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汇总表" sheetId="1" r:id="rId1"/>
  </sheets>
  <definedNames>
    <definedName name="_xlnm.Print_Titles" localSheetId="0">汇总表!$4:$4</definedName>
    <definedName name="_xlnm._FilterDatabase" localSheetId="0" hidden="1">汇总表!$4:$241</definedName>
  </definedNames>
  <calcPr calcId="144525"/>
</workbook>
</file>

<file path=xl/sharedStrings.xml><?xml version="1.0" encoding="utf-8"?>
<sst xmlns="http://schemas.openxmlformats.org/spreadsheetml/2006/main" count="1681" uniqueCount="805">
  <si>
    <t>附件</t>
  </si>
  <si>
    <t>休宁县2021年重点建设项目投资计划表</t>
  </si>
  <si>
    <t>单位：万元</t>
  </si>
  <si>
    <t>序号</t>
  </si>
  <si>
    <t>项目名称</t>
  </si>
  <si>
    <t>联  系
县领导</t>
  </si>
  <si>
    <t>业主单位</t>
  </si>
  <si>
    <t>责任单位</t>
  </si>
  <si>
    <t>建设内容</t>
  </si>
  <si>
    <t>2021年
建设性质</t>
  </si>
  <si>
    <t>总投资</t>
  </si>
  <si>
    <t>自开工到2020年底 累 计 完成投资</t>
  </si>
  <si>
    <t>2021年
投资计划</t>
  </si>
  <si>
    <t>项目建设起止年月</t>
  </si>
  <si>
    <t>拟开复工时间</t>
  </si>
  <si>
    <t>2021年
建设目标</t>
  </si>
  <si>
    <t>合  计
（203个）</t>
  </si>
  <si>
    <t>续建61个，总投资143.82亿元，年度计划投资30.55亿元
新开工78个，总投资130.44亿元，年度计划投资35.68亿元
储备64个，总投资106.4亿元</t>
  </si>
  <si>
    <t>县教育局</t>
  </si>
  <si>
    <t>▲●黄山健康职业学院二期</t>
  </si>
  <si>
    <t>卢邦生
吴立刚</t>
  </si>
  <si>
    <t>东华教育投资有限公司</t>
  </si>
  <si>
    <t>县教育局
万安镇</t>
  </si>
  <si>
    <t>项目占地160亩，新建宿舍楼、教学楼、实验楼、图书馆、体育馆、教师公寓及附属用房，总建筑面积24.86万平方米</t>
  </si>
  <si>
    <t>新开工</t>
  </si>
  <si>
    <t>2021.04-2025.12</t>
  </si>
  <si>
    <t>4月</t>
  </si>
  <si>
    <t>教师公寓、学生公寓、教学楼主体完工</t>
  </si>
  <si>
    <t>海阳一小综合楼</t>
  </si>
  <si>
    <t>洪  洁</t>
  </si>
  <si>
    <t>新建一小教学楼1栋，建筑面积3300平方米，其中功能性教室25间，卫生间5间</t>
  </si>
  <si>
    <t>2021.05-2022.08</t>
  </si>
  <si>
    <t>5月</t>
  </si>
  <si>
    <t>主体结构完成</t>
  </si>
  <si>
    <t>长效机制校舍维修改造项目</t>
  </si>
  <si>
    <t>吴雁冰</t>
  </si>
  <si>
    <t>全县各中小学校舍维修改造，建筑面积约8500平方米</t>
  </si>
  <si>
    <t>2021.03-2021.12</t>
  </si>
  <si>
    <t>3月</t>
  </si>
  <si>
    <t>竣工</t>
  </si>
  <si>
    <t>黄山新教育学校三期工程</t>
  </si>
  <si>
    <t>黄山新教育学校</t>
  </si>
  <si>
    <t>项目占地7亩，总建筑面积1.65万平方米，新建教学楼及教师公寓，其中教学楼3500平方米，教师公寓1.3万平方米</t>
  </si>
  <si>
    <t>续建</t>
  </si>
  <si>
    <t>2020.01-2021.08</t>
  </si>
  <si>
    <t>2月中旬</t>
  </si>
  <si>
    <t>扩大城区教育资源工程</t>
  </si>
  <si>
    <t>项目占地2.3亩，新建二小教学楼1栋，建筑面积5200平方米</t>
  </si>
  <si>
    <t>2020.06-2021.08</t>
  </si>
  <si>
    <t>休宁中学教学楼</t>
  </si>
  <si>
    <t>新建教学楼1栋，建筑面积4000平方米，其中教室25间、办公室5间及配套设施</t>
  </si>
  <si>
    <t>储备</t>
  </si>
  <si>
    <t>海阳三小整体搬迁项目</t>
  </si>
  <si>
    <t>项目占地100亩，新建教学楼、综合楼、食堂、学生宿舍等，总建筑面积2.4万平方米，配套建设操场、围墙等</t>
  </si>
  <si>
    <t>县住房城乡建设局</t>
  </si>
  <si>
    <t>▲●休宁县城市基础设施及水环境综合整治PPP项目</t>
  </si>
  <si>
    <t>吴云忠
方  巍
金学年
程卫华
胡国光
朱建新
吴雁冰</t>
  </si>
  <si>
    <t>黄山润宁生态建设有限公司</t>
  </si>
  <si>
    <t>县住房城乡建设局
县自然资源和规划局</t>
  </si>
  <si>
    <t>提升改造书院路、金宁路等8条道路；实施内河二期水环境综合治理、县前河水环境综合治理及三板桥河综合治理工程；新建五城路、文昌西路及横江路等</t>
  </si>
  <si>
    <t>2019.08-2022.12</t>
  </si>
  <si>
    <t>完成65%总工程量</t>
  </si>
  <si>
    <t>●滨江路污水管道改造</t>
  </si>
  <si>
    <t>胡国光</t>
  </si>
  <si>
    <t>县亚行办</t>
  </si>
  <si>
    <t>改造提升滨江路污水管网6.6公里</t>
  </si>
  <si>
    <t>2019.09-2021.12</t>
  </si>
  <si>
    <t>●胜西棚改安置小区配建道路工程</t>
  </si>
  <si>
    <t>道路全长720米，宽18米，北起文昌西路，南至滨江路，配套建设雨污水管网、照明工程、绿化工程等</t>
  </si>
  <si>
    <t>2020.08-2021.12</t>
  </si>
  <si>
    <t>石人前大桥</t>
  </si>
  <si>
    <t>金学年</t>
  </si>
  <si>
    <t>县住房城乡建设局      县城投集团</t>
  </si>
  <si>
    <t>县住房城乡建设局
海阳镇</t>
  </si>
  <si>
    <t>新建桥梁1座，全长183米，宽20.6米，接线工程长105米，配套建设道路、交通、信控、排水、照明等工程</t>
  </si>
  <si>
    <t>2021.04-2021.12</t>
  </si>
  <si>
    <t>●文昌西桥</t>
  </si>
  <si>
    <t>季必俊</t>
  </si>
  <si>
    <t>新建桥梁1座，全长220.4米，宽36米，接线工程长110米，配套建设道路、交通、信控、排水、综合管线、照明、绿化等工程</t>
  </si>
  <si>
    <t>2021.04-2022.12</t>
  </si>
  <si>
    <t>完成桥梁主体工程</t>
  </si>
  <si>
    <t>休宁县景城片区城镇化提升工程</t>
  </si>
  <si>
    <t>县住房城乡建设局
县交通运输局
县文化旅游体育局
县城市管理
行政执法局
县城投集团</t>
  </si>
  <si>
    <t>县住房城乡建设局
县城投集团</t>
  </si>
  <si>
    <t>新建休宁县建筑垃圾废弃物综合利用项目、绿色交通服务中心、绿地景观及沿河湿地生态修复工程、生态绿道工程、生态智慧园区工程，收购县自来水公司及配套管网项目，以及配套公共服务设施等</t>
  </si>
  <si>
    <t>2021.06-2023.12</t>
  </si>
  <si>
    <t>6月</t>
  </si>
  <si>
    <t>片区内道路桥梁建设</t>
  </si>
  <si>
    <t>休宁县2021年度城镇老旧小区改造</t>
  </si>
  <si>
    <t>三板桥鹤山新村及文工团宿舍、老国土局宿舍、休中新棠小区道路整治、综合管线整治、环卫设施更新改造等基础设施改造，总占地面积约49287平方米，总建筑面积约55821平方米，涉及户数350户</t>
  </si>
  <si>
    <t>文昌中路</t>
  </si>
  <si>
    <t>东起横江路、西至玉宁街，道路长820米，宽32米</t>
  </si>
  <si>
    <t>县交通运输局</t>
  </si>
  <si>
    <t>绿色交通发展中心</t>
  </si>
  <si>
    <t>储晓华</t>
  </si>
  <si>
    <t>县交通运输局
海阳镇</t>
  </si>
  <si>
    <t>项目占地87亩，新建公交停保场、客运西站、大型货运车辆集散中心等</t>
  </si>
  <si>
    <t>2021.07-2023.06</t>
  </si>
  <si>
    <t>7月</t>
  </si>
  <si>
    <t>完成土地征迁、场地平整，规划设计</t>
  </si>
  <si>
    <t>“四好农村路”建设</t>
  </si>
  <si>
    <t>农村公路扩面延伸工程约30公里</t>
  </si>
  <si>
    <t>2021.05-2021.12</t>
  </si>
  <si>
    <t>G530黟县叶村至休宁东亭段公路改建工程</t>
  </si>
  <si>
    <t>新建道路8.3公里，路基宽12米，设计标准采用双车道二级公路标准，设计时速60公里/时</t>
  </si>
  <si>
    <t>G3W德州至上饶高速公路祁门至皖赣界段工程休宁段</t>
  </si>
  <si>
    <t>安徽省交通控股集团有限公司</t>
  </si>
  <si>
    <t>起点位于祁门县金字牌镇九里冲附近，与即将开建的池州至祁门高速公路对接，线路总长23.6公里，于迴源设汪村互通和主线收费站，终点接德上高速江西段</t>
  </si>
  <si>
    <t>S349屯休交界至浮潭段公路改建工程</t>
  </si>
  <si>
    <t>改建屯休交界至浮潭段公路，道路全长6.44公里，路基宽40米，设计时速60公里/时</t>
  </si>
  <si>
    <t>县委党校</t>
  </si>
  <si>
    <t>县委党校迁建</t>
  </si>
  <si>
    <t>洪建坤
金学年
吴立刚</t>
  </si>
  <si>
    <t>县自然资源和规划局
海阳镇
万安镇</t>
  </si>
  <si>
    <t>项目占地26亩，建筑面积约10000平方米，新建教学楼、报告厅、图书馆、餐厅、学员公寓、停车场等</t>
  </si>
  <si>
    <t>2021.12-2022.12</t>
  </si>
  <si>
    <t>12月</t>
  </si>
  <si>
    <t>教学楼主体工程开工</t>
  </si>
  <si>
    <t>齐云山管委会</t>
  </si>
  <si>
    <t>洞天福地遗址保护项目二期</t>
  </si>
  <si>
    <t>方  巍</t>
  </si>
  <si>
    <t>道文化展陈中心内部展陈布置，洞天福地遗址周边环境整治，步道栏杆整修，桃花涧旧貌恢复</t>
  </si>
  <si>
    <t>2020.04-2021.12</t>
  </si>
  <si>
    <t>齐云山景区提升工程</t>
  </si>
  <si>
    <t>齐云山投资集团
有限公司</t>
  </si>
  <si>
    <t>打通插剑锋旅游线路约0.8公里、升级旅游步道4.5公里，延伸拓展水上娱乐等工程，建设自由家萌宠乐园</t>
  </si>
  <si>
    <t>2021.03-2022.06</t>
  </si>
  <si>
    <t>完成升级旅游步道4公里</t>
  </si>
  <si>
    <t>齐云山善水商业街提升工程</t>
  </si>
  <si>
    <t>建设研学基地二期、展览馆、睡眠主题客房、线下体验中心、市集、古风大道等</t>
  </si>
  <si>
    <t>2021.03-2022.12</t>
  </si>
  <si>
    <t>完成研学基地二期、展览馆、睡眠主题客房</t>
  </si>
  <si>
    <t>县发展改革委</t>
  </si>
  <si>
    <t>利用亚洲开发银行贷款休宁县新安江流域生态保护和绿色发展项目</t>
  </si>
  <si>
    <t>休宁县亚行贷款项目管理中心</t>
  </si>
  <si>
    <t>改造滨江路污水干管4.38公里，新建污水预埋管道0.9公里；新建海柳路雨污水管网2.29公里、怀玉板块雨污水管网2.55公里，及道路沥青路面改造；齐云山东大道新建污水管（双侧布管、路面恢复）8.8公里；溪口镇、商山镇、五城镇生态村庄建设工程</t>
  </si>
  <si>
    <t>2021.01-2026.06</t>
  </si>
  <si>
    <t>1月</t>
  </si>
  <si>
    <t>完成滨江路污水管网改造3公里，怀玉板块雨污水管网改造完工</t>
  </si>
  <si>
    <t>综合物资储备基地</t>
  </si>
  <si>
    <t>县城投集团</t>
  </si>
  <si>
    <t>项目占地110亩，总建筑面积约6.7万平方米。新建平房仓20幢，仓容10万吨，配套建设数字化监控中心等，购置保粮、烘干等设备；新建综合物资战略储备库，配套建设生产辅助用房、管理用房等，购置计量、质检、运输车辆等设备</t>
  </si>
  <si>
    <t>县文化旅游体育局</t>
  </si>
  <si>
    <t>万安老街-古城岩景区保护升级利用项目</t>
  </si>
  <si>
    <t>县财政局
县文化旅游体育局
县城投集团
万安镇</t>
  </si>
  <si>
    <t>项目占地1.7平方公里，主要内容包括：古城岩景区回购，提升景区健康绿道3公里，宽6米；修建停车场5000平方米，新设停车位130个；对万安老街核心保护区内的28处公产房进行修缮、保护及利用，面积7346平方米；居民房屋立面整治3万平方米；对齐云大道南侧沿街立面房屋进行整治，总面积1.2万平方米；横江水环境修复治理，修建护岸长2000米；改造码头12处；行知广场提升改造，修建生态停车场5000平方米，设置停车位140个，市民休闲广场15000平方米；修建镇区内道路8.8公里，配套给水、雨水、污水、强弱电、路灯等</t>
  </si>
  <si>
    <t>2021.03-2023.12</t>
  </si>
  <si>
    <t>完成古城岩景区收购，启动停车场和水环境修复治理工程</t>
  </si>
  <si>
    <t>县经开区管委会</t>
  </si>
  <si>
    <t>▲●年产6000吨精致阀门生产线项目</t>
  </si>
  <si>
    <t>洪建坤
程卫华</t>
  </si>
  <si>
    <t>黄山市龙特金属制品有限公司</t>
  </si>
  <si>
    <t>项目占地面积约28.66亩，总建筑面积为11364平方米，新建2栋9米以上厂房，办公楼、员工食堂、研发楼等相关配套设施。购置冲床等设备251台（套），年产6000吨精致阀门</t>
  </si>
  <si>
    <t>2020.09-2021.12</t>
  </si>
  <si>
    <t>▲●安徽科瑞新电气项目</t>
  </si>
  <si>
    <t>马学华</t>
  </si>
  <si>
    <t>安徽科瑞新电气科技有限公司</t>
  </si>
  <si>
    <t>项目占地面积约40亩，总建筑面积2.6万平方米，新建生产用房、办公、研发及员工宿舍等相关配套设施，购置研发和生产设备1150台套，年产高低压成套设备、智能在线检测设备等电子产品5-10万套</t>
  </si>
  <si>
    <t>2019.11-2021.12</t>
  </si>
  <si>
    <t>奥明通信线路连接器生产基地项目</t>
  </si>
  <si>
    <t>吴壮志</t>
  </si>
  <si>
    <t>杭州奥明通信设备有限公司</t>
  </si>
  <si>
    <t>项目占地约20亩，总建筑面积16860平方米，新建生产厂房3栋，综合办公楼1栋，门卫1处，配套建设道路、供配电、给排水、消防等，项目建成后，年产光缆交接箱2万只、光纤分配箱2万只、接头盒5万只、光纤连接件72万条</t>
  </si>
  <si>
    <t>2020.03-2021.12</t>
  </si>
  <si>
    <t>表面型半导体电容器瓷料与瓷片的中试生产项目</t>
  </si>
  <si>
    <t>张国平</t>
  </si>
  <si>
    <t>黄山市昱桥电子科技有限公司</t>
  </si>
  <si>
    <t>项目占地10亩，总建筑面积6700平方米,新建2幢厂房和1幢办公楼等相关配套设施，购置超细球磨机设备10台（套），年产BLC瓷料200吨、BLC瓷片6亿片</t>
  </si>
  <si>
    <t>2020.03-2021.11</t>
  </si>
  <si>
    <t>2月下旬</t>
  </si>
  <si>
    <t>纳米银医用新材料深化开发</t>
  </si>
  <si>
    <t>程卫华</t>
  </si>
  <si>
    <t>黄山永瑞生物科技有限公司</t>
  </si>
  <si>
    <t>项目占地11.5亩，新建研发中心900平方米，改建生产车间1000平方米，年产400万瓶纳米银新型杀菌抗菌产品</t>
  </si>
  <si>
    <t>2020.03-2021.06</t>
  </si>
  <si>
    <t>▲●电子信息智慧产业园项目</t>
  </si>
  <si>
    <t>休宁县新城区建设有限公司</t>
  </si>
  <si>
    <t>项目规划用地面积524亩，其中电子信息产业生产基地用地454亩（含新型智能终端产品生产基地227亩，电子元器件产品生产基地137亩，成长性产品生产基地90亩），分布式能源站（天然气冷热电三联供）一座，市政道路总用地面积约70亩</t>
  </si>
  <si>
    <t>2020.10-2022.12</t>
  </si>
  <si>
    <t>完成创新路路基建设、科技路南段及孵化器三期建设</t>
  </si>
  <si>
    <t>燕窝板块道路建设工程</t>
  </si>
  <si>
    <t>新建北一路长350米、宽18米；科技路长980米、宽18米；燕窝路长390米、宽15米</t>
  </si>
  <si>
    <t>2020.03-2021.10</t>
  </si>
  <si>
    <t>园区集中供热项目</t>
  </si>
  <si>
    <t>黄山绿源热力有限公司</t>
  </si>
  <si>
    <t>项目占地2亩，新建20蒸吨锅炉及2000米供热主管网</t>
  </si>
  <si>
    <t>县经开区管委会环境提升工程</t>
  </si>
  <si>
    <t>县经开区管委会万宁公园、轮车路至皖赣线段、智谷路南侧尧舜科技城段环境提升改造，包含绿化整治提升、节点打造等</t>
  </si>
  <si>
    <t>休宁县乡村振兴产业园项目</t>
  </si>
  <si>
    <t>休宁齐云乡村发展投资有限责任公司</t>
  </si>
  <si>
    <t>占地9.03亩，总建筑面积约6073.32平方米，建设厂房约6055.32平方米，门卫室18平方米</t>
  </si>
  <si>
    <t>2020.10-2021.06</t>
  </si>
  <si>
    <t>时代花园项目</t>
  </si>
  <si>
    <t>黄山悦华置业有限公司</t>
  </si>
  <si>
    <t>项目占地25.64亩，总建筑面积4.3万平方米，新建高层、多层住宅共7幢，配套建设中心绿地、健身活动场所等</t>
  </si>
  <si>
    <t>2020.06-2021.12</t>
  </si>
  <si>
    <t>▲●休宁开发区基础设施建设</t>
  </si>
  <si>
    <t>休宁县新城区建设公司</t>
  </si>
  <si>
    <t>规划面积6平方公里，开发区内道路、管网、亮化、绿化等设施按七通一平标准改造提升</t>
  </si>
  <si>
    <t>2016.01-2023.12</t>
  </si>
  <si>
    <t>燕窝路竣工，环境提升项目完工，乡村振兴产业园完工</t>
  </si>
  <si>
    <t>●县经开区管委会综合能力提升工程</t>
  </si>
  <si>
    <t>休宁县齐云宜居投资开发有限公司</t>
  </si>
  <si>
    <t>占地约503亩，总建筑面积34.2万㎡，主要新建电子信息产业园、孵化器三期、园区基础配套设施、中显微企业回购及综合利用、金利航企业回购及综合利用等</t>
  </si>
  <si>
    <t>2020.05-2022.12</t>
  </si>
  <si>
    <t>完成金利航企业资产收购及部分道路建设</t>
  </si>
  <si>
    <t>●三佳谊华迁建</t>
  </si>
  <si>
    <t>方来寿</t>
  </si>
  <si>
    <t>三佳谊华有限公司</t>
  </si>
  <si>
    <t>项目占地65亩，总建筑面积5.8万平方米，新建智能化生产中心、工程技术研发中心及配套辅助设施，购置精密成型NN51-S等设备100（台）套，新上年产100台超高速大型精密空调翅片模具、30条空调两器智能化制造装备生产线</t>
  </si>
  <si>
    <t>2019.03-2021.12</t>
  </si>
  <si>
    <t>●年产1万吨新型新材料生产线建设</t>
  </si>
  <si>
    <t>黄山市协恒新材料有限公司</t>
  </si>
  <si>
    <t>项目占地19亩，总建筑面积1.2万平方米，新建综合办公楼、生产车间及仓库等，购置淋膜机、涂布机等设备，年产新型胶粘制品材料1万吨</t>
  </si>
  <si>
    <t>2019.05-2021.12</t>
  </si>
  <si>
    <t>●麦迪斯自动洗车设备技术开发和制造项目</t>
  </si>
  <si>
    <t>太仓麦迪斯自动化设备有限公司</t>
  </si>
  <si>
    <t>项目占地16亩，总建筑面积1.2万平方米，新建厂房、综合楼等及配套设施，年产各式自动洗车机300台</t>
  </si>
  <si>
    <t>2021.06-2021.12</t>
  </si>
  <si>
    <t>年产6万片PCBA生产线配套人才公寓项目</t>
  </si>
  <si>
    <t>黄山东安新高能源科技有限公司</t>
  </si>
  <si>
    <t>项目占地面积1亩，建设人才公寓楼，总建筑面积为3610.14平方米</t>
  </si>
  <si>
    <t>绿色食品加工产业园基础设施建设</t>
  </si>
  <si>
    <t>新建百花路长129米，宽15米；金佛路长129米，宽18米；龙跃路280米，宽18米；枫林大道延伸段500米，宽32米</t>
  </si>
  <si>
    <t>怀玉板块雨污水管网项目</t>
  </si>
  <si>
    <t>铺设雨污水管网2.55公里，管径DN400-800</t>
  </si>
  <si>
    <t>轮车路拓宽改造工程项目</t>
  </si>
  <si>
    <t>道路长约1500米，宽16米；包含道路工程、排水工程、照明工程以及附属工程</t>
  </si>
  <si>
    <t>超高速精密模具制造中心技术改造项目</t>
  </si>
  <si>
    <t>黄山三佳谊华精密机械有限公司</t>
  </si>
  <si>
    <t>项目占地4.5亩，总建筑面积7000平方米，新建精密模具制造中心，研发楼及附属设施，购置生产设备26台（套），年产120套大型超高速精密级进模</t>
  </si>
  <si>
    <t>精密模具制造中心厂房及研发楼建成投产</t>
  </si>
  <si>
    <t>●年产300万套LED灯饰生产项目</t>
  </si>
  <si>
    <t>黄山艺桐灯饰有限公司</t>
  </si>
  <si>
    <t>项目租用创业园厂房，面积6000平方米，组建生产亚克力、焊接和包装三条生产线，机械设备研发生产部，年产300万套LED灯饰</t>
  </si>
  <si>
    <t>2021.01-2021.12</t>
  </si>
  <si>
    <t>年产5000万片背光源生产线项目</t>
  </si>
  <si>
    <t>黄山市展硕半导体科技有限公司</t>
  </si>
  <si>
    <t>项目占地面积2.7亩，建设标准厂房及生产线，总建筑面积5600平方米，年产5000千万片背光源</t>
  </si>
  <si>
    <t>年产6万片PCBA生产线项目</t>
  </si>
  <si>
    <t>改造现有厂房，面积3500平方米，新增2条SMT贴片生产线、1条插件和波峰焊生产线、1条灌胶生产线、1条封测生产线，年产6万台电控设备PCBA</t>
  </si>
  <si>
    <t>年产1000吨水刺无纺布项目</t>
  </si>
  <si>
    <t>黄山市盛欣商贸有限公司</t>
  </si>
  <si>
    <t>改造现有厂房，面积2000平方米，主要包括水刺无纺布生产车间、卷车间、物流仓库、办公区域等，年产1000吨水刺无纺布</t>
  </si>
  <si>
    <t>提升高压流体控制产品产能技术改造项目</t>
  </si>
  <si>
    <t>黄山市汇润机械有限公司</t>
  </si>
  <si>
    <t>改造现有厂房，面积1800平方米，购置各类数控车床5台及配套设备，建成高压流体产品生产专线，年产高压直管1200套；旋塞阀、单流阀、活动弯头、整体接头等600套</t>
  </si>
  <si>
    <t>2021.01-2021.09</t>
  </si>
  <si>
    <t>●LNG储气站及管网工程</t>
  </si>
  <si>
    <t>休宁中燃城市燃气发展有限公司</t>
  </si>
  <si>
    <t>县住房城乡建设局
县经开区管委会
万安镇</t>
  </si>
  <si>
    <t>项目占地20亩，新建1万立方米/时LNG综合气化站1座，配套铺设DN250中压管网36公里</t>
  </si>
  <si>
    <t>2021.07-2023.12</t>
  </si>
  <si>
    <t>完成收储，开工建设</t>
  </si>
  <si>
    <t>●天然气徽州至休宁管线项目</t>
  </si>
  <si>
    <t>淮河能源控股集团</t>
  </si>
  <si>
    <t>县发展改革委
县自然资源和规划局
县经开区管委会</t>
  </si>
  <si>
    <t>项目起点为徽州末站，终点为县经开区管委会，设计压力6.3MPa，铺设管道23.9公里，管径DN300；配套建设休宁、徽州输气站</t>
  </si>
  <si>
    <t>完成项目核准，开工建设</t>
  </si>
  <si>
    <t>▲●年产5000吨有机茶叶精深加工及衍生产品研发生产基地</t>
  </si>
  <si>
    <t>新安源有机茶开发有限公司</t>
  </si>
  <si>
    <t>项目占地60亩，总建筑面积37448平方米，新建新安源总部大楼、研发中心、生产车间及配套功能区等，购置年产2500吨有机银毫智能化精深加工生产线、冬茶纯茶饮料和冬茶含片生产线共4条，年产有机茶叶5000吨</t>
  </si>
  <si>
    <t>一次性使用病毒采样管生产线项目</t>
  </si>
  <si>
    <t>黄山市宇虹医疗科技有限公司</t>
  </si>
  <si>
    <t>项目改造生产车间、检验车间及办公区域，建筑面积1800平方米，增添设备、生产线，建成后年产一次性使用病毒采样管1000万只</t>
  </si>
  <si>
    <t>年产10万套消防呼吸防护自救器</t>
  </si>
  <si>
    <t>社会投资</t>
  </si>
  <si>
    <t>项目租用孵化器厂房，建成后年产消防呼吸防护自救器10万套</t>
  </si>
  <si>
    <t>昌维智能汽车配件</t>
  </si>
  <si>
    <t>黄山市昌维五金制造有限公司</t>
  </si>
  <si>
    <t>项目占地20亩，新建智能化厂房、研发中心等，购置汽车配套产品磨具等生产设备</t>
  </si>
  <si>
    <t>新型轻钢结构装配式建筑配件生产项目</t>
  </si>
  <si>
    <t>黄山强豪新型材料科技有限公司</t>
  </si>
  <si>
    <t>占地50亩，总建筑面积1.57万平方米，新建轻钢装配式建筑加工生产车间、综合研发楼、办公楼以及职工宿舍等。项目建成后将形成集轻钢装配式建筑产品生产、加工、组装、仓储物流、实习培训、室内环境工程质量检测等</t>
  </si>
  <si>
    <t>京阪日本工业园（一期）</t>
  </si>
  <si>
    <t>京阪日本工业园有限公司</t>
  </si>
  <si>
    <t>项目占地162.52亩，总建筑面积11.51万平方米，新建智能装备制造、精密仪器加工、半导体、新能源、新材料等一体的化工业园</t>
  </si>
  <si>
    <t>年产3万吨生物质成型燃料、机制炭项目</t>
  </si>
  <si>
    <t>程卫华
吴雁冰</t>
  </si>
  <si>
    <t>黄山铂凯新能源科技有限公司</t>
  </si>
  <si>
    <t>县经开区管委会
蓝田镇</t>
  </si>
  <si>
    <t>项目占地16亩，建筑面积7000平方米，新建生产车间2栋、办公楼1栋及相关配套设施。购置粉碎机、烘干机、造粒机、打包机等设备，建成后年产生物质成型燃料、机制炭3万吨</t>
  </si>
  <si>
    <t>年产轻触开关700万只、微动开关60万只、接线头3600万只生产线建设项目</t>
  </si>
  <si>
    <t>黄山瑞尚汽配有限公司</t>
  </si>
  <si>
    <t>项目占地15亩，建筑面积7000平方米，新建生产车间和研发楼，建成后年产轻触开关700万只、微动开关60万只、接线头3600万只</t>
  </si>
  <si>
    <t>年产300万套体育护具生产线项目（泰斗体育迁建）</t>
  </si>
  <si>
    <t>黄山阿米尔体育用品有限公司</t>
  </si>
  <si>
    <t>项目占地30亩，总建筑面积2万平方米，新建裁剪配料、内胆粘合等生产车间6栋，研发办公楼和生活用房各1栋，仓库2栋，项目建成后，年产拳击运动护具300万件</t>
  </si>
  <si>
    <t>尧舜园区基础设施提升改造项目</t>
  </si>
  <si>
    <t>休宁县新城区建设
有限公司</t>
  </si>
  <si>
    <t>枫林大道1200米、蓝田北路800米、福寺路900米道路黑化、绿化、亮化，配套实施雨污水等基础设施改造提升工程</t>
  </si>
  <si>
    <t>臭鳜鱼生产加工项目</t>
  </si>
  <si>
    <t>黄山市徽三说餐饮
有限公司</t>
  </si>
  <si>
    <t>项目占地40亩，包含鳜鱼养殖、生产加工等</t>
  </si>
  <si>
    <t>智谷科技园（二期）</t>
  </si>
  <si>
    <t>黄山智谷科技园
有限公司</t>
  </si>
  <si>
    <t>项目占地25亩，新建1.8万平方米工业厂房及配套设施</t>
  </si>
  <si>
    <t>新方钢构生产基地</t>
  </si>
  <si>
    <t>项目占地50亩，新建钢结构构件生产基地</t>
  </si>
  <si>
    <t>县投资促进局</t>
  </si>
  <si>
    <t>农业农村大数据应用与运营华东中心项目</t>
  </si>
  <si>
    <t>中荣国投智慧城市建设有限公司</t>
  </si>
  <si>
    <t>项目占地2500亩，建设数字农业示范区、农业农村特色农产品大数据应用与运营平台、互联网+现代化农业双创产业园、农业电商（跨境）产业园等13个中心</t>
  </si>
  <si>
    <t>县林业局</t>
  </si>
  <si>
    <t>休宁县松材线虫病综合防控建设项目</t>
  </si>
  <si>
    <t>实施松材线虫病疫情监测、松树枯死木清理、媒介昆虫—松褐天牛综合防治</t>
  </si>
  <si>
    <t>2020.01-2023.12</t>
  </si>
  <si>
    <t>3月初</t>
  </si>
  <si>
    <t>监测普查28.9071万亩，枯病死松树清理255786株，打孔注药10万株，人工地面化学防治10万亩次</t>
  </si>
  <si>
    <t>县城市管理行政执法局</t>
  </si>
  <si>
    <t>休宁县建筑垃圾废弃物综合利用项目</t>
  </si>
  <si>
    <t>县城市管理行政
执法局</t>
  </si>
  <si>
    <t>项目占地30亩，新建垃圾分选调配区3000平方米；新建管理用房120平方米，洗车台348平方米；硬化场地及停车场3000平方米；配套建设变配电、围墙、化粪池等；购置双轴撕碎机、颚式破碎机、可燃垃圾运输车等设备10台套</t>
  </si>
  <si>
    <t>县退役军人局</t>
  </si>
  <si>
    <t>休宁县六股尖烈士陵园基础设施提升工程</t>
  </si>
  <si>
    <t>朱建新</t>
  </si>
  <si>
    <t>县退役军人局
鹤城乡</t>
  </si>
  <si>
    <t>项目占地30亩，新建革命烈士博物馆2400平方米，陵园管理用房600平方米，陵园长廊200平方米；扩建停车场6000平方米；陵园周边生态环境整治300平方米，景观提升1000平方米；配套实施相关纪念设施和附属设施修缮建设等</t>
  </si>
  <si>
    <t>休宁县光荣院建设</t>
  </si>
  <si>
    <t>项目占地20亩，建筑面积7000平方米，设置150个床位</t>
  </si>
  <si>
    <t>县农业农村水利局</t>
  </si>
  <si>
    <t>中小河流治理重点县综合整治和水系连通榆村白际项目</t>
  </si>
  <si>
    <t>县水利工程建设
管理处</t>
  </si>
  <si>
    <t>综合治理河道8公里，整治岸坡3.75公里，修建堰坝3座、交叉建筑物3座</t>
  </si>
  <si>
    <t>2019.10-2021.05</t>
  </si>
  <si>
    <t>休宁河迪岭段防洪治理工程</t>
  </si>
  <si>
    <t>治理河道8公里，进行河道清淤，岸坡整治等</t>
  </si>
  <si>
    <t>2020.09-2021.05</t>
  </si>
  <si>
    <t>休宁县横江兰渡段防洪治理工程</t>
  </si>
  <si>
    <t>治理河道5公里，进行河道清淤，岸坡整治等</t>
  </si>
  <si>
    <t>2020.09-2021.09</t>
  </si>
  <si>
    <t>休宁县新岭水双龙段防洪治理工程</t>
  </si>
  <si>
    <t>2020年高标准农田建设项目</t>
  </si>
  <si>
    <t>新建5000亩高标准农田</t>
  </si>
  <si>
    <t>●休宁县水系连通综合整治</t>
  </si>
  <si>
    <t>包含溪口、山斗岭南、陈霞板桥、榆村白际、蓝田、鹤城项目区，河道清淤疏浚，岸坡、堰坝、交叉建筑物等整治</t>
  </si>
  <si>
    <t>2018.03-2021.12</t>
  </si>
  <si>
    <t>●休宁县2020年畜禽粪污资源化利用</t>
  </si>
  <si>
    <t>县畜牧兽医事务中心</t>
  </si>
  <si>
    <t>改造规模养殖场88个、养殖户375个，建设节水、雨污分离、堆粪场、沉淀池等设施</t>
  </si>
  <si>
    <t>2020.05-2021.12</t>
  </si>
  <si>
    <t>横江东亭河段防洪治理工程</t>
  </si>
  <si>
    <t>清淤疏浚河道6公里，新建护岸3.5公里，维修加固堰坝2座，修建桥梁1座</t>
  </si>
  <si>
    <t>2021.09-2022.03</t>
  </si>
  <si>
    <t>9月</t>
  </si>
  <si>
    <t>完成河道清淤长3.8公里，新建护岸2.6公里，维修加固堰坝1座</t>
  </si>
  <si>
    <t>中小河流治理重点县综合整治和水系连通蓝田项目</t>
  </si>
  <si>
    <t>县水利工程建设管理处</t>
  </si>
  <si>
    <t>综合治理河道长7.5公里，岸坡整治5.14公里，修建堰坝2座，交叉建筑物3座</t>
  </si>
  <si>
    <t>综合治理河道长5.5公里，岸坡整治3.95公里，修建堰坝2座</t>
  </si>
  <si>
    <t>休宁县沂源河小流域水土保持综合治理
工程</t>
  </si>
  <si>
    <t>板桥乡</t>
  </si>
  <si>
    <t>整治水蚀坡林地278.29平方米、水源涵养林1812.71平方米。新建堰坝5座，干砌石护岸850米，阶梯式箱型生态砌块挡墙护岸200米，生态护坡缓冲带100米，沿河步道650米，过水涵2处，下河台阶5处。新增垃圾桶100只，村庄道路整治和水土保持文化宣传牌2个</t>
  </si>
  <si>
    <t>2021.09-2021.12</t>
  </si>
  <si>
    <t>休宁县农业一体化及配套基础设施项目</t>
  </si>
  <si>
    <t>休宁县农业农村水利局</t>
  </si>
  <si>
    <t>新建蓝田镇、五城镇、流口镇三个农产品冷链物流中心及配套设施；新建五城镇农产品加工示范基地和生态农业示范基地及配套设施；新建流口镇生态示范茶园基地、标准化茶叶示范基地、有机茶交易市场、有机茶博览中心及配套设施；新建蓝田镇、流口镇生物质能综合利用工程、蓝田镇农贸市场收储工程；实施环境风貌整治、河道治理、道路桥梁、停车场等配套工程</t>
  </si>
  <si>
    <t>县卫生健康委</t>
  </si>
  <si>
    <t>●黄山市休宁县综合医疗服务能力提升项目</t>
  </si>
  <si>
    <t>吴雁冰
宁卫华</t>
  </si>
  <si>
    <t>县总医院
县疾控中心
县卫生健康监督所
各乡镇卫生院</t>
  </si>
  <si>
    <t>建设县总医院在建的内科综合病房大楼配套设施及附属工程，感染病区升级改造及特色中医综合能力提升和医院综合能力服务提升建设；公共卫生应急能力提升建设；卫生健康监督执法能力建设；妇女儿童能力提升建设；基层医疗卫生机构能力提升建设</t>
  </si>
  <si>
    <t>2020.03-2022.02</t>
  </si>
  <si>
    <t>完成县总医院内科综合病房大楼配套设施及附属工程建设；完成疾控中心大楼迁建和卫生监督所大楼改造；对溪口等部分卫生院进行改造</t>
  </si>
  <si>
    <t>●休宁县智慧医院建设及改造提升项目</t>
  </si>
  <si>
    <t>县总医院</t>
  </si>
  <si>
    <t>建设休宁县区域医疗云服务平台、数据中心、全县影像中心、临床检验中心、远程中心以及医院内部信息化系统及软硬件基础环境；远程医疗系统、远程会诊系统、远程教育系统、双向转诊系统；弱电智能化、智慧门诊、智慧药房等各应用系统</t>
  </si>
  <si>
    <t>2020.09-2022.12</t>
  </si>
  <si>
    <t>智慧病房、移动护士站、移动医生站、智慧医院可视化决策系统（监控）、远程教育视频会议、IDC托管服务、智慧医疗应用软件等建设</t>
  </si>
  <si>
    <t>●休宁安康精神康复医院项目</t>
  </si>
  <si>
    <t>黄山市江鹏健康管理有限公司</t>
  </si>
  <si>
    <t>项目占地13亩，总建筑面积1.08万平方米，新建康复中心、门诊楼、住院部、宿舍楼以及洗衣楼、门卫室等附属设施</t>
  </si>
  <si>
    <t>完成业务用房主体建设</t>
  </si>
  <si>
    <t>县民政局</t>
  </si>
  <si>
    <t>黄山市休宁县城市公益性公墓建设项目</t>
  </si>
  <si>
    <t>县民政局
县城投集团</t>
  </si>
  <si>
    <t>项目占地约100亩，分两期建设，一期建设约50亩，其中主体工程占地40亩，设计墓穴12000个；道路、停车场、管理用房等配套设施占地约10亩。二期占地50亩，设计墓穴15000个</t>
  </si>
  <si>
    <t>完成一期主体工程建设</t>
  </si>
  <si>
    <t>县供电公司</t>
  </si>
  <si>
    <t>●安徽黄山休宁县农网升级工程</t>
  </si>
  <si>
    <t>改造配电网，加强网架结构，提高配变容量</t>
  </si>
  <si>
    <t>乡镇供电所（齐云山、溪口）建设工程</t>
  </si>
  <si>
    <t>齐云山供电所占地4亩，建筑面积900平方米。溪口供电所占地4亩，建筑面积900平方米</t>
  </si>
  <si>
    <t>安徽黄山休宁县35千伏琅碣输变电工程</t>
  </si>
  <si>
    <t>项目占地4亩，新建35千伏变电站一座，建筑面积366平方，容量为2*10米VA，及配套线路两条1.13公里</t>
  </si>
  <si>
    <t>市月潭湖开发投资有限公司</t>
  </si>
  <si>
    <t>●畔月谷项目</t>
  </si>
  <si>
    <t>县文化旅游体育局
溪口镇</t>
  </si>
  <si>
    <t>项目占地18.5亩，总建筑面积1.95万平方米。主要建设酒店、多层住宅、低层住宅、精品民宿、餐厅、办公楼；配套建设地面、地下机动车位、非机动车位、水电、通讯、安防、设备购置安装等</t>
  </si>
  <si>
    <t>一期（酒店、酒店配套、多层住宅、低层住宅、精品民宿）建筑主体完工、二期用地取得</t>
  </si>
  <si>
    <t>工业乡愁文化园</t>
  </si>
  <si>
    <t>项目占地约200亩，总建筑面积7万平方米，建设文旅休闲娱乐餐饮区、地域文化体验、文旅服务配套、精品酒店、创意零售区、特色文旅等基础设施</t>
  </si>
  <si>
    <t>2021.10-2023.12</t>
  </si>
  <si>
    <t>10月</t>
  </si>
  <si>
    <t>取得土地使用权后搭建招商平台、确定落地项目并开展前期工作</t>
  </si>
  <si>
    <t>农业观光项目</t>
  </si>
  <si>
    <t>项目占地357.6亩。对现有抬田进行农业开发，发展观光农业，种植经济作物，打造绿色蔬菜种植基地、月潭湖农旅融合区</t>
  </si>
  <si>
    <t>月潭湖缓冲带生态修复保护工程</t>
  </si>
  <si>
    <t>项目占地224亩，对分布于陈霞各集中安置点和阳干区域的河道及滩涂地实施湿地保护生态修复工程</t>
  </si>
  <si>
    <t>月潭湖净水渔业项目</t>
  </si>
  <si>
    <t>项目占地60亩，新建净水渔业工程，包含陈霞卸渔区（占地10亩），水产品暂养、销售区（占地10亩），配套建设生态净化工程；新建月潭湖特色渔村，建设渔家乐美食街6000平方米，流水养鱼展示区5亩，管理中心300平方米，配套建设道路、绿化、污水处理、停车场等</t>
  </si>
  <si>
    <t>月潭湖旅游区道路景观提升工程（一期）</t>
  </si>
  <si>
    <t>县文化旅游体育局
溪口镇
月潭湖镇</t>
  </si>
  <si>
    <t>全长17.9公里，提升打造阳金路、金宁路、陈宁路、黄迴路景观，新建停车场、休息廊架、栈道挑台、亲水平台等</t>
  </si>
  <si>
    <t>电信公司</t>
  </si>
  <si>
    <t>中国电信休宁分公司云计算大数据中心</t>
  </si>
  <si>
    <t>中国电信股份有限公司黄山分公司</t>
  </si>
  <si>
    <t>新建五层建筑1座，建筑面积2640平方米</t>
  </si>
  <si>
    <t>五城镇</t>
  </si>
  <si>
    <t>▲●五城特色街区</t>
  </si>
  <si>
    <t>汪美月</t>
  </si>
  <si>
    <t>黄山市徽国商实业有限公司</t>
  </si>
  <si>
    <t>项目占地71亩，总建筑面积约5万平方米，新建住宅小区及商业街等，配套建设配电房、管理用房及人防工程等</t>
  </si>
  <si>
    <t>2020.03-2022.12</t>
  </si>
  <si>
    <t>完成项目住宅小区及商业街主体工程</t>
  </si>
  <si>
    <t>前塘湾安置房及配套设施建设</t>
  </si>
  <si>
    <t>项目占地18.5亩，总建筑面积1万平方米，配套建设污水管网、道路工程、亮化绿化、供电设施等基础设施，安置40户</t>
  </si>
  <si>
    <t>五城镇亚行贷款黄山新安江流域生态保护和绿色发展项目</t>
  </si>
  <si>
    <t>方  巍
胡国光</t>
  </si>
  <si>
    <t>新建月潭、溪北、舟斜、星洲4个污水处理终端并配套污水管网，同步实施路面恢复</t>
  </si>
  <si>
    <t>2021.07-2022.12</t>
  </si>
  <si>
    <t>污水处理终端与污水管网同步施工，预计完成总工程量的40%</t>
  </si>
  <si>
    <t>红坑源村茶口亭康养基地</t>
  </si>
  <si>
    <t>开发康、养、疗产品，促进城乡融合发展，促进当地群众增收</t>
  </si>
  <si>
    <t>蓝田镇</t>
  </si>
  <si>
    <t>蓝田镇高铁安置区建设</t>
  </si>
  <si>
    <t>储晓华
方  巍</t>
  </si>
  <si>
    <t>项目占地10.6亩，总建筑面积5229平方米，安置15户，配套建设排水、小区道路、绿化亮化及停车场等</t>
  </si>
  <si>
    <t>2020.03-2021.08</t>
  </si>
  <si>
    <t>“云上金龙”微旅游目的地</t>
  </si>
  <si>
    <t>黄山旅游股份有限公司</t>
  </si>
  <si>
    <t>项目占地约30亩，改造提升网红精品民宿，打造中国乡村旅游示范点</t>
  </si>
  <si>
    <t>2021.09-2023.12</t>
  </si>
  <si>
    <t>落实土地指标，启动15幢民宿打造</t>
  </si>
  <si>
    <t>东临溪镇</t>
  </si>
  <si>
    <t>新安养生谷二期</t>
  </si>
  <si>
    <t>洪建坤
胡国光</t>
  </si>
  <si>
    <t>黄山华泰建设投资有限公司</t>
  </si>
  <si>
    <t>项目占地225亩，总建筑面积35万平方米，新建多层、高层、小高层住宅，配套市政工程建设</t>
  </si>
  <si>
    <t>2018.05-2022.12</t>
  </si>
  <si>
    <t>完成主体工程</t>
  </si>
  <si>
    <t>东临溪镇污水管网提升改造工程</t>
  </si>
  <si>
    <t>线路全长5046米，其中：污水主干管:从东临溪镇政府入口至率水桥下新建60-800污水管道，全长4034米，管线埋深1.5-6米；污水支管及入户管:在镇区及村庄内新建De300-De400污水管，全长1012米，管线埋深1.5-3米</t>
  </si>
  <si>
    <t>2020.10-2021.12</t>
  </si>
  <si>
    <t>▲●东临溪镇乡村振兴示范区建设项目</t>
  </si>
  <si>
    <t>新建农产品物流市场交易区，占地30亩，总建筑面积2.06万平方米；新建大棚蔬菜、茶叶等产业基地；配套建设新安大道长1218米，路基宽30米；广源路长1077米，路基宽30米</t>
  </si>
  <si>
    <t>广源路、新安大道竣工验收，完成农产品物流交易市场选址、土地征收和用地指标报批工作</t>
  </si>
  <si>
    <t>黄山恒大林溪郡</t>
  </si>
  <si>
    <t>黄山粤丰置业有限公司</t>
  </si>
  <si>
    <t>项目占地约75.25亩，总建筑面积约12.2万平方米，建设10幢高层及商业设施，配套建设配电房、管理用房及人防工程等</t>
  </si>
  <si>
    <t>2020.12-2023.12</t>
  </si>
  <si>
    <t>完成6万平方米建筑物</t>
  </si>
  <si>
    <t>●黄山昱园粮油贸易有限公司粮食深加工及仓储、配送建设项目</t>
  </si>
  <si>
    <t>黄山昱园粮油贸易有限公司</t>
  </si>
  <si>
    <t>项目规划用地18亩，总建筑面积14900平方米，建设粮油食品加工厂房、绿色食品加工厂房、物流基地及仓储仓库、原粮仓储仓库、电子商务综合大楼和行政办公综合楼、职工文化活动综合楼、职工生活服务综合楼，购置相关生产加工仓储冷藏设备、交通运输工具</t>
  </si>
  <si>
    <t>2020.11-2021.12</t>
  </si>
  <si>
    <t>主体工程竣工</t>
  </si>
  <si>
    <t>▲新安郡</t>
  </si>
  <si>
    <t>黄山衡运置业有限公司</t>
  </si>
  <si>
    <t>项目占地152.15亩，总建筑面积21.75万平方米，新建小高层12栋，多层32栋，低层10栋</t>
  </si>
  <si>
    <t>2020.08-2023.12</t>
  </si>
  <si>
    <t>建成10万平方米建筑物</t>
  </si>
  <si>
    <t>新安养生谷广源雅苑（项目地块原备案名称）</t>
  </si>
  <si>
    <t>黄山鸿阳房地产开发集团有限公司休宁分公司（项目地块原备案企业）</t>
  </si>
  <si>
    <t>项目占地48.98亩，总建筑面积约4.5万平方米，新建多层、高层、小高层住宅</t>
  </si>
  <si>
    <t>开工建设2万平方米</t>
  </si>
  <si>
    <t>黄山馨园创意产业园项目</t>
  </si>
  <si>
    <t>洪建坤
王  敏</t>
  </si>
  <si>
    <t>黄山市馨园旅游开发有限公司</t>
  </si>
  <si>
    <t>项目占地15.9亩，总建筑面积1.69万平方米，新建酒店公寓楼、民宿创意园及商业配套附属设施</t>
  </si>
  <si>
    <t>2021.01-2022.12</t>
  </si>
  <si>
    <t>建成公寓楼3栋，建筑面积共计10193平方米</t>
  </si>
  <si>
    <t>新安江流域（朱村河、佩琅河休宁段）水环境治理工程</t>
  </si>
  <si>
    <t>洪建坤
吴雁冰</t>
  </si>
  <si>
    <t>东临溪镇
榆村乡</t>
  </si>
  <si>
    <t>朱村河（一心村段）河道清淤1.5公里，铺设污水管网6公里，路面修复1万平方米，驳岸修复500米；佩琅河（榆村乡段）河道清淤2公里，铺设污水管道10公里，建设污水处理终端17个</t>
  </si>
  <si>
    <t>2021.05-2022.06</t>
  </si>
  <si>
    <t>完成河道清淤和驳岸修复，铺设污水管网4公里</t>
  </si>
  <si>
    <t>华城雅苑三期</t>
  </si>
  <si>
    <t>黄山市华城房地产开发有限公司</t>
  </si>
  <si>
    <t>新建20#楼地下室人防工程、22#楼地下停车室、21#楼地下停车室、综合楼地下停车室、1#楼2#楼3#楼地下停车室及挡土墙、小区道路、地下管网等附属工程及绿化工程</t>
  </si>
  <si>
    <t>2021.02-2022.12</t>
  </si>
  <si>
    <t>2月</t>
  </si>
  <si>
    <t>完成人防工程1160平方米、22#楼地下停车室（1050平方米）、21#楼地下停车室（1215.53平方米）建设</t>
  </si>
  <si>
    <t>休宁县白茶高效生产（生态）观光园项目</t>
  </si>
  <si>
    <t>洪建坤</t>
  </si>
  <si>
    <t>黄山东云溪白茶有限公司</t>
  </si>
  <si>
    <t>项目占地1020亩，新建标准化清洁化茶叶加工厂房18000平方米（其中一期建设6000平方米、二期建设12000平方米）；新建白茶基地1000亩</t>
  </si>
  <si>
    <t>休宁县东临溪台湾红藜文化产业园</t>
  </si>
  <si>
    <t>安徽黄山佬生态农业有限公司</t>
  </si>
  <si>
    <t>项目占地129亩，其中产品商务服务和休闲体验区占地面积29亩，总建筑面积6500平方米；开发台湾红藜种植区，占地约100亩</t>
  </si>
  <si>
    <t>黄山乐拓者旅游休闲运动中心</t>
  </si>
  <si>
    <t>安徽兆业投资有限公司</t>
  </si>
  <si>
    <t>项目占地1200亩，新建旅游休闲运动中心，打造攀岩中心、速降蹦极、滑轮滑板等户外运动项目。建设农业观赏体验区（果树、茶叶、蔬菜），绿色养殖示范区（畜牧、水产品）和农副产品净化包装综合区</t>
  </si>
  <si>
    <t>2021.12-2024.12</t>
  </si>
  <si>
    <t>完成前期工作，开工建设</t>
  </si>
  <si>
    <t>黄山牧马人营地旅游休闲中心项目</t>
  </si>
  <si>
    <t>安徽兆华置业有限公司</t>
  </si>
  <si>
    <t>项目占地400亩，建设房车营地、展示体验中心、文化广场、牧马人之家、婚庆基地、康复养老中心、旅游接待中心、展示中心、商业街区、主题酒店、旅馆客栈等</t>
  </si>
  <si>
    <t>●世界技能大赛国际交流中心安徽基地</t>
  </si>
  <si>
    <t>安徽润一生态建设有限公司</t>
  </si>
  <si>
    <t>项目占地30亩，总建筑面积3.2万平方米，新建培训教室、油漆与装饰项目赛训馆、外国专家楼、选手宿舍、食堂、博物馆等</t>
  </si>
  <si>
    <t>2021.11-2024.12</t>
  </si>
  <si>
    <t>11月</t>
  </si>
  <si>
    <t>开工建设</t>
  </si>
  <si>
    <t>市看守所整体迁建项目配套工程</t>
  </si>
  <si>
    <t>洪建坤
朱建新</t>
  </si>
  <si>
    <t>市公安局</t>
  </si>
  <si>
    <t>市公安局
东临溪镇</t>
  </si>
  <si>
    <t>迁改35kv洪汊239芳村支线#5塔，新建杆塔1基；地质灾害治理工程2处，第一处崩塌范围宽约163米，高约6-26米，防护面积4860平方米，第二处崩塌范围宽约90米，高约2-24米，防护面积2390平方米</t>
  </si>
  <si>
    <t>2021.07-2021.12</t>
  </si>
  <si>
    <t>黄山市混凝土和砂浆预拌生产基地项目</t>
  </si>
  <si>
    <t>黄山市天运混凝土科技有限公司</t>
  </si>
  <si>
    <t>项目占地50亩，建筑面积1.06万平方米，购置混凝土生产设备4套，新建办公楼、材料仓储钢构车间、粉料仓钢构车间等配套设施</t>
  </si>
  <si>
    <t>黄山梦谷文旅小镇（一期）项目</t>
  </si>
  <si>
    <t>黄山梦谷旅游文化发展有限公司</t>
  </si>
  <si>
    <t>项目占地100亩，总建筑面积约6.2万平方米，新建养生养老基地、企业家度假家园、高端教育培训、特色餐饮、主题客栈、商业街区等</t>
  </si>
  <si>
    <t>临溪燃气站</t>
  </si>
  <si>
    <t>项目占地4亩，新建LNG供气站1座，配套安装50立方米储气罐及汽化器等设备</t>
  </si>
  <si>
    <t>岭南乡</t>
  </si>
  <si>
    <t>●黄山岭南九龙旅游开发项目</t>
  </si>
  <si>
    <t>洪建坤
邵接后</t>
  </si>
  <si>
    <t>黄山岭南九龙旅游有限公司</t>
  </si>
  <si>
    <t>项目规划用地60亩，其中建设用地21亩，总建筑面积8000平方米，主要建设玻璃冲水滑道、蹦极等旅游项目，并配套建设停车场、商业街等基础设施</t>
  </si>
  <si>
    <t>2017.08-2021.06</t>
  </si>
  <si>
    <t>璜茅石英矿尾矿尾砂综合利用</t>
  </si>
  <si>
    <t>凯盛石英材料（黄山）有限公司</t>
  </si>
  <si>
    <t>规划占地35亩，建筑面积2万平方米，新建厂房、仓库等，新增设备50余台（套）</t>
  </si>
  <si>
    <t>齐云山镇</t>
  </si>
  <si>
    <t>横江（南坑-岩前段）景观提升及亮化项目</t>
  </si>
  <si>
    <t>打造横江刘碣坝至南坑碣坝5.3公里旅游环线，包括：亲水栈道及平台打造、旅游步道改造提升、景观节点打造；夜游亮化二期主要建设旅游环线功能性亮化，节点景观亮化打造，灯光秀表演、水幕投影及游船</t>
  </si>
  <si>
    <t>▲●休宁县齐云旅游小镇基础设施建设项目</t>
  </si>
  <si>
    <t>新建雨污水管道8560米，强弱电下地4280米，破路恢复面积13850平方米，沿线景观提升4280米；沿线建筑立面改造8320平方米。修复横江北岸护岸360米，改造提升旅游步道1710米、沿河景观520米。新建停车场2座，停车位340个。新建自来水供水管网44.5km。集镇区亮化提升2200米，亮化面积5000平方米。河道亮化3030米。新建游船码头1座，购置游船2艘。新建智慧化景区系统。完善相关配套工程</t>
  </si>
  <si>
    <t>齐云山镇2020年水毁设施修复工程</t>
  </si>
  <si>
    <t>清理兰七路道路旁山体塌方850立方米；修复挡墙280米；修复路面5公里。修复坞建路挡墙120米。修复横江刘碣190米。修复横江护岸500米。修复东亭河护岸修复480米</t>
  </si>
  <si>
    <t>2020.08-2021.03</t>
  </si>
  <si>
    <t>富琅坑闲置农房旅游民宿开发项目</t>
  </si>
  <si>
    <t>黄山市环泰旅游发展有限公司</t>
  </si>
  <si>
    <t>改建民房40套，新建旅游服务接待中心、观光体验农业园区及5公里道路拓宽改造等</t>
  </si>
  <si>
    <t>2020.03-2022.08</t>
  </si>
  <si>
    <t>3月中旬</t>
  </si>
  <si>
    <t>完成农房收储，完成道路改造，完成旅游服务接待中心建设</t>
  </si>
  <si>
    <t>兰七路改建工程</t>
  </si>
  <si>
    <t>改建兰渡至龙源七里顶道路，全长11.7公里，包括：道路改线、路基新建及拓宽、道路基层铺设、混凝土路面浇筑、道路安防工程等</t>
  </si>
  <si>
    <t>2021.06-2022.08</t>
  </si>
  <si>
    <t>完成酸梅树至白云段道路改造3公里，完成邱家至酸梅树段道路路基拓宽</t>
  </si>
  <si>
    <t>航天数据接收中心项目</t>
  </si>
  <si>
    <t>吴云忠</t>
  </si>
  <si>
    <t>中国航天科技集团有限公司第704研究所</t>
  </si>
  <si>
    <t>县自然资源和规划局
齐云山镇</t>
  </si>
  <si>
    <t>项目占地约40亩，一期规划建设航天遥感数据中心业务综合楼、标校设施、试验厂房、办公楼及餐饮、宿舍等配套设施，二期规划在一期基础上扩展并兼顾建设航天科普展示馆</t>
  </si>
  <si>
    <t>土地收储完成，一期基础完成，主体完成80%</t>
  </si>
  <si>
    <t>齐云山中学地块开发</t>
  </si>
  <si>
    <t>齐云山镇原中学及周边地块100亩土地开发</t>
  </si>
  <si>
    <t>商山镇</t>
  </si>
  <si>
    <t>宝莱华纳生态农业园项目二期</t>
  </si>
  <si>
    <t>黄山市宝莱华纳生态有限责任公司</t>
  </si>
  <si>
    <t>项目占地40亩，总建筑面积2万平方米，新建生态农业养殖区、种植区、污水处理厂、有机肥厂、养殖工棚，完善厂区及生活配套设施等</t>
  </si>
  <si>
    <t>徽语茶养小镇（一期）项目</t>
  </si>
  <si>
    <t>安徽蓝城农华建设发展有限公司</t>
  </si>
  <si>
    <t>县自然资源和规划局
商山镇</t>
  </si>
  <si>
    <t>项目规划面积310亩，其中建设用地62亩，总建筑面积1.39万平方米，新建绿色农科、康养旅居、全域文旅、研学教育设施等</t>
  </si>
  <si>
    <t>2020.04-2023.12</t>
  </si>
  <si>
    <t>商山镇新安江流域生态保护与绿色发展项目</t>
  </si>
  <si>
    <t>县亚行办
商山镇</t>
  </si>
  <si>
    <t>县自然资源和规划局
商山镇
县亚行办</t>
  </si>
  <si>
    <t>新建污水处理终端14座，污水管道38.7公里，污水泵站2座，供水管18.8公里</t>
  </si>
  <si>
    <t>2021.03-2025.12</t>
  </si>
  <si>
    <t>完成高潭、新雁、金竹、双桥污水管网建设</t>
  </si>
  <si>
    <t>黄山市友宸茶叶资源综合利用项目（二期）</t>
  </si>
  <si>
    <t>吴雁冰
胡国光</t>
  </si>
  <si>
    <t>黄山友宸茶叶有限公司</t>
  </si>
  <si>
    <t>项目占地18亩，总建筑面积为1.18万平方米，建设生产车间2栋，增加全自动茶叶匀堆机1台，全自动25克茶叶包装机2组，100克茶叶包装机1组，精制生产加工茶叶色选机2台，茶叶电抄滚筒8台等</t>
  </si>
  <si>
    <t>栖璞精品酒店</t>
  </si>
  <si>
    <t>黄山市幽溪谷置业管理有限公司</t>
  </si>
  <si>
    <t>项目占地60亩，总建筑面积7305平方米，新建精品酒店、民宿等</t>
  </si>
  <si>
    <t>步鑫搅拌站南部地块开发项目</t>
  </si>
  <si>
    <t>72亩土地开发</t>
  </si>
  <si>
    <t>龙田乡</t>
  </si>
  <si>
    <t>▲●马金岭风电场</t>
  </si>
  <si>
    <t>徽州尚能科技发展有限公司</t>
  </si>
  <si>
    <t>新建20台单机容量2.5兆瓦风电机组，装机容量为50兆瓦，新建110千伏升压站一座</t>
  </si>
  <si>
    <t>2017.09-2021.12</t>
  </si>
  <si>
    <t>红色龙头旅游开发政府投资基础设施项目</t>
  </si>
  <si>
    <t>通过引进社会资本参与、组建红色旅游公司、鼓励群众兴办农家乐民宿等形式，通过旅游接待服务、餐饮住宿、农特产品销售等渠道，预计实现年接待旅游3万人次、旅游综合收入10万元</t>
  </si>
  <si>
    <t>榆村乡</t>
  </si>
  <si>
    <t>黄山白水口旅居康养基地</t>
  </si>
  <si>
    <t>黄山市白水口旅游开发有限公司</t>
  </si>
  <si>
    <t>新建客房，餐厅，会议室，活动室，医疗室，休闲影院，活动广场等。新建滑梯、营地、茶园、茶制作室、茶具制作室、茶主题餐饮等</t>
  </si>
  <si>
    <t>流口镇</t>
  </si>
  <si>
    <t>流口生态综合发展项目</t>
  </si>
  <si>
    <t>项目占地约350平方米，修建生态美展示馆，建设生态产品交易市场，打造生态美休闲活动广场；开展古树保护和周边环境提升；改造提升滨江步道约600米；建设从三江口至流口电站水上项目配套基础设施，购置水上项目设备；修复原流口村“流口八景”景点</t>
  </si>
  <si>
    <t>2021.02-2021.12</t>
  </si>
  <si>
    <t>流口镇乡村生态旅游综合体项目（一期）</t>
  </si>
  <si>
    <t>流口镇乡村生态旅游开发有限公司</t>
  </si>
  <si>
    <t>原茗洲职高和黄三村原道班地块，开发建设民宿、垂钓等水上娱乐项目配套基础设施</t>
  </si>
  <si>
    <t>2021.09-2022.12</t>
  </si>
  <si>
    <t>民宿打造</t>
  </si>
  <si>
    <t>流口镇率水-小源河防洪治理项目</t>
  </si>
  <si>
    <t>修建华坑至茗洲的河道水毁护岸，修建生态观光步道，率水呈村段观景亭周边环境进行整治提升，清理河道</t>
  </si>
  <si>
    <t>新安江流域重要节点流口镇环境综合治理示范镇建设项目</t>
  </si>
  <si>
    <t>实施农村污水处理工程、生态保护与修复工程、产业配套环境基础设施工程、茶产业发展生态保护工程、乡村治理生态宣传工程</t>
  </si>
  <si>
    <t>溪口镇</t>
  </si>
  <si>
    <t>溪口自来水工程</t>
  </si>
  <si>
    <t>洪学军</t>
  </si>
  <si>
    <t>黄山市月潭湖开发投资有限公司</t>
  </si>
  <si>
    <t>新建1万m³/d取水泵房，0.5万m³/d净水厂房，铺设DN100-DN600配套输配水管网约30公里</t>
  </si>
  <si>
    <t>2018.06-2021.12</t>
  </si>
  <si>
    <t>农田水利“最后一公里”项目</t>
  </si>
  <si>
    <t>县农发办</t>
  </si>
  <si>
    <t>项目涉及石田、江潭、溪口三个行政村,其中灌排渠道整治总长16.48公里，排水沟治理总长2.81km，山塘整治5座，渠系配套建筑物共5座，其中渡槽2座，过路涵管1座，过路盖板涵2座</t>
  </si>
  <si>
    <t>阳干村美丽乡村整治提升改造整治工程</t>
  </si>
  <si>
    <t>修复阳干村石板路2公里、三线下地2公里、修建400平方米休闲广场1座，配套景观节点打造等</t>
  </si>
  <si>
    <t>溪口镇率水河镇区段护岸工程</t>
  </si>
  <si>
    <t>修建生态护岸1.7公里</t>
  </si>
  <si>
    <t>油茶籽烘干及毛油生产项目</t>
  </si>
  <si>
    <t>洪学军
程卫华</t>
  </si>
  <si>
    <t>黄山市永卓商贸有限责任公司</t>
  </si>
  <si>
    <t>项目占地13.4亩，总建筑面积8900平方米，新建干燥车间、榨油车间、仓库、、含检验中心、冷库及门卫室、配电室、人行道通道等配套设施；购置油茶自动循环热风烘干机2台（套），毛油加工设备10台（套），年产2500吨油茶籽油</t>
  </si>
  <si>
    <t>溪口镇亚行贷款新安江流域生态保护与绿色发展项目</t>
  </si>
  <si>
    <t>新建污水处理终端6座，提升泵站3处，真空收集站1座，铺设污水管网约40公里，覆盖冰潭中心村、冰潭村朱家碣组、江潭中心村、江潭村太溪组、溪口村石坑组、石田村东充和大路口组</t>
  </si>
  <si>
    <t>溪口镇美丽乡村建设及人居环境整治工程</t>
  </si>
  <si>
    <t>涉及长丰村、石田村，建设污水管网，污水处理终端，实施改厕工程，同时完善配套基础设施、并节点打造</t>
  </si>
  <si>
    <t>溪口镇区环境综合整治工程</t>
  </si>
  <si>
    <t>溪口镇区环境综合整治，包括建筑物立面、乱拉线、乱占道、乱停车等治理，道路工程、景观工程、绿化亮化等基础设施完善，标志性节点打造，新建溪口村村民活动中心</t>
  </si>
  <si>
    <t>海阳镇</t>
  </si>
  <si>
    <t>▲●休宁县石人前旅游度假村项目（蓝城云栖桃源)</t>
  </si>
  <si>
    <t>金学年
胡国光</t>
  </si>
  <si>
    <t>休宁筑城房地产开发有限责任公司</t>
  </si>
  <si>
    <t>项目占地2000亩，总建筑面积60万平方米，新建旅游接待区、生态农业区、养生度假区及教育、商业、休闲娱乐等配套设施</t>
  </si>
  <si>
    <t>2017.03-2030.12</t>
  </si>
  <si>
    <t>1#地块2万平方米合院及2万平方米小镇中心配套（酒店、商业等）</t>
  </si>
  <si>
    <t>▲高速·横江府二期</t>
  </si>
  <si>
    <t>安徽高速通宁开发有限公司</t>
  </si>
  <si>
    <t>项目占地32亩，新建低层、多层、小高层住宅，总建筑面积3.2万平方米，配套建设绿化、亮化、给排水等基础设施</t>
  </si>
  <si>
    <t>2019.06-2021.06</t>
  </si>
  <si>
    <t>●裕民徽派古建文化产业园</t>
  </si>
  <si>
    <t>方  巍
金学年</t>
  </si>
  <si>
    <t>黄山休宁裕民徽派古建筑三雕文化产业有限公司</t>
  </si>
  <si>
    <t>项目占地约30亩，总建筑面积5000平方米，新建徽雕博物馆、徽派古建加工生产基地及徽派古建长廊</t>
  </si>
  <si>
    <t>2019.06-2021.12</t>
  </si>
  <si>
    <t>新塘村高铁安置点项目</t>
  </si>
  <si>
    <t>县高铁办</t>
  </si>
  <si>
    <t>项目占地15亩，总建筑面积8927平方米，配套建设道路、配电房、公共停车位等，安置26户</t>
  </si>
  <si>
    <t>2020.04-2021.06</t>
  </si>
  <si>
    <t>九盛新天地</t>
  </si>
  <si>
    <t>黄山市九盛房地产开发有限责任公司</t>
  </si>
  <si>
    <t>项目占地89亩，总建筑面积23万平方米，新建多层、高层住宅和独立商业、商业综合体等，配套建设道路等基础设施</t>
  </si>
  <si>
    <t>2017.11-2022.12</t>
  </si>
  <si>
    <t>11#、13#主体封顶</t>
  </si>
  <si>
    <t>滨江盛世豪庭</t>
  </si>
  <si>
    <t>休宁润泉置业有限公司休宁第一分公司</t>
  </si>
  <si>
    <t>项目占地50.45亩，总建筑面积约6万平方米，容积率1.8，绿化率35%，配套建设停车位、垃圾收集房、物业管理用房、配电房、社区养老服务用房等</t>
  </si>
  <si>
    <t>2021.05-2024.12</t>
  </si>
  <si>
    <t>高层3栋封顶</t>
  </si>
  <si>
    <t>滨江新城</t>
  </si>
  <si>
    <t>休宁润泉置业有限公司</t>
  </si>
  <si>
    <t>项目占地34.4亩，建筑面积6.72万平方米，容积率为2.0，绿化率为30%，建设8栋住宅楼，配套建设地下车位426个</t>
  </si>
  <si>
    <t>完成高层主体建设</t>
  </si>
  <si>
    <t>●城南棚改安置区</t>
  </si>
  <si>
    <t>项目占地43亩，总建筑面积2.56万平方米，安置79户，配套改造道路、绿化等基础设施</t>
  </si>
  <si>
    <t>▲●南山东篱</t>
  </si>
  <si>
    <t>黄山市百通文化旅游发展有限公司</t>
  </si>
  <si>
    <t>项目占地102亩，总建筑面积6万平方米，新建旅游酒店、文化艺术创作、培训基地、美术馆等，配套建设绿化、亮化等基础设施</t>
  </si>
  <si>
    <t>一期竣工</t>
  </si>
  <si>
    <t>城北安置房</t>
  </si>
  <si>
    <t>项目占地3.36亩，总建筑面积4614.98平方米，安置总户数24户</t>
  </si>
  <si>
    <t>古塘至首村道路提升改造工程</t>
  </si>
  <si>
    <t>市月潭办</t>
  </si>
  <si>
    <t>提升改造钗坑古塘至首村道路，全长9公里，路基宽7米，路面宽6米</t>
  </si>
  <si>
    <t>完成路基施工</t>
  </si>
  <si>
    <t>休宁百姓缘购物中心项目</t>
  </si>
  <si>
    <t>休宁县联惠超市有限公司</t>
  </si>
  <si>
    <t>项目租赁休宁县工商城，改建面积1.2万平方米，新建生活超市，大型儿童乐园、精品服饰广场，高端休闲餐饮，时尚集合酒店等</t>
  </si>
  <si>
    <t>2021.01-2021.03</t>
  </si>
  <si>
    <t>●黄山生猪定点屠宰加工及配套项目</t>
  </si>
  <si>
    <t>金学年
吴雁冰</t>
  </si>
  <si>
    <t>黄山市城市投资管理有限公司</t>
  </si>
  <si>
    <t>项目总建筑面积3.57万平方米，新建屠宰综合车间、物料库、深加工厂房、综合站房、暂存间、配套楼、污水处理站及预留仓库门卫等，年屠宰生猪40万头</t>
  </si>
  <si>
    <t>黄山生猪定点屠宰配套冷链项目</t>
  </si>
  <si>
    <t>项目总建筑面积1.16万平方米，新建配套双层冷库一栋，设备机房一栋</t>
  </si>
  <si>
    <t>横江明清徽州建筑文化苑</t>
  </si>
  <si>
    <t>黄山印象徽州明清古建筑文化苑有限公司</t>
  </si>
  <si>
    <t>项目占地38亩，总建筑面积3万平方米，新建接待中心、特色民居会馆，配套建设绿化、亮化等基础设施</t>
  </si>
  <si>
    <t>钢管脚手架仓储物流项目</t>
  </si>
  <si>
    <t>黄山市奥星钢架租赁有限责任公司</t>
  </si>
  <si>
    <t>项目占地10亩，总建筑面积4000平方米，新建厂房、仓库等</t>
  </si>
  <si>
    <t>黄山市南部城镇群月潭水厂项目</t>
  </si>
  <si>
    <t>市城投公司</t>
  </si>
  <si>
    <t>新建自来水厂1座，配套建设管道10公里，日处理能力18万吨</t>
  </si>
  <si>
    <t>朗斯庄园二期旅游综合开发项目</t>
  </si>
  <si>
    <t>黄山市海阳庄园置业有限公司</t>
  </si>
  <si>
    <t>项目占地50亩，总建筑面积2.8万平方米，新建教学楼30幢，其中生活类5幢，传统工艺类、科学类、传统 文化类、艺术类、体育类各2幢</t>
  </si>
  <si>
    <t>夹溪河水上娱乐</t>
  </si>
  <si>
    <t>夹溪河瑯斯至盐铺河段，长约2公里，新建两岸护坝及水上娱乐设施</t>
  </si>
  <si>
    <t>雕刻工艺品修复与开发项目</t>
  </si>
  <si>
    <t>休宁县隐青工艺厂</t>
  </si>
  <si>
    <t>项目占地15亩，总建筑面积6000平方米，新建厂房、仓库及生产辅助用房等</t>
  </si>
  <si>
    <t>泰柯地块综合开发利用</t>
  </si>
  <si>
    <t>待定</t>
  </si>
  <si>
    <t>150亩土地开发利用</t>
  </si>
  <si>
    <t>首村河中小流域水系治理项目</t>
  </si>
  <si>
    <t>治理河道长7公里，主要内容为河道清淤、岸线整治、护岸碣坝维修</t>
  </si>
  <si>
    <t>二水厂南街地块综合开发</t>
  </si>
  <si>
    <t>项目占地45亩，新建高层住宅和部分低层联排住宅</t>
  </si>
  <si>
    <t>渭桥乡</t>
  </si>
  <si>
    <t>●田居精品酒店</t>
  </si>
  <si>
    <t>黄山渭桥文化旅游发展有限公司</t>
  </si>
  <si>
    <t>项目占地33.5亩，总建筑面积5200平方米，新建酒店、民宿、游泳池等</t>
  </si>
  <si>
    <t>2018.03-2021.06</t>
  </si>
  <si>
    <t>月潭湖镇</t>
  </si>
  <si>
    <t>●月潭水库安置区及配套设施建设</t>
  </si>
  <si>
    <t>休宁县月潭办</t>
  </si>
  <si>
    <t>建设小珰、陈霞、石田、东充、金村、阳干、首村等安置点安置房1614套，配套建设绿化亮化、雨污水管等基础设施</t>
  </si>
  <si>
    <t>2017.03-2021.12</t>
  </si>
  <si>
    <t>移民生产道路建设</t>
  </si>
  <si>
    <t>新建主干道至各生产区域道路长30公里，路宽3米</t>
  </si>
  <si>
    <t>完成回口路、柏罗路、陈溪路、罗洲路建设</t>
  </si>
  <si>
    <t>陈霞安置点环境整治</t>
  </si>
  <si>
    <t>安置点路肩、路面修复，配套绿化、亮化、节点打造等</t>
  </si>
  <si>
    <t>2021.06-2022.06</t>
  </si>
  <si>
    <t>绿化、亮化、节点打造</t>
  </si>
  <si>
    <t>山水艺术硅谷</t>
  </si>
  <si>
    <t>上海圣苓文化艺术有限公司</t>
  </si>
  <si>
    <t>项目占地23亩，总建筑面积1.5万平方米，改建21幢民居，新建艺术家接待中心、美院校外实习基地、艺术会展等</t>
  </si>
  <si>
    <t>万安镇</t>
  </si>
  <si>
    <t>▲鸿威春江丽景花园</t>
  </si>
  <si>
    <t>吴立刚</t>
  </si>
  <si>
    <t>黄山万博置业有限公司</t>
  </si>
  <si>
    <t>项目占地240亩，总建筑面积40万平方米，新建多层、高层住宅、酒店及人防工程等，配套建设绿化、供电、给排水等基础设施建设</t>
  </si>
  <si>
    <t>2019.09-2025.12</t>
  </si>
  <si>
    <t>完成项目一期建设</t>
  </si>
  <si>
    <t>▲●学府苑</t>
  </si>
  <si>
    <t>项目占地50亩，总建筑面积8万平方米，新建多层、高层住宅及人防工程</t>
  </si>
  <si>
    <t>▲●黄山徽国商温德姆花园酒店</t>
  </si>
  <si>
    <t>占地50亩，总建筑面积2.5万平方米，新建酒店及配套基础设施</t>
  </si>
  <si>
    <t>完成酒店基础建设施工</t>
  </si>
  <si>
    <t>关帝亭安置区（公寓楼）</t>
  </si>
  <si>
    <t>县城投集团
万安镇</t>
  </si>
  <si>
    <t>项目占地8.86亩，总建筑面积1.4万平方米，建设公寓式住宅，配套建设道路、绿化、围墙、停车泊位等附属设施，安置拆迁户96户</t>
  </si>
  <si>
    <t>黄山北动车所扩建工程</t>
  </si>
  <si>
    <t>市铁道办</t>
  </si>
  <si>
    <t>占地约868.2亩，按6线检查库，30条存车线建设，在黄山北存车场北侧预留空间，建设高铁物流基地，拟建4条装卸线、3座货物站台、1座高铁快运集装箱转运中心</t>
  </si>
  <si>
    <t>2021.06-2023.06</t>
  </si>
  <si>
    <t>完成项目一期启动区征地拆迁及路网建设工作</t>
  </si>
  <si>
    <t>书院观邸</t>
  </si>
  <si>
    <t>休宁汇鑫房地产有限责任公司</t>
  </si>
  <si>
    <t>项目占地5.9亩，总建筑面积约6070.8平方米。新建2幢五层商住用房，其中商铺22套，住宅40套</t>
  </si>
  <si>
    <t>中洲汽贸城二期</t>
  </si>
  <si>
    <t>安徽中洲汽车贸易有限公司</t>
  </si>
  <si>
    <t>项目占地约24亩，总建筑面积约2.3万平方米，新建汽车销售商业中心</t>
  </si>
  <si>
    <t>主体封顶</t>
  </si>
  <si>
    <t>万安镇新河安置区项目</t>
  </si>
  <si>
    <t>项目占地约35.67亩，安置约81户</t>
  </si>
  <si>
    <t>昌景黄高铁安置区建成</t>
  </si>
  <si>
    <t>休宁县万安镇污水管网工程</t>
  </si>
  <si>
    <t>县住房城乡建设局
万安镇</t>
  </si>
  <si>
    <t>新建污水管道长11983米，管径d300-800</t>
  </si>
  <si>
    <t>●市水务调度中心</t>
  </si>
  <si>
    <t>方  巍
吴立刚</t>
  </si>
  <si>
    <t>市自来水公司</t>
  </si>
  <si>
    <t>规划用地18亩，建设集智慧水务调度、生产运营指挥、供污水管网运营监控、二次供水管理维护、饮用水水源地监测、水务云及大数据运营、客户服务、水质检测及计量检定等功能为一体的供水、污水行业综合性服务中心</t>
  </si>
  <si>
    <t>绿色空铁物流园</t>
  </si>
  <si>
    <t>规划用地2453亩（不含动车所及高铁货运区），依托黄山北高铁存车场和皖赣铁路既有线场，建设普铁货运区、快递分拨、智能仓储、贸易展示、冷链、电商和保税物流等9个功能区及22个作业中心</t>
  </si>
  <si>
    <t>2021.10-2025.12</t>
  </si>
  <si>
    <t>266亩土地平整，1.2公里路网建设（纬一路、纬二路、经一路、经三路），安置区建设</t>
  </si>
  <si>
    <t>半塔花园三期</t>
  </si>
  <si>
    <t>黄山横江半塔房地产开发有限公司</t>
  </si>
  <si>
    <t>项目占地约70亩，总建筑面积5.4万平方米，新建多层住宅</t>
  </si>
  <si>
    <t>皖新物流园冷链仓库</t>
  </si>
  <si>
    <t>安徽新华传媒股份有限公司</t>
  </si>
  <si>
    <t>占地15亩，建设冷链仓库，建筑面积1.5万平方米</t>
  </si>
  <si>
    <t>黄山市永鑫架业有限公司新建项目</t>
  </si>
  <si>
    <t>黄山市永鑫架业有限公司</t>
  </si>
  <si>
    <t>总建筑面积约1900平方米，新建办公楼约700平方米，新建仓库约1200平方米</t>
  </si>
  <si>
    <t>中石化海宁加油站</t>
  </si>
  <si>
    <t>中国石化安徽有限公司</t>
  </si>
  <si>
    <t>项目占地4亩，总建筑面积200平方米，新建标准站房加油站一座</t>
  </si>
  <si>
    <t>空港物流园接线公路</t>
  </si>
  <si>
    <t>东接空铁物流园，延伸新建龙跃路、枫林大道、轮车路，打通休宁中学西大门，新建停车场，道路亮化绿化等</t>
  </si>
  <si>
    <t>万安古镇综合保护开发</t>
  </si>
  <si>
    <t>伟光汇通</t>
  </si>
  <si>
    <t>完成万安古城岩景区回购，开展保护开发利用</t>
  </si>
  <si>
    <t>源芳乡</t>
  </si>
  <si>
    <t>年产1万吨萤石矿项目</t>
  </si>
  <si>
    <t>吴林丹</t>
  </si>
  <si>
    <t>巨化集团</t>
  </si>
  <si>
    <t>延伸采矿通道2000米，增加采矿设施21台</t>
  </si>
  <si>
    <t>2020.11-2023.12</t>
  </si>
  <si>
    <t>增加产量200吨，购买部分采矿机械</t>
  </si>
  <si>
    <t>奥宇徽州大峡谷项目</t>
  </si>
  <si>
    <t>北京奥宇集团有限公司</t>
  </si>
  <si>
    <t>总建筑面积6100平方米，新建生态停车场、游客换乘中心、农家乐餐厅等旅游基础设施，配套建设道路、绿化等基础设施</t>
  </si>
  <si>
    <t>10栋农家房屋收储、改造提升；游客换乘中心开工建设</t>
  </si>
  <si>
    <t>黄山蛙谷休闲农园项目</t>
  </si>
  <si>
    <t>黄山龙王潭生态园公司</t>
  </si>
  <si>
    <t>项目总占地面积25亩，建设标准化林下生态养殖石蛙示范基地5亩，新建厂房5间，总建筑面积1000平方米，石蛙养殖池50座；新建蛙谷旅游区20亩，设停车区、接待区、多功能区、购物街区，总建筑面积3000平方米</t>
  </si>
  <si>
    <t>扩大生产、建设规范化销售、观光为一体基地一座，完成厂房建设</t>
  </si>
  <si>
    <t>源芳茶文化田园综合体项目</t>
  </si>
  <si>
    <t>安徽怡华缘商贸有限公司</t>
  </si>
  <si>
    <t>项目占地285亩，其中流转茶园270亩，建设用地15亩，新建民宿体验中心、休闲度假中心、茶文化体验中心及乡村生活体验园</t>
  </si>
  <si>
    <t>幸川村上坞关民宿</t>
  </si>
  <si>
    <t>返乡创业客商侯磊</t>
  </si>
  <si>
    <t>项目占地16亩，新建民宿体验中心、休闲度假中心及民宿等</t>
  </si>
  <si>
    <r>
      <rPr>
        <sz val="12"/>
        <rFont val="宋体"/>
        <charset val="134"/>
        <scheme val="minor"/>
      </rPr>
      <t>1.标“▲”的为省级重点项目，标“●”的为市级重点项目；
2.联系项目县领导按照领导分工、联系乡镇确定，县人大常委会副主任、县政协副主席原则上仅安排联系1个项目，所联系乡镇没有项目的或暂未明确联系乡镇</t>
    </r>
    <r>
      <rPr>
        <sz val="12"/>
        <rFont val="宋体"/>
        <charset val="134"/>
      </rPr>
      <t>的在县经开区安排</t>
    </r>
    <r>
      <rPr>
        <sz val="12"/>
        <rFont val="宋体"/>
        <charset val="134"/>
        <scheme val="minor"/>
      </rPr>
      <t>，任扶贫队长的县领导暂不安排。</t>
    </r>
  </si>
</sst>
</file>

<file path=xl/styles.xml><?xml version="1.0" encoding="utf-8"?>
<styleSheet xmlns="http://schemas.openxmlformats.org/spreadsheetml/2006/main">
  <numFmts count="7">
    <numFmt numFmtId="44" formatCode="_ &quot;￥&quot;* #,##0.00_ ;_ &quot;￥&quot;* \-#,##0.00_ ;_ &quot;￥&quot;* &quot;-&quot;??_ ;_ @_ "/>
    <numFmt numFmtId="176" formatCode="0_ "/>
    <numFmt numFmtId="42" formatCode="_ &quot;￥&quot;* #,##0_ ;_ &quot;￥&quot;* \-#,##0_ ;_ &quot;￥&quot;* &quot;-&quot;_ ;_ @_ "/>
    <numFmt numFmtId="43" formatCode="_ * #,##0.00_ ;_ * \-#,##0.00_ ;_ * &quot;-&quot;??_ ;_ @_ "/>
    <numFmt numFmtId="41" formatCode="_ * #,##0_ ;_ * \-#,##0_ ;_ * &quot;-&quot;_ ;_ @_ "/>
    <numFmt numFmtId="177" formatCode="0.00_ "/>
    <numFmt numFmtId="178" formatCode="0_);[Red]\(0\)"/>
  </numFmts>
  <fonts count="30">
    <font>
      <sz val="11"/>
      <color theme="1"/>
      <name val="宋体"/>
      <charset val="134"/>
      <scheme val="minor"/>
    </font>
    <font>
      <b/>
      <sz val="11"/>
      <color theme="1"/>
      <name val="宋体"/>
      <charset val="134"/>
      <scheme val="minor"/>
    </font>
    <font>
      <sz val="11"/>
      <name val="宋体"/>
      <charset val="134"/>
      <scheme val="minor"/>
    </font>
    <font>
      <b/>
      <sz val="11"/>
      <name val="宋体"/>
      <charset val="134"/>
      <scheme val="minor"/>
    </font>
    <font>
      <sz val="10"/>
      <color theme="1"/>
      <name val="宋体"/>
      <charset val="134"/>
      <scheme val="minor"/>
    </font>
    <font>
      <sz val="18"/>
      <color theme="1"/>
      <name val="黑体"/>
      <charset val="134"/>
    </font>
    <font>
      <sz val="24"/>
      <name val="方正小标宋_GBK"/>
      <charset val="134"/>
    </font>
    <font>
      <sz val="10"/>
      <name val="宋体"/>
      <charset val="134"/>
      <scheme val="minor"/>
    </font>
    <font>
      <sz val="12"/>
      <name val="宋体"/>
      <charset val="134"/>
      <scheme val="minor"/>
    </font>
    <font>
      <sz val="11"/>
      <color theme="0"/>
      <name val="宋体"/>
      <charset val="134"/>
      <scheme val="minor"/>
    </font>
    <font>
      <sz val="11"/>
      <color rgb="FF3F3F76"/>
      <name val="宋体"/>
      <charset val="134"/>
      <scheme val="minor"/>
    </font>
    <font>
      <b/>
      <sz val="11"/>
      <color theme="3"/>
      <name val="宋体"/>
      <charset val="134"/>
      <scheme val="minor"/>
    </font>
    <font>
      <sz val="12"/>
      <name val="宋体"/>
      <charset val="134"/>
    </font>
    <font>
      <b/>
      <sz val="13"/>
      <color theme="3"/>
      <name val="宋体"/>
      <charset val="134"/>
      <scheme val="minor"/>
    </font>
    <font>
      <sz val="11"/>
      <color indexed="8"/>
      <name val="等线"/>
      <charset val="134"/>
    </font>
    <font>
      <b/>
      <sz val="11"/>
      <color rgb="FFFA7D00"/>
      <name val="宋体"/>
      <charset val="134"/>
      <scheme val="minor"/>
    </font>
    <font>
      <sz val="10"/>
      <name val="Arial"/>
      <charset val="0"/>
    </font>
    <font>
      <b/>
      <sz val="11"/>
      <color rgb="FF3F3F3F"/>
      <name val="宋体"/>
      <charset val="134"/>
      <scheme val="minor"/>
    </font>
    <font>
      <b/>
      <sz val="15"/>
      <color theme="3"/>
      <name val="宋体"/>
      <charset val="134"/>
      <scheme val="minor"/>
    </font>
    <font>
      <b/>
      <sz val="11"/>
      <color theme="0"/>
      <name val="宋体"/>
      <charset val="134"/>
      <scheme val="minor"/>
    </font>
    <font>
      <i/>
      <sz val="11"/>
      <color rgb="FF7F7F7F"/>
      <name val="宋体"/>
      <charset val="134"/>
      <scheme val="minor"/>
    </font>
    <font>
      <sz val="11"/>
      <color rgb="FF9C0006"/>
      <name val="宋体"/>
      <charset val="134"/>
      <scheme val="minor"/>
    </font>
    <font>
      <u/>
      <sz val="11"/>
      <color rgb="FF800080"/>
      <name val="宋体"/>
      <charset val="134"/>
      <scheme val="minor"/>
    </font>
    <font>
      <u/>
      <sz val="11"/>
      <color rgb="FF0000FF"/>
      <name val="宋体"/>
      <charset val="134"/>
      <scheme val="minor"/>
    </font>
    <font>
      <b/>
      <sz val="18"/>
      <color theme="3"/>
      <name val="宋体"/>
      <charset val="134"/>
      <scheme val="major"/>
    </font>
    <font>
      <sz val="11"/>
      <color indexed="8"/>
      <name val="宋体"/>
      <charset val="134"/>
    </font>
    <font>
      <sz val="11"/>
      <color rgb="FFFA7D00"/>
      <name val="宋体"/>
      <charset val="134"/>
      <scheme val="minor"/>
    </font>
    <font>
      <sz val="11"/>
      <color rgb="FFFF00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0" fontId="14" fillId="0" borderId="0">
      <protection locked="false"/>
    </xf>
    <xf numFmtId="0" fontId="12" fillId="0" borderId="0">
      <protection locked="false"/>
    </xf>
    <xf numFmtId="0" fontId="9" fillId="1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17" fillId="14" borderId="8" applyNumberFormat="false" applyAlignment="false" applyProtection="false">
      <alignment vertical="center"/>
    </xf>
    <xf numFmtId="0" fontId="19" fillId="17" borderId="10" applyNumberFormat="false" applyAlignment="false" applyProtection="false">
      <alignment vertical="center"/>
    </xf>
    <xf numFmtId="0" fontId="21" fillId="19" borderId="0" applyNumberFormat="false" applyBorder="false" applyAlignment="false" applyProtection="false">
      <alignment vertical="center"/>
    </xf>
    <xf numFmtId="0" fontId="16" fillId="0" borderId="0">
      <alignment horizontal="center" vertical="center"/>
    </xf>
    <xf numFmtId="0" fontId="18"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3" fillId="0" borderId="6" applyNumberFormat="false" applyFill="false" applyAlignment="false" applyProtection="false">
      <alignment vertical="center"/>
    </xf>
    <xf numFmtId="0" fontId="0"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3"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1" fillId="0" borderId="5" applyNumberFormat="false" applyFill="false" applyAlignment="false" applyProtection="false">
      <alignment vertical="center"/>
    </xf>
    <xf numFmtId="0" fontId="0"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0" fillId="12" borderId="0" applyNumberFormat="false" applyBorder="false" applyAlignment="false" applyProtection="false">
      <alignment vertical="center"/>
    </xf>
    <xf numFmtId="0" fontId="25" fillId="0" borderId="0">
      <protection locked="false"/>
    </xf>
    <xf numFmtId="0" fontId="26" fillId="0" borderId="11"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0"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24" borderId="0" applyNumberFormat="false" applyBorder="false" applyAlignment="false" applyProtection="false">
      <alignment vertical="center"/>
    </xf>
    <xf numFmtId="0" fontId="0" fillId="31" borderId="12" applyNumberFormat="false" applyFont="false" applyAlignment="false" applyProtection="false">
      <alignment vertical="center"/>
    </xf>
    <xf numFmtId="0" fontId="9" fillId="16" borderId="0" applyNumberFormat="false" applyBorder="false" applyAlignment="false" applyProtection="false">
      <alignment vertical="center"/>
    </xf>
    <xf numFmtId="0" fontId="12" fillId="0" borderId="0">
      <alignment horizontal="center" vertical="center"/>
    </xf>
    <xf numFmtId="0" fontId="28"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5" fillId="14" borderId="4" applyNumberFormat="false" applyAlignment="false" applyProtection="false">
      <alignment vertical="center"/>
    </xf>
    <xf numFmtId="0" fontId="9"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10" fillId="5" borderId="4" applyNumberFormat="false" applyAlignment="false" applyProtection="false">
      <alignment vertical="center"/>
    </xf>
    <xf numFmtId="0" fontId="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57">
    <xf numFmtId="0" fontId="0" fillId="0" borderId="0" xfId="0">
      <alignment vertical="center"/>
    </xf>
    <xf numFmtId="0" fontId="1" fillId="0" borderId="0" xfId="0" applyFont="true" applyFill="true" applyAlignment="true">
      <alignment horizontal="center" vertical="center" wrapText="true"/>
    </xf>
    <xf numFmtId="0" fontId="0" fillId="0" borderId="0" xfId="0" applyFont="true" applyFill="true" applyAlignment="true">
      <alignment horizontal="center" vertical="center" wrapText="true"/>
    </xf>
    <xf numFmtId="0" fontId="0" fillId="0" borderId="0" xfId="0" applyFont="true" applyFill="true" applyBorder="true" applyAlignment="true">
      <alignment horizontal="center" vertical="center" wrapText="true"/>
    </xf>
    <xf numFmtId="0" fontId="2" fillId="0" borderId="0" xfId="0" applyFont="true" applyFill="true" applyAlignment="true">
      <alignment horizontal="center" vertical="center" wrapText="true"/>
    </xf>
    <xf numFmtId="0" fontId="0" fillId="0" borderId="0" xfId="0" applyFont="true" applyFill="true" applyAlignment="true">
      <alignment horizontal="center" vertical="center"/>
    </xf>
    <xf numFmtId="0" fontId="2" fillId="0" borderId="0" xfId="0" applyFont="true" applyFill="true" applyBorder="true" applyAlignment="true">
      <alignment horizontal="center" vertical="center" wrapText="true"/>
    </xf>
    <xf numFmtId="0" fontId="3" fillId="0" borderId="0" xfId="0" applyFont="true" applyFill="true" applyAlignment="true">
      <alignment horizontal="center" vertical="center" wrapText="true"/>
    </xf>
    <xf numFmtId="0" fontId="4" fillId="0" borderId="0" xfId="0" applyFont="true" applyFill="true" applyAlignment="true">
      <alignment horizontal="center" vertical="center" wrapText="true"/>
    </xf>
    <xf numFmtId="0" fontId="0" fillId="0" borderId="0" xfId="0" applyFill="true" applyAlignment="true">
      <alignment horizontal="left" vertical="center" wrapText="true"/>
    </xf>
    <xf numFmtId="0" fontId="0" fillId="0" borderId="0" xfId="0" applyFill="true" applyAlignment="true">
      <alignment horizontal="center" vertical="center" wrapText="true"/>
    </xf>
    <xf numFmtId="0" fontId="0" fillId="0" borderId="0" xfId="0" applyFont="true" applyFill="true" applyAlignment="true">
      <alignment horizontal="left" vertical="center" wrapText="true"/>
    </xf>
    <xf numFmtId="0" fontId="0" fillId="0" borderId="0" xfId="0" applyFill="true" applyAlignment="true">
      <alignment vertical="center" wrapText="true"/>
    </xf>
    <xf numFmtId="0" fontId="0" fillId="0" borderId="0" xfId="0" applyFill="true">
      <alignment vertical="center"/>
    </xf>
    <xf numFmtId="0" fontId="5" fillId="0" borderId="0" xfId="0" applyFont="true" applyFill="true" applyAlignment="true">
      <alignment horizontal="left" vertical="center" wrapText="true"/>
    </xf>
    <xf numFmtId="0" fontId="6" fillId="0" borderId="0" xfId="0" applyFont="true" applyFill="true" applyAlignment="true">
      <alignment horizontal="center" vertical="center" wrapText="true"/>
    </xf>
    <xf numFmtId="0" fontId="6" fillId="0" borderId="0" xfId="0" applyFont="true" applyFill="true" applyAlignment="true">
      <alignment horizontal="left" vertical="center" wrapText="true"/>
    </xf>
    <xf numFmtId="0" fontId="7" fillId="0" borderId="0" xfId="0" applyFont="true" applyFill="true" applyAlignment="true">
      <alignment horizontal="center" vertical="center" wrapText="true"/>
    </xf>
    <xf numFmtId="0" fontId="7" fillId="0" borderId="0" xfId="0" applyFont="true" applyFill="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49" fontId="3" fillId="0" borderId="2" xfId="0" applyNumberFormat="true"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2" fillId="0" borderId="1" xfId="26" applyFont="true" applyFill="true" applyBorder="true" applyAlignment="true" applyProtection="true">
      <alignment horizontal="center" vertical="center" wrapText="true"/>
    </xf>
    <xf numFmtId="0" fontId="2" fillId="0" borderId="1" xfId="0" applyFont="true" applyFill="true" applyBorder="true" applyAlignment="true" applyProtection="true">
      <alignment horizontal="center" vertical="center" wrapText="true"/>
      <protection locked="false"/>
    </xf>
    <xf numFmtId="177" fontId="2" fillId="0" borderId="1" xfId="0" applyNumberFormat="true" applyFont="true" applyFill="true" applyBorder="true" applyAlignment="true">
      <alignment horizontal="left" vertical="center" wrapText="true"/>
    </xf>
    <xf numFmtId="177" fontId="2" fillId="0" borderId="1" xfId="0" applyNumberFormat="true" applyFont="true" applyFill="true" applyBorder="true" applyAlignment="true">
      <alignment horizontal="center" vertical="center" wrapText="true"/>
    </xf>
    <xf numFmtId="0" fontId="2" fillId="0" borderId="0" xfId="0" applyFont="true" applyFill="true" applyAlignment="true">
      <alignment horizontal="left" vertical="center" wrapText="true"/>
    </xf>
    <xf numFmtId="49" fontId="3" fillId="0" borderId="3" xfId="0" applyNumberFormat="true" applyFont="true" applyFill="true" applyBorder="true" applyAlignment="true">
      <alignment horizontal="left" vertical="center" wrapText="true"/>
    </xf>
    <xf numFmtId="0"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176" fontId="2" fillId="0" borderId="1" xfId="0" applyNumberFormat="true" applyFont="true" applyFill="true" applyBorder="true" applyAlignment="true">
      <alignment horizontal="center" vertical="center" wrapText="true"/>
    </xf>
    <xf numFmtId="178" fontId="3" fillId="0" borderId="1" xfId="0" applyNumberFormat="true" applyFont="true" applyFill="true" applyBorder="true" applyAlignment="true">
      <alignment horizontal="center" vertical="center" wrapText="true"/>
    </xf>
    <xf numFmtId="178" fontId="2" fillId="0" borderId="1"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2" fillId="0" borderId="1" xfId="0" applyFont="true" applyFill="true" applyBorder="true" applyAlignment="true" applyProtection="true">
      <alignment horizontal="left" vertical="center" wrapText="true"/>
      <protection locked="false"/>
    </xf>
    <xf numFmtId="0" fontId="3" fillId="0" borderId="1" xfId="0" applyFont="true" applyFill="true" applyBorder="true" applyAlignment="true">
      <alignment horizontal="center" vertical="center"/>
    </xf>
    <xf numFmtId="0" fontId="0" fillId="0" borderId="0" xfId="0" applyFont="true" applyFill="true" applyAlignment="true">
      <alignment vertical="center" wrapText="true"/>
    </xf>
    <xf numFmtId="0" fontId="3" fillId="0" borderId="1" xfId="0" applyFont="true" applyFill="true" applyBorder="true" applyAlignment="true">
      <alignment horizontal="left" vertical="center"/>
    </xf>
    <xf numFmtId="0" fontId="2" fillId="0" borderId="1" xfId="0" applyFont="true" applyFill="true" applyBorder="true" applyAlignment="true">
      <alignment horizontal="left" vertical="center"/>
    </xf>
    <xf numFmtId="9" fontId="2" fillId="0" borderId="1" xfId="0" applyNumberFormat="true" applyFont="true" applyFill="true" applyBorder="true" applyAlignment="true">
      <alignment horizontal="left" vertical="center" wrapText="true"/>
    </xf>
    <xf numFmtId="0" fontId="2" fillId="0" borderId="0" xfId="0" applyFont="true" applyFill="true" applyAlignment="true">
      <alignment horizontal="center" vertical="center"/>
    </xf>
    <xf numFmtId="0" fontId="0" fillId="0" borderId="0" xfId="0" applyFont="true" applyFill="true">
      <alignment vertical="center"/>
    </xf>
    <xf numFmtId="0" fontId="2" fillId="0" borderId="1" xfId="35" applyFont="true" applyFill="true" applyBorder="true" applyAlignment="true">
      <alignment horizontal="left" vertical="center" wrapText="true"/>
    </xf>
    <xf numFmtId="0" fontId="2" fillId="0" borderId="1" xfId="35" applyFont="true" applyFill="true" applyBorder="true" applyAlignment="true">
      <alignment horizontal="center" vertical="center" wrapText="true"/>
    </xf>
    <xf numFmtId="0" fontId="3" fillId="0" borderId="1" xfId="1" applyFont="true" applyFill="true" applyBorder="true" applyAlignment="true" applyProtection="true">
      <alignment horizontal="left" vertical="center" wrapText="true"/>
    </xf>
    <xf numFmtId="0" fontId="3" fillId="0" borderId="1" xfId="1" applyFont="true" applyFill="true" applyBorder="true" applyAlignment="true" applyProtection="true">
      <alignment horizontal="center" vertical="center" wrapText="true"/>
    </xf>
    <xf numFmtId="0" fontId="2" fillId="0" borderId="1" xfId="1" applyFont="true" applyFill="true" applyBorder="true" applyAlignment="true" applyProtection="true">
      <alignment horizontal="center" vertical="center" wrapText="true"/>
    </xf>
    <xf numFmtId="0" fontId="2" fillId="0" borderId="1" xfId="1" applyFont="true" applyFill="true" applyBorder="true" applyAlignment="true" applyProtection="true">
      <alignment horizontal="left" vertical="center" wrapText="true"/>
    </xf>
    <xf numFmtId="176" fontId="3" fillId="0" borderId="1" xfId="1" applyNumberFormat="true" applyFont="true" applyFill="true" applyBorder="true" applyAlignment="true" applyProtection="true">
      <alignment horizontal="center" vertical="center" wrapText="true"/>
    </xf>
    <xf numFmtId="0" fontId="2" fillId="0" borderId="1" xfId="0" applyFont="true" applyBorder="true" applyAlignment="true">
      <alignment horizontal="center" vertical="center" wrapText="true"/>
    </xf>
    <xf numFmtId="0" fontId="2" fillId="0" borderId="1" xfId="0" applyFont="true" applyBorder="true" applyAlignment="true">
      <alignment horizontal="left" vertical="center" wrapText="true"/>
    </xf>
    <xf numFmtId="0" fontId="2" fillId="0" borderId="1" xfId="2" applyFont="true" applyFill="true" applyBorder="true" applyAlignment="true" applyProtection="true">
      <alignment horizontal="center" vertical="center" wrapText="true"/>
    </xf>
    <xf numFmtId="49" fontId="2" fillId="0" borderId="1" xfId="0" applyNumberFormat="true" applyFont="true" applyFill="true" applyBorder="true" applyAlignment="true">
      <alignment horizontal="left" vertical="center" wrapText="true"/>
    </xf>
    <xf numFmtId="0" fontId="8" fillId="0" borderId="0" xfId="0" applyFont="true" applyFill="true" applyAlignment="true">
      <alignment horizontal="left" vertical="center" wrapText="true"/>
    </xf>
    <xf numFmtId="57" fontId="2" fillId="0" borderId="1" xfId="0" applyNumberFormat="true" applyFont="true" applyFill="true" applyBorder="true" applyAlignment="true">
      <alignment horizontal="center" vertical="center" wrapText="true"/>
    </xf>
  </cellXfs>
  <cellStyles count="54">
    <cellStyle name="常规" xfId="0" builtinId="0"/>
    <cellStyle name="常规 4"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e鯪9Y_x000B_" xfId="8"/>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e鯪9Y_x000B__新签格式" xfId="35"/>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42"/>
  <sheetViews>
    <sheetView tabSelected="1" zoomScale="90" zoomScaleNormal="90" workbookViewId="0">
      <pane ySplit="4" topLeftCell="A36" activePane="bottomLeft" state="frozen"/>
      <selection/>
      <selection pane="bottomLeft" activeCell="F36" sqref="F36"/>
    </sheetView>
  </sheetViews>
  <sheetFormatPr defaultColWidth="9" defaultRowHeight="13.5"/>
  <cols>
    <col min="1" max="1" width="4.625" style="8" customWidth="true"/>
    <col min="2" max="2" width="17.9166666666667" style="9" customWidth="true"/>
    <col min="3" max="3" width="8.625" style="10" customWidth="true"/>
    <col min="4" max="4" width="15.4166666666667" style="10" customWidth="true"/>
    <col min="5" max="5" width="19.4416666666667" style="10" customWidth="true"/>
    <col min="6" max="6" width="51.6666666666667" style="11" customWidth="true"/>
    <col min="7" max="7" width="9.15833333333333" style="10" customWidth="true"/>
    <col min="8" max="8" width="9.16666666666667" style="10" customWidth="true"/>
    <col min="9" max="9" width="8.875" style="10" customWidth="true"/>
    <col min="10" max="10" width="9.16666666666667" style="10" customWidth="true"/>
    <col min="11" max="11" width="9.75" style="10" customWidth="true"/>
    <col min="12" max="12" width="8.60833333333333" style="10" customWidth="true"/>
    <col min="13" max="13" width="9.99166666666667" style="11" customWidth="true"/>
    <col min="14" max="219" width="9" style="12"/>
    <col min="220" max="16384" width="9" style="13"/>
  </cols>
  <sheetData>
    <row r="1" ht="32" customHeight="true" spans="1:219">
      <c r="A1" s="14" t="s">
        <v>0</v>
      </c>
      <c r="B1" s="14"/>
      <c r="C1" s="8"/>
      <c r="D1" s="8"/>
      <c r="E1" s="8"/>
      <c r="G1" s="8"/>
      <c r="H1" s="8"/>
      <c r="I1" s="8"/>
      <c r="J1" s="8"/>
      <c r="K1" s="8"/>
      <c r="L1" s="8"/>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row>
    <row r="2" ht="32.1" customHeight="true" spans="1:219">
      <c r="A2" s="15" t="s">
        <v>1</v>
      </c>
      <c r="B2" s="16"/>
      <c r="C2" s="15"/>
      <c r="D2" s="15"/>
      <c r="E2" s="15"/>
      <c r="F2" s="16"/>
      <c r="G2" s="15"/>
      <c r="H2" s="15"/>
      <c r="I2" s="15"/>
      <c r="J2" s="15"/>
      <c r="K2" s="15"/>
      <c r="L2" s="15"/>
      <c r="M2" s="16"/>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ht="24.75" customHeight="true" spans="1:219">
      <c r="A3" s="17"/>
      <c r="B3" s="18"/>
      <c r="C3" s="17"/>
      <c r="D3" s="17"/>
      <c r="E3" s="17"/>
      <c r="F3" s="28"/>
      <c r="G3" s="17"/>
      <c r="H3" s="17"/>
      <c r="I3" s="17"/>
      <c r="J3" s="17"/>
      <c r="K3" s="17"/>
      <c r="L3" s="17"/>
      <c r="M3" s="18" t="s">
        <v>2</v>
      </c>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1" customFormat="true" ht="60" customHeight="true" spans="1:247">
      <c r="A4" s="19" t="s">
        <v>3</v>
      </c>
      <c r="B4" s="19" t="s">
        <v>4</v>
      </c>
      <c r="C4" s="19" t="s">
        <v>5</v>
      </c>
      <c r="D4" s="19" t="s">
        <v>6</v>
      </c>
      <c r="E4" s="19" t="s">
        <v>7</v>
      </c>
      <c r="F4" s="19" t="s">
        <v>8</v>
      </c>
      <c r="G4" s="19" t="s">
        <v>9</v>
      </c>
      <c r="H4" s="19" t="s">
        <v>10</v>
      </c>
      <c r="I4" s="19" t="s">
        <v>11</v>
      </c>
      <c r="J4" s="19" t="s">
        <v>12</v>
      </c>
      <c r="K4" s="19" t="s">
        <v>13</v>
      </c>
      <c r="L4" s="19" t="s">
        <v>14</v>
      </c>
      <c r="M4" s="19" t="s">
        <v>15</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row>
    <row r="5" s="1" customFormat="true" ht="51" customHeight="true" spans="1:247">
      <c r="A5" s="19"/>
      <c r="B5" s="20" t="s">
        <v>16</v>
      </c>
      <c r="C5" s="21" t="s">
        <v>17</v>
      </c>
      <c r="D5" s="21"/>
      <c r="E5" s="21"/>
      <c r="F5" s="29"/>
      <c r="G5" s="19"/>
      <c r="H5" s="19">
        <f>SUM(H6:H241)/2</f>
        <v>3806589</v>
      </c>
      <c r="I5" s="19">
        <f>SUM(I6:I241)/2</f>
        <v>390763</v>
      </c>
      <c r="J5" s="19">
        <f>SUM(J6:J241)/2</f>
        <v>662285</v>
      </c>
      <c r="K5" s="19"/>
      <c r="L5" s="19"/>
      <c r="M5" s="20"/>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row>
    <row r="6" s="2" customFormat="true" ht="30" customHeight="true" spans="1:247">
      <c r="A6" s="22"/>
      <c r="B6" s="20" t="s">
        <v>18</v>
      </c>
      <c r="C6" s="19"/>
      <c r="D6" s="22"/>
      <c r="E6" s="22"/>
      <c r="F6" s="23"/>
      <c r="G6" s="22"/>
      <c r="H6" s="19">
        <f>SUM(H7:H13)</f>
        <v>73500</v>
      </c>
      <c r="I6" s="19">
        <f>SUM(I7:I13)</f>
        <v>3323</v>
      </c>
      <c r="J6" s="19">
        <f>SUM(J7:J13)</f>
        <v>13777</v>
      </c>
      <c r="K6" s="22"/>
      <c r="L6" s="22"/>
      <c r="M6" s="23"/>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row>
    <row r="7" s="3" customFormat="true" ht="68" customHeight="true" spans="1:256">
      <c r="A7" s="22">
        <v>1</v>
      </c>
      <c r="B7" s="23" t="s">
        <v>19</v>
      </c>
      <c r="C7" s="22" t="s">
        <v>20</v>
      </c>
      <c r="D7" s="22" t="s">
        <v>21</v>
      </c>
      <c r="E7" s="22" t="s">
        <v>22</v>
      </c>
      <c r="F7" s="23" t="s">
        <v>23</v>
      </c>
      <c r="G7" s="22" t="s">
        <v>24</v>
      </c>
      <c r="H7" s="22">
        <v>50000</v>
      </c>
      <c r="I7" s="31"/>
      <c r="J7" s="31">
        <v>10000</v>
      </c>
      <c r="K7" s="22" t="s">
        <v>25</v>
      </c>
      <c r="L7" s="22" t="s">
        <v>26</v>
      </c>
      <c r="M7" s="23" t="s">
        <v>27</v>
      </c>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43"/>
      <c r="IO7" s="43"/>
      <c r="IP7" s="43"/>
      <c r="IQ7" s="43"/>
      <c r="IR7" s="43"/>
      <c r="IS7" s="43"/>
      <c r="IT7" s="43"/>
      <c r="IU7" s="43"/>
      <c r="IV7" s="43"/>
    </row>
    <row r="8" s="3" customFormat="true" ht="57" customHeight="true" spans="1:256">
      <c r="A8" s="22">
        <f t="shared" ref="A8:A13" si="0">A7+1</f>
        <v>2</v>
      </c>
      <c r="B8" s="23" t="s">
        <v>28</v>
      </c>
      <c r="C8" s="22" t="s">
        <v>29</v>
      </c>
      <c r="D8" s="22" t="s">
        <v>18</v>
      </c>
      <c r="E8" s="22" t="s">
        <v>18</v>
      </c>
      <c r="F8" s="23" t="s">
        <v>30</v>
      </c>
      <c r="G8" s="30" t="s">
        <v>24</v>
      </c>
      <c r="H8" s="22">
        <v>1000</v>
      </c>
      <c r="I8" s="22"/>
      <c r="J8" s="22">
        <v>600</v>
      </c>
      <c r="K8" s="22" t="s">
        <v>31</v>
      </c>
      <c r="L8" s="22" t="s">
        <v>32</v>
      </c>
      <c r="M8" s="23" t="s">
        <v>33</v>
      </c>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43"/>
      <c r="IO8" s="43"/>
      <c r="IP8" s="43"/>
      <c r="IQ8" s="43"/>
      <c r="IR8" s="43"/>
      <c r="IS8" s="43"/>
      <c r="IT8" s="43"/>
      <c r="IU8" s="43"/>
      <c r="IV8" s="43"/>
    </row>
    <row r="9" s="3" customFormat="true" ht="57" customHeight="true" spans="1:256">
      <c r="A9" s="22">
        <f t="shared" si="0"/>
        <v>3</v>
      </c>
      <c r="B9" s="23" t="s">
        <v>34</v>
      </c>
      <c r="C9" s="22" t="s">
        <v>35</v>
      </c>
      <c r="D9" s="22" t="s">
        <v>18</v>
      </c>
      <c r="E9" s="22" t="s">
        <v>18</v>
      </c>
      <c r="F9" s="23" t="s">
        <v>36</v>
      </c>
      <c r="G9" s="22" t="s">
        <v>24</v>
      </c>
      <c r="H9" s="22">
        <v>1000</v>
      </c>
      <c r="I9" s="22"/>
      <c r="J9" s="22">
        <v>1000</v>
      </c>
      <c r="K9" s="22" t="s">
        <v>37</v>
      </c>
      <c r="L9" s="22" t="s">
        <v>38</v>
      </c>
      <c r="M9" s="23" t="s">
        <v>39</v>
      </c>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43"/>
      <c r="IO9" s="43"/>
      <c r="IP9" s="43"/>
      <c r="IQ9" s="43"/>
      <c r="IR9" s="43"/>
      <c r="IS9" s="43"/>
      <c r="IT9" s="43"/>
      <c r="IU9" s="43"/>
      <c r="IV9" s="43"/>
    </row>
    <row r="10" s="3" customFormat="true" ht="57" customHeight="true" spans="1:256">
      <c r="A10" s="22">
        <f t="shared" si="0"/>
        <v>4</v>
      </c>
      <c r="B10" s="23" t="s">
        <v>40</v>
      </c>
      <c r="C10" s="22" t="s">
        <v>35</v>
      </c>
      <c r="D10" s="22" t="s">
        <v>41</v>
      </c>
      <c r="E10" s="22" t="s">
        <v>18</v>
      </c>
      <c r="F10" s="23" t="s">
        <v>42</v>
      </c>
      <c r="G10" s="30" t="s">
        <v>43</v>
      </c>
      <c r="H10" s="31">
        <v>4000</v>
      </c>
      <c r="I10" s="22">
        <v>2368</v>
      </c>
      <c r="J10" s="22">
        <v>1632</v>
      </c>
      <c r="K10" s="22" t="s">
        <v>44</v>
      </c>
      <c r="L10" s="22" t="s">
        <v>45</v>
      </c>
      <c r="M10" s="23" t="s">
        <v>39</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43"/>
      <c r="IO10" s="43"/>
      <c r="IP10" s="43"/>
      <c r="IQ10" s="43"/>
      <c r="IR10" s="43"/>
      <c r="IS10" s="43"/>
      <c r="IT10" s="43"/>
      <c r="IU10" s="43"/>
      <c r="IV10" s="43"/>
    </row>
    <row r="11" s="3" customFormat="true" ht="57" customHeight="true" spans="1:256">
      <c r="A11" s="22">
        <f t="shared" si="0"/>
        <v>5</v>
      </c>
      <c r="B11" s="23" t="s">
        <v>46</v>
      </c>
      <c r="C11" s="22" t="s">
        <v>35</v>
      </c>
      <c r="D11" s="22" t="s">
        <v>18</v>
      </c>
      <c r="E11" s="22" t="s">
        <v>18</v>
      </c>
      <c r="F11" s="23" t="s">
        <v>47</v>
      </c>
      <c r="G11" s="30" t="s">
        <v>43</v>
      </c>
      <c r="H11" s="31">
        <v>1500</v>
      </c>
      <c r="I11" s="22">
        <v>955</v>
      </c>
      <c r="J11" s="22">
        <v>545</v>
      </c>
      <c r="K11" s="22" t="s">
        <v>48</v>
      </c>
      <c r="L11" s="22" t="s">
        <v>45</v>
      </c>
      <c r="M11" s="23" t="s">
        <v>39</v>
      </c>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43"/>
      <c r="IO11" s="43"/>
      <c r="IP11" s="43"/>
      <c r="IQ11" s="43"/>
      <c r="IR11" s="43"/>
      <c r="IS11" s="43"/>
      <c r="IT11" s="43"/>
      <c r="IU11" s="43"/>
      <c r="IV11" s="43"/>
    </row>
    <row r="12" s="4" customFormat="true" ht="57" customHeight="true" spans="1:256">
      <c r="A12" s="22">
        <f t="shared" si="0"/>
        <v>6</v>
      </c>
      <c r="B12" s="23" t="s">
        <v>49</v>
      </c>
      <c r="C12" s="22" t="s">
        <v>35</v>
      </c>
      <c r="D12" s="22" t="s">
        <v>18</v>
      </c>
      <c r="E12" s="22" t="s">
        <v>18</v>
      </c>
      <c r="F12" s="23" t="s">
        <v>50</v>
      </c>
      <c r="G12" s="22" t="s">
        <v>51</v>
      </c>
      <c r="H12" s="22">
        <v>6000</v>
      </c>
      <c r="I12" s="22"/>
      <c r="J12" s="22"/>
      <c r="K12" s="22"/>
      <c r="L12" s="22"/>
      <c r="M12" s="23"/>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42"/>
      <c r="HM12" s="42"/>
      <c r="HN12" s="42"/>
      <c r="HO12" s="42"/>
      <c r="HP12" s="42"/>
      <c r="HQ12" s="42"/>
      <c r="HR12" s="42"/>
      <c r="HS12" s="42"/>
      <c r="HT12" s="42"/>
      <c r="HU12" s="42"/>
      <c r="HV12" s="42"/>
      <c r="HW12" s="42"/>
      <c r="HX12" s="42"/>
      <c r="HY12" s="42"/>
      <c r="HZ12" s="42"/>
      <c r="IA12" s="42"/>
      <c r="IB12" s="42"/>
      <c r="IC12" s="42"/>
      <c r="ID12" s="42"/>
      <c r="IE12" s="42"/>
      <c r="IF12" s="5"/>
      <c r="IG12" s="5"/>
      <c r="IH12" s="5"/>
      <c r="II12" s="5"/>
      <c r="IJ12" s="5"/>
      <c r="IK12" s="5"/>
      <c r="IL12" s="5"/>
      <c r="IM12" s="5"/>
      <c r="IN12" s="43"/>
      <c r="IO12" s="43"/>
      <c r="IP12" s="43"/>
      <c r="IQ12" s="43"/>
      <c r="IR12" s="43"/>
      <c r="IS12" s="43"/>
      <c r="IT12" s="43"/>
      <c r="IU12" s="43"/>
      <c r="IV12" s="43"/>
    </row>
    <row r="13" s="2" customFormat="true" ht="57" customHeight="true" spans="1:256">
      <c r="A13" s="22">
        <f t="shared" si="0"/>
        <v>7</v>
      </c>
      <c r="B13" s="23" t="s">
        <v>52</v>
      </c>
      <c r="C13" s="22" t="s">
        <v>35</v>
      </c>
      <c r="D13" s="22" t="s">
        <v>18</v>
      </c>
      <c r="E13" s="22" t="s">
        <v>18</v>
      </c>
      <c r="F13" s="23" t="s">
        <v>53</v>
      </c>
      <c r="G13" s="22" t="s">
        <v>51</v>
      </c>
      <c r="H13" s="22">
        <v>10000</v>
      </c>
      <c r="I13" s="31"/>
      <c r="J13" s="31"/>
      <c r="K13" s="22"/>
      <c r="L13" s="22"/>
      <c r="M13" s="23"/>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43"/>
      <c r="IO13" s="43"/>
      <c r="IP13" s="43"/>
      <c r="IQ13" s="43"/>
      <c r="IR13" s="43"/>
      <c r="IS13" s="43"/>
      <c r="IT13" s="43"/>
      <c r="IU13" s="43"/>
      <c r="IV13" s="43"/>
    </row>
    <row r="14" s="1" customFormat="true" ht="28" customHeight="true" spans="1:247">
      <c r="A14" s="19"/>
      <c r="B14" s="20" t="s">
        <v>54</v>
      </c>
      <c r="C14" s="19"/>
      <c r="D14" s="19"/>
      <c r="E14" s="19"/>
      <c r="F14" s="20"/>
      <c r="G14" s="19"/>
      <c r="H14" s="19">
        <f>SUM(H15:H22)</f>
        <v>181384</v>
      </c>
      <c r="I14" s="19">
        <f>SUM(I15:I22)</f>
        <v>14547</v>
      </c>
      <c r="J14" s="19">
        <f>SUM(J15:J22)</f>
        <v>71511</v>
      </c>
      <c r="K14" s="19"/>
      <c r="L14" s="19"/>
      <c r="M14" s="20"/>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row>
    <row r="15" s="3" customFormat="true" ht="100" customHeight="true" spans="1:256">
      <c r="A15" s="22">
        <f>A13+1</f>
        <v>8</v>
      </c>
      <c r="B15" s="23" t="s">
        <v>55</v>
      </c>
      <c r="C15" s="22" t="s">
        <v>56</v>
      </c>
      <c r="D15" s="22" t="s">
        <v>57</v>
      </c>
      <c r="E15" s="22" t="s">
        <v>58</v>
      </c>
      <c r="F15" s="23" t="s">
        <v>59</v>
      </c>
      <c r="G15" s="22" t="s">
        <v>43</v>
      </c>
      <c r="H15" s="32">
        <v>57668</v>
      </c>
      <c r="I15" s="22">
        <v>10447</v>
      </c>
      <c r="J15" s="32">
        <v>35000</v>
      </c>
      <c r="K15" s="22" t="s">
        <v>60</v>
      </c>
      <c r="L15" s="22" t="s">
        <v>45</v>
      </c>
      <c r="M15" s="23" t="s">
        <v>61</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43"/>
      <c r="IO15" s="43"/>
      <c r="IP15" s="43"/>
      <c r="IQ15" s="43"/>
      <c r="IR15" s="43"/>
      <c r="IS15" s="43"/>
      <c r="IT15" s="43"/>
      <c r="IU15" s="43"/>
      <c r="IV15" s="43"/>
    </row>
    <row r="16" s="3" customFormat="true" ht="54" customHeight="true" spans="1:256">
      <c r="A16" s="22">
        <f>A15+1</f>
        <v>9</v>
      </c>
      <c r="B16" s="23" t="s">
        <v>62</v>
      </c>
      <c r="C16" s="22" t="s">
        <v>63</v>
      </c>
      <c r="D16" s="22" t="s">
        <v>64</v>
      </c>
      <c r="E16" s="22" t="s">
        <v>54</v>
      </c>
      <c r="F16" s="23" t="s">
        <v>65</v>
      </c>
      <c r="G16" s="22" t="s">
        <v>43</v>
      </c>
      <c r="H16" s="22">
        <v>8311</v>
      </c>
      <c r="I16" s="22">
        <v>3600</v>
      </c>
      <c r="J16" s="22">
        <v>4711</v>
      </c>
      <c r="K16" s="22" t="s">
        <v>66</v>
      </c>
      <c r="L16" s="22" t="s">
        <v>45</v>
      </c>
      <c r="M16" s="23" t="s">
        <v>39</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43"/>
      <c r="IO16" s="43"/>
      <c r="IP16" s="43"/>
      <c r="IQ16" s="43"/>
      <c r="IR16" s="43"/>
      <c r="IS16" s="43"/>
      <c r="IT16" s="43"/>
      <c r="IU16" s="43"/>
      <c r="IV16" s="43"/>
    </row>
    <row r="17" s="3" customFormat="true" ht="54" customHeight="true" spans="1:256">
      <c r="A17" s="22">
        <f t="shared" ref="A17:A22" si="1">A16+1</f>
        <v>10</v>
      </c>
      <c r="B17" s="23" t="s">
        <v>67</v>
      </c>
      <c r="C17" s="22" t="s">
        <v>63</v>
      </c>
      <c r="D17" s="22" t="s">
        <v>54</v>
      </c>
      <c r="E17" s="22" t="s">
        <v>54</v>
      </c>
      <c r="F17" s="23" t="s">
        <v>68</v>
      </c>
      <c r="G17" s="22" t="s">
        <v>43</v>
      </c>
      <c r="H17" s="22">
        <v>2300</v>
      </c>
      <c r="I17" s="22">
        <v>500</v>
      </c>
      <c r="J17" s="22">
        <v>1800</v>
      </c>
      <c r="K17" s="22" t="s">
        <v>69</v>
      </c>
      <c r="L17" s="22" t="s">
        <v>45</v>
      </c>
      <c r="M17" s="23" t="s">
        <v>39</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43"/>
      <c r="IO17" s="43"/>
      <c r="IP17" s="43"/>
      <c r="IQ17" s="43"/>
      <c r="IR17" s="43"/>
      <c r="IS17" s="43"/>
      <c r="IT17" s="43"/>
      <c r="IU17" s="43"/>
      <c r="IV17" s="43"/>
    </row>
    <row r="18" s="3" customFormat="true" ht="54" customHeight="true" spans="1:256">
      <c r="A18" s="22">
        <f t="shared" si="1"/>
        <v>11</v>
      </c>
      <c r="B18" s="23" t="s">
        <v>70</v>
      </c>
      <c r="C18" s="22" t="s">
        <v>71</v>
      </c>
      <c r="D18" s="22" t="s">
        <v>72</v>
      </c>
      <c r="E18" s="22" t="s">
        <v>73</v>
      </c>
      <c r="F18" s="23" t="s">
        <v>74</v>
      </c>
      <c r="G18" s="30" t="s">
        <v>24</v>
      </c>
      <c r="H18" s="22">
        <v>3000</v>
      </c>
      <c r="I18" s="22"/>
      <c r="J18" s="22">
        <v>3000</v>
      </c>
      <c r="K18" s="22" t="s">
        <v>75</v>
      </c>
      <c r="L18" s="22" t="s">
        <v>26</v>
      </c>
      <c r="M18" s="23" t="s">
        <v>39</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43"/>
      <c r="IO18" s="43"/>
      <c r="IP18" s="43"/>
      <c r="IQ18" s="43"/>
      <c r="IR18" s="43"/>
      <c r="IS18" s="43"/>
      <c r="IT18" s="43"/>
      <c r="IU18" s="43"/>
      <c r="IV18" s="43"/>
    </row>
    <row r="19" s="3" customFormat="true" ht="54" customHeight="true" spans="1:256">
      <c r="A19" s="22">
        <f t="shared" si="1"/>
        <v>12</v>
      </c>
      <c r="B19" s="23" t="s">
        <v>76</v>
      </c>
      <c r="C19" s="22" t="s">
        <v>77</v>
      </c>
      <c r="D19" s="22" t="s">
        <v>72</v>
      </c>
      <c r="E19" s="22" t="s">
        <v>73</v>
      </c>
      <c r="F19" s="23" t="s">
        <v>78</v>
      </c>
      <c r="G19" s="30" t="s">
        <v>24</v>
      </c>
      <c r="H19" s="22">
        <v>8349</v>
      </c>
      <c r="I19" s="22"/>
      <c r="J19" s="22">
        <v>6000</v>
      </c>
      <c r="K19" s="22" t="s">
        <v>79</v>
      </c>
      <c r="L19" s="22" t="s">
        <v>26</v>
      </c>
      <c r="M19" s="23" t="s">
        <v>80</v>
      </c>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43"/>
      <c r="IO19" s="43"/>
      <c r="IP19" s="43"/>
      <c r="IQ19" s="43"/>
      <c r="IR19" s="43"/>
      <c r="IS19" s="43"/>
      <c r="IT19" s="43"/>
      <c r="IU19" s="43"/>
      <c r="IV19" s="43"/>
    </row>
    <row r="20" s="3" customFormat="true" ht="98" customHeight="true" spans="1:256">
      <c r="A20" s="22">
        <f t="shared" si="1"/>
        <v>13</v>
      </c>
      <c r="B20" s="23" t="s">
        <v>81</v>
      </c>
      <c r="C20" s="22" t="s">
        <v>63</v>
      </c>
      <c r="D20" s="22" t="s">
        <v>82</v>
      </c>
      <c r="E20" s="22" t="s">
        <v>83</v>
      </c>
      <c r="F20" s="23" t="s">
        <v>84</v>
      </c>
      <c r="G20" s="30" t="s">
        <v>24</v>
      </c>
      <c r="H20" s="22">
        <v>95756</v>
      </c>
      <c r="I20" s="22"/>
      <c r="J20" s="22">
        <v>20000</v>
      </c>
      <c r="K20" s="22" t="s">
        <v>85</v>
      </c>
      <c r="L20" s="22" t="s">
        <v>86</v>
      </c>
      <c r="M20" s="23" t="s">
        <v>87</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43"/>
      <c r="IO20" s="43"/>
      <c r="IP20" s="43"/>
      <c r="IQ20" s="43"/>
      <c r="IR20" s="43"/>
      <c r="IS20" s="43"/>
      <c r="IT20" s="43"/>
      <c r="IU20" s="43"/>
      <c r="IV20" s="43"/>
    </row>
    <row r="21" s="3" customFormat="true" ht="71" customHeight="true" spans="1:256">
      <c r="A21" s="22">
        <f t="shared" si="1"/>
        <v>14</v>
      </c>
      <c r="B21" s="23" t="s">
        <v>88</v>
      </c>
      <c r="C21" s="22" t="s">
        <v>63</v>
      </c>
      <c r="D21" s="22" t="s">
        <v>54</v>
      </c>
      <c r="E21" s="22" t="s">
        <v>54</v>
      </c>
      <c r="F21" s="23" t="s">
        <v>89</v>
      </c>
      <c r="G21" s="30" t="s">
        <v>24</v>
      </c>
      <c r="H21" s="22">
        <v>1000</v>
      </c>
      <c r="I21" s="22"/>
      <c r="J21" s="22">
        <v>1000</v>
      </c>
      <c r="K21" s="22" t="s">
        <v>37</v>
      </c>
      <c r="L21" s="22" t="s">
        <v>38</v>
      </c>
      <c r="M21" s="23" t="s">
        <v>39</v>
      </c>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43"/>
      <c r="IO21" s="43"/>
      <c r="IP21" s="43"/>
      <c r="IQ21" s="43"/>
      <c r="IR21" s="43"/>
      <c r="IS21" s="43"/>
      <c r="IT21" s="43"/>
      <c r="IU21" s="43"/>
      <c r="IV21" s="43"/>
    </row>
    <row r="22" s="2" customFormat="true" ht="50" customHeight="true" spans="1:256">
      <c r="A22" s="22">
        <f t="shared" si="1"/>
        <v>15</v>
      </c>
      <c r="B22" s="23" t="s">
        <v>90</v>
      </c>
      <c r="C22" s="22" t="s">
        <v>63</v>
      </c>
      <c r="D22" s="22" t="s">
        <v>54</v>
      </c>
      <c r="E22" s="22" t="s">
        <v>54</v>
      </c>
      <c r="F22" s="23" t="s">
        <v>91</v>
      </c>
      <c r="G22" s="30" t="s">
        <v>51</v>
      </c>
      <c r="H22" s="22">
        <v>5000</v>
      </c>
      <c r="I22" s="22"/>
      <c r="J22" s="22"/>
      <c r="K22" s="22"/>
      <c r="L22" s="22"/>
      <c r="M22" s="23"/>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43"/>
      <c r="IO22" s="43"/>
      <c r="IP22" s="43"/>
      <c r="IQ22" s="43"/>
      <c r="IR22" s="43"/>
      <c r="IS22" s="43"/>
      <c r="IT22" s="43"/>
      <c r="IU22" s="43"/>
      <c r="IV22" s="43"/>
    </row>
    <row r="23" s="2" customFormat="true" ht="35" customHeight="true" spans="1:247">
      <c r="A23" s="22"/>
      <c r="B23" s="20" t="s">
        <v>92</v>
      </c>
      <c r="C23" s="22"/>
      <c r="D23" s="22"/>
      <c r="E23" s="22"/>
      <c r="F23" s="23"/>
      <c r="G23" s="22"/>
      <c r="H23" s="19">
        <f>SUM(H24:H28)</f>
        <v>363624</v>
      </c>
      <c r="I23" s="19">
        <f>SUM(I24:I28)</f>
        <v>0</v>
      </c>
      <c r="J23" s="19">
        <f>SUM(J24:J28)</f>
        <v>7000</v>
      </c>
      <c r="K23" s="37"/>
      <c r="L23" s="37"/>
      <c r="M23" s="39"/>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row>
    <row r="24" s="2" customFormat="true" ht="62" customHeight="true" spans="1:256">
      <c r="A24" s="22">
        <f>A22+1</f>
        <v>16</v>
      </c>
      <c r="B24" s="23" t="s">
        <v>93</v>
      </c>
      <c r="C24" s="22" t="s">
        <v>94</v>
      </c>
      <c r="D24" s="22" t="s">
        <v>92</v>
      </c>
      <c r="E24" s="22" t="s">
        <v>95</v>
      </c>
      <c r="F24" s="23" t="s">
        <v>96</v>
      </c>
      <c r="G24" s="22" t="s">
        <v>24</v>
      </c>
      <c r="H24" s="22">
        <v>15000</v>
      </c>
      <c r="I24" s="22"/>
      <c r="J24" s="22">
        <v>4000</v>
      </c>
      <c r="K24" s="22" t="s">
        <v>97</v>
      </c>
      <c r="L24" s="22" t="s">
        <v>98</v>
      </c>
      <c r="M24" s="23" t="s">
        <v>99</v>
      </c>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43"/>
      <c r="IO24" s="43"/>
      <c r="IP24" s="43"/>
      <c r="IQ24" s="43"/>
      <c r="IR24" s="43"/>
      <c r="IS24" s="43"/>
      <c r="IT24" s="43"/>
      <c r="IU24" s="43"/>
      <c r="IV24" s="43"/>
    </row>
    <row r="25" s="2" customFormat="true" ht="48" customHeight="true" spans="1:256">
      <c r="A25" s="22">
        <f>A24+1</f>
        <v>17</v>
      </c>
      <c r="B25" s="23" t="s">
        <v>100</v>
      </c>
      <c r="C25" s="22" t="s">
        <v>63</v>
      </c>
      <c r="D25" s="22" t="s">
        <v>92</v>
      </c>
      <c r="E25" s="22" t="s">
        <v>92</v>
      </c>
      <c r="F25" s="23" t="s">
        <v>101</v>
      </c>
      <c r="G25" s="22" t="s">
        <v>24</v>
      </c>
      <c r="H25" s="22">
        <v>3000</v>
      </c>
      <c r="I25" s="31"/>
      <c r="J25" s="31">
        <v>3000</v>
      </c>
      <c r="K25" s="22" t="s">
        <v>102</v>
      </c>
      <c r="L25" s="22" t="s">
        <v>32</v>
      </c>
      <c r="M25" s="40" t="s">
        <v>39</v>
      </c>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43"/>
      <c r="IO25" s="43"/>
      <c r="IP25" s="43"/>
      <c r="IQ25" s="43"/>
      <c r="IR25" s="43"/>
      <c r="IS25" s="43"/>
      <c r="IT25" s="43"/>
      <c r="IU25" s="43"/>
      <c r="IV25" s="43"/>
    </row>
    <row r="26" s="2" customFormat="true" ht="51" customHeight="true" spans="1:256">
      <c r="A26" s="22">
        <f>A25+1</f>
        <v>18</v>
      </c>
      <c r="B26" s="23" t="s">
        <v>103</v>
      </c>
      <c r="C26" s="22" t="s">
        <v>35</v>
      </c>
      <c r="D26" s="22" t="s">
        <v>92</v>
      </c>
      <c r="E26" s="22" t="s">
        <v>92</v>
      </c>
      <c r="F26" s="23" t="s">
        <v>104</v>
      </c>
      <c r="G26" s="22" t="s">
        <v>51</v>
      </c>
      <c r="H26" s="22">
        <v>22017</v>
      </c>
      <c r="I26" s="22"/>
      <c r="J26" s="22"/>
      <c r="K26" s="22"/>
      <c r="L26" s="22"/>
      <c r="M26" s="23"/>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43"/>
      <c r="IO26" s="43"/>
      <c r="IP26" s="43"/>
      <c r="IQ26" s="43"/>
      <c r="IR26" s="43"/>
      <c r="IS26" s="43"/>
      <c r="IT26" s="43"/>
      <c r="IU26" s="43"/>
      <c r="IV26" s="43"/>
    </row>
    <row r="27" s="2" customFormat="true" ht="57" customHeight="true" spans="1:256">
      <c r="A27" s="22">
        <f>A26+1</f>
        <v>19</v>
      </c>
      <c r="B27" s="23" t="s">
        <v>105</v>
      </c>
      <c r="C27" s="22" t="s">
        <v>35</v>
      </c>
      <c r="D27" s="22" t="s">
        <v>106</v>
      </c>
      <c r="E27" s="22" t="s">
        <v>92</v>
      </c>
      <c r="F27" s="23" t="s">
        <v>107</v>
      </c>
      <c r="G27" s="22" t="s">
        <v>51</v>
      </c>
      <c r="H27" s="22">
        <v>283140</v>
      </c>
      <c r="I27" s="22"/>
      <c r="J27" s="22"/>
      <c r="K27" s="22"/>
      <c r="L27" s="22"/>
      <c r="M27" s="23"/>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43"/>
      <c r="IO27" s="43"/>
      <c r="IP27" s="43"/>
      <c r="IQ27" s="43"/>
      <c r="IR27" s="43"/>
      <c r="IS27" s="43"/>
      <c r="IT27" s="43"/>
      <c r="IU27" s="43"/>
      <c r="IV27" s="43"/>
    </row>
    <row r="28" s="2" customFormat="true" ht="50" customHeight="true" spans="1:256">
      <c r="A28" s="22">
        <f>A27+1</f>
        <v>20</v>
      </c>
      <c r="B28" s="23" t="s">
        <v>108</v>
      </c>
      <c r="C28" s="22" t="s">
        <v>35</v>
      </c>
      <c r="D28" s="22" t="s">
        <v>92</v>
      </c>
      <c r="E28" s="22" t="s">
        <v>92</v>
      </c>
      <c r="F28" s="23" t="s">
        <v>109</v>
      </c>
      <c r="G28" s="22" t="s">
        <v>51</v>
      </c>
      <c r="H28" s="22">
        <v>40467</v>
      </c>
      <c r="I28" s="22"/>
      <c r="J28" s="37"/>
      <c r="K28" s="37"/>
      <c r="L28" s="37"/>
      <c r="M28" s="39"/>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43"/>
      <c r="IO28" s="43"/>
      <c r="IP28" s="43"/>
      <c r="IQ28" s="43"/>
      <c r="IR28" s="43"/>
      <c r="IS28" s="43"/>
      <c r="IT28" s="43"/>
      <c r="IU28" s="43"/>
      <c r="IV28" s="43"/>
    </row>
    <row r="29" s="2" customFormat="true" ht="30" customHeight="true" spans="1:247">
      <c r="A29" s="22"/>
      <c r="B29" s="20" t="s">
        <v>110</v>
      </c>
      <c r="C29" s="19"/>
      <c r="D29" s="22"/>
      <c r="E29" s="22"/>
      <c r="F29" s="23"/>
      <c r="G29" s="22"/>
      <c r="H29" s="33">
        <f>SUM(H30)</f>
        <v>8000</v>
      </c>
      <c r="I29" s="33">
        <f>SUM(I30)</f>
        <v>0</v>
      </c>
      <c r="J29" s="33">
        <f>SUM(J30)</f>
        <v>2000</v>
      </c>
      <c r="K29" s="22"/>
      <c r="L29" s="22"/>
      <c r="M29" s="23"/>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row>
    <row r="30" s="2" customFormat="true" ht="43" customHeight="true" spans="1:256">
      <c r="A30" s="22">
        <f>A28+1</f>
        <v>21</v>
      </c>
      <c r="B30" s="23" t="s">
        <v>111</v>
      </c>
      <c r="C30" s="22" t="s">
        <v>112</v>
      </c>
      <c r="D30" s="22" t="s">
        <v>110</v>
      </c>
      <c r="E30" s="22" t="s">
        <v>113</v>
      </c>
      <c r="F30" s="23" t="s">
        <v>114</v>
      </c>
      <c r="G30" s="22" t="s">
        <v>24</v>
      </c>
      <c r="H30" s="22">
        <v>8000</v>
      </c>
      <c r="I30" s="22"/>
      <c r="J30" s="22">
        <v>2000</v>
      </c>
      <c r="K30" s="22" t="s">
        <v>115</v>
      </c>
      <c r="L30" s="22" t="s">
        <v>116</v>
      </c>
      <c r="M30" s="23" t="s">
        <v>117</v>
      </c>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43"/>
      <c r="IO30" s="43"/>
      <c r="IP30" s="43"/>
      <c r="IQ30" s="43"/>
      <c r="IR30" s="43"/>
      <c r="IS30" s="43"/>
      <c r="IT30" s="43"/>
      <c r="IU30" s="43"/>
      <c r="IV30" s="43"/>
    </row>
    <row r="31" s="5" customFormat="true" ht="30" customHeight="true" spans="1:219">
      <c r="A31" s="22"/>
      <c r="B31" s="20" t="s">
        <v>118</v>
      </c>
      <c r="C31" s="19"/>
      <c r="D31" s="22"/>
      <c r="E31" s="22"/>
      <c r="F31" s="23"/>
      <c r="G31" s="22"/>
      <c r="H31" s="19">
        <f>SUM(H32:H34)</f>
        <v>4500</v>
      </c>
      <c r="I31" s="19">
        <f>SUM(I32:I34)</f>
        <v>300</v>
      </c>
      <c r="J31" s="19">
        <f>SUM(J32:J34)</f>
        <v>2800</v>
      </c>
      <c r="K31" s="22"/>
      <c r="L31" s="22"/>
      <c r="M31" s="23"/>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row>
    <row r="32" s="4" customFormat="true" ht="48" customHeight="true" spans="1:256">
      <c r="A32" s="22">
        <f>A30+1</f>
        <v>22</v>
      </c>
      <c r="B32" s="23" t="s">
        <v>119</v>
      </c>
      <c r="C32" s="22" t="s">
        <v>120</v>
      </c>
      <c r="D32" s="22" t="s">
        <v>118</v>
      </c>
      <c r="E32" s="22" t="s">
        <v>118</v>
      </c>
      <c r="F32" s="23" t="s">
        <v>121</v>
      </c>
      <c r="G32" s="22" t="s">
        <v>43</v>
      </c>
      <c r="H32" s="34">
        <v>1000</v>
      </c>
      <c r="I32" s="34">
        <v>300</v>
      </c>
      <c r="J32" s="30">
        <v>700</v>
      </c>
      <c r="K32" s="22" t="s">
        <v>122</v>
      </c>
      <c r="L32" s="22" t="s">
        <v>45</v>
      </c>
      <c r="M32" s="23" t="s">
        <v>39</v>
      </c>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43"/>
      <c r="IO32" s="43"/>
      <c r="IP32" s="43"/>
      <c r="IQ32" s="43"/>
      <c r="IR32" s="43"/>
      <c r="IS32" s="43"/>
      <c r="IT32" s="43"/>
      <c r="IU32" s="43"/>
      <c r="IV32" s="43"/>
    </row>
    <row r="33" s="4" customFormat="true" ht="48" customHeight="true" spans="1:256">
      <c r="A33" s="22">
        <f>A32+1</f>
        <v>23</v>
      </c>
      <c r="B33" s="23" t="s">
        <v>123</v>
      </c>
      <c r="C33" s="22" t="s">
        <v>120</v>
      </c>
      <c r="D33" s="22" t="s">
        <v>124</v>
      </c>
      <c r="E33" s="22" t="s">
        <v>118</v>
      </c>
      <c r="F33" s="23" t="s">
        <v>125</v>
      </c>
      <c r="G33" s="22" t="s">
        <v>24</v>
      </c>
      <c r="H33" s="34">
        <v>1500</v>
      </c>
      <c r="I33" s="34"/>
      <c r="J33" s="30">
        <v>900</v>
      </c>
      <c r="K33" s="22" t="s">
        <v>126</v>
      </c>
      <c r="L33" s="22" t="s">
        <v>38</v>
      </c>
      <c r="M33" s="23" t="s">
        <v>127</v>
      </c>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43"/>
      <c r="IO33" s="43"/>
      <c r="IP33" s="43"/>
      <c r="IQ33" s="43"/>
      <c r="IR33" s="43"/>
      <c r="IS33" s="43"/>
      <c r="IT33" s="43"/>
      <c r="IU33" s="43"/>
      <c r="IV33" s="43"/>
    </row>
    <row r="34" s="4" customFormat="true" ht="58" customHeight="true" spans="1:256">
      <c r="A34" s="22">
        <f>A33+1</f>
        <v>24</v>
      </c>
      <c r="B34" s="23" t="s">
        <v>128</v>
      </c>
      <c r="C34" s="22" t="s">
        <v>120</v>
      </c>
      <c r="D34" s="22" t="s">
        <v>124</v>
      </c>
      <c r="E34" s="22" t="s">
        <v>118</v>
      </c>
      <c r="F34" s="23" t="s">
        <v>129</v>
      </c>
      <c r="G34" s="22" t="s">
        <v>24</v>
      </c>
      <c r="H34" s="34">
        <v>2000</v>
      </c>
      <c r="I34" s="34"/>
      <c r="J34" s="30">
        <v>1200</v>
      </c>
      <c r="K34" s="22" t="s">
        <v>130</v>
      </c>
      <c r="L34" s="22" t="s">
        <v>38</v>
      </c>
      <c r="M34" s="41" t="s">
        <v>131</v>
      </c>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43"/>
      <c r="IO34" s="43"/>
      <c r="IP34" s="43"/>
      <c r="IQ34" s="43"/>
      <c r="IR34" s="43"/>
      <c r="IS34" s="43"/>
      <c r="IT34" s="43"/>
      <c r="IU34" s="43"/>
      <c r="IV34" s="43"/>
    </row>
    <row r="35" s="2" customFormat="true" ht="30" customHeight="true" spans="1:247">
      <c r="A35" s="22"/>
      <c r="B35" s="20" t="s">
        <v>132</v>
      </c>
      <c r="C35" s="19"/>
      <c r="D35" s="22"/>
      <c r="E35" s="22"/>
      <c r="F35" s="23"/>
      <c r="G35" s="22"/>
      <c r="H35" s="19">
        <f>SUM(H36:H37)</f>
        <v>41000</v>
      </c>
      <c r="I35" s="19">
        <f>SUM(I36:I37)</f>
        <v>0</v>
      </c>
      <c r="J35" s="19">
        <f>SUM(J36:J37)</f>
        <v>10000</v>
      </c>
      <c r="K35" s="22"/>
      <c r="L35" s="22"/>
      <c r="M35" s="23"/>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row>
    <row r="36" s="2" customFormat="true" ht="85" customHeight="true" spans="1:256">
      <c r="A36" s="22">
        <f>A34+1</f>
        <v>25</v>
      </c>
      <c r="B36" s="23" t="s">
        <v>133</v>
      </c>
      <c r="C36" s="22" t="s">
        <v>120</v>
      </c>
      <c r="D36" s="22" t="s">
        <v>134</v>
      </c>
      <c r="E36" s="22" t="s">
        <v>132</v>
      </c>
      <c r="F36" s="23" t="s">
        <v>135</v>
      </c>
      <c r="G36" s="22" t="s">
        <v>24</v>
      </c>
      <c r="H36" s="22">
        <v>21000</v>
      </c>
      <c r="I36" s="22"/>
      <c r="J36" s="22">
        <v>10000</v>
      </c>
      <c r="K36" s="22" t="s">
        <v>136</v>
      </c>
      <c r="L36" s="22" t="s">
        <v>137</v>
      </c>
      <c r="M36" s="23" t="s">
        <v>138</v>
      </c>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43"/>
      <c r="IO36" s="43"/>
      <c r="IP36" s="43"/>
      <c r="IQ36" s="43"/>
      <c r="IR36" s="43"/>
      <c r="IS36" s="43"/>
      <c r="IT36" s="43"/>
      <c r="IU36" s="43"/>
      <c r="IV36" s="43"/>
    </row>
    <row r="37" s="2" customFormat="true" ht="74" customHeight="true" spans="1:256">
      <c r="A37" s="22">
        <f>A36+1</f>
        <v>26</v>
      </c>
      <c r="B37" s="23" t="s">
        <v>139</v>
      </c>
      <c r="C37" s="22" t="s">
        <v>120</v>
      </c>
      <c r="D37" s="24" t="s">
        <v>140</v>
      </c>
      <c r="E37" s="22" t="s">
        <v>132</v>
      </c>
      <c r="F37" s="23" t="s">
        <v>141</v>
      </c>
      <c r="G37" s="22" t="s">
        <v>51</v>
      </c>
      <c r="H37" s="22">
        <v>20000</v>
      </c>
      <c r="I37" s="37"/>
      <c r="J37" s="37"/>
      <c r="K37" s="37"/>
      <c r="L37" s="37"/>
      <c r="M37" s="39"/>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43"/>
      <c r="IO37" s="43"/>
      <c r="IP37" s="43"/>
      <c r="IQ37" s="43"/>
      <c r="IR37" s="43"/>
      <c r="IS37" s="43"/>
      <c r="IT37" s="43"/>
      <c r="IU37" s="43"/>
      <c r="IV37" s="43"/>
    </row>
    <row r="38" s="2" customFormat="true" ht="30" customHeight="true" spans="1:247">
      <c r="A38" s="22"/>
      <c r="B38" s="20" t="s">
        <v>142</v>
      </c>
      <c r="C38" s="19"/>
      <c r="D38" s="22"/>
      <c r="E38" s="22"/>
      <c r="F38" s="23"/>
      <c r="G38" s="30"/>
      <c r="H38" s="35">
        <f>SUM(H39:H39)</f>
        <v>34000</v>
      </c>
      <c r="I38" s="35">
        <f>SUM(I39:I39)</f>
        <v>0</v>
      </c>
      <c r="J38" s="35">
        <f>SUM(J39:J39)</f>
        <v>15000</v>
      </c>
      <c r="K38" s="22"/>
      <c r="L38" s="22"/>
      <c r="M38" s="23"/>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row>
    <row r="39" s="3" customFormat="true" ht="142" customHeight="true" spans="1:256">
      <c r="A39" s="22">
        <f>A37+1</f>
        <v>27</v>
      </c>
      <c r="B39" s="23" t="s">
        <v>143</v>
      </c>
      <c r="C39" s="22" t="s">
        <v>120</v>
      </c>
      <c r="D39" s="22" t="s">
        <v>142</v>
      </c>
      <c r="E39" s="22" t="s">
        <v>144</v>
      </c>
      <c r="F39" s="23" t="s">
        <v>145</v>
      </c>
      <c r="G39" s="30" t="s">
        <v>24</v>
      </c>
      <c r="H39" s="22">
        <v>34000</v>
      </c>
      <c r="I39" s="22"/>
      <c r="J39" s="22">
        <v>15000</v>
      </c>
      <c r="K39" s="22" t="s">
        <v>146</v>
      </c>
      <c r="L39" s="22" t="s">
        <v>38</v>
      </c>
      <c r="M39" s="23" t="s">
        <v>147</v>
      </c>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43"/>
      <c r="IO39" s="43"/>
      <c r="IP39" s="43"/>
      <c r="IQ39" s="43"/>
      <c r="IR39" s="43"/>
      <c r="IS39" s="43"/>
      <c r="IT39" s="43"/>
      <c r="IU39" s="43"/>
      <c r="IV39" s="43"/>
    </row>
    <row r="40" s="1" customFormat="true" ht="30" customHeight="true" spans="1:247">
      <c r="A40" s="19"/>
      <c r="B40" s="20" t="s">
        <v>148</v>
      </c>
      <c r="C40" s="19"/>
      <c r="D40" s="19"/>
      <c r="E40" s="19"/>
      <c r="F40" s="20"/>
      <c r="G40" s="19"/>
      <c r="H40" s="19">
        <f>SUM(H41:H81)</f>
        <v>511797</v>
      </c>
      <c r="I40" s="19">
        <f>SUM(I41:I81)</f>
        <v>89800</v>
      </c>
      <c r="J40" s="19">
        <f>SUM(J41:J81)</f>
        <v>89432</v>
      </c>
      <c r="K40" s="19"/>
      <c r="L40" s="19"/>
      <c r="M40" s="20"/>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row>
    <row r="41" s="2" customFormat="true" ht="60" customHeight="true" spans="1:256">
      <c r="A41" s="22">
        <f>A39+1</f>
        <v>28</v>
      </c>
      <c r="B41" s="23" t="s">
        <v>149</v>
      </c>
      <c r="C41" s="22" t="s">
        <v>150</v>
      </c>
      <c r="D41" s="25" t="s">
        <v>151</v>
      </c>
      <c r="E41" s="25" t="s">
        <v>148</v>
      </c>
      <c r="F41" s="36" t="s">
        <v>152</v>
      </c>
      <c r="G41" s="22" t="s">
        <v>43</v>
      </c>
      <c r="H41" s="22">
        <v>10000</v>
      </c>
      <c r="I41" s="22">
        <v>2000</v>
      </c>
      <c r="J41" s="22">
        <v>8000</v>
      </c>
      <c r="K41" s="22" t="s">
        <v>153</v>
      </c>
      <c r="L41" s="22" t="s">
        <v>45</v>
      </c>
      <c r="M41" s="23" t="s">
        <v>39</v>
      </c>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43"/>
      <c r="IO41" s="43"/>
      <c r="IP41" s="43"/>
      <c r="IQ41" s="43"/>
      <c r="IR41" s="43"/>
      <c r="IS41" s="43"/>
      <c r="IT41" s="43"/>
      <c r="IU41" s="43"/>
      <c r="IV41" s="43"/>
    </row>
    <row r="42" s="2" customFormat="true" ht="64" customHeight="true" spans="1:256">
      <c r="A42" s="22">
        <f>A41+1</f>
        <v>29</v>
      </c>
      <c r="B42" s="23" t="s">
        <v>154</v>
      </c>
      <c r="C42" s="22" t="s">
        <v>155</v>
      </c>
      <c r="D42" s="25" t="s">
        <v>156</v>
      </c>
      <c r="E42" s="25" t="s">
        <v>148</v>
      </c>
      <c r="F42" s="36" t="s">
        <v>157</v>
      </c>
      <c r="G42" s="22" t="s">
        <v>43</v>
      </c>
      <c r="H42" s="22">
        <v>14000</v>
      </c>
      <c r="I42" s="22">
        <v>11000</v>
      </c>
      <c r="J42" s="22">
        <v>3000</v>
      </c>
      <c r="K42" s="22" t="s">
        <v>158</v>
      </c>
      <c r="L42" s="22" t="s">
        <v>45</v>
      </c>
      <c r="M42" s="23" t="s">
        <v>39</v>
      </c>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O42" s="38"/>
      <c r="GP42" s="38"/>
      <c r="GQ42" s="38"/>
      <c r="GR42" s="38"/>
      <c r="GS42" s="38"/>
      <c r="GT42" s="38"/>
      <c r="GU42" s="38"/>
      <c r="GV42" s="38"/>
      <c r="GW42" s="38"/>
      <c r="GX42" s="38"/>
      <c r="GY42" s="38"/>
      <c r="GZ42" s="38"/>
      <c r="HA42" s="38"/>
      <c r="HB42" s="38"/>
      <c r="HC42" s="38"/>
      <c r="HD42" s="38"/>
      <c r="HE42" s="38"/>
      <c r="HF42" s="38"/>
      <c r="HG42" s="38"/>
      <c r="HH42" s="38"/>
      <c r="HI42" s="38"/>
      <c r="HJ42" s="38"/>
      <c r="HK42" s="38"/>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43"/>
      <c r="IO42" s="43"/>
      <c r="IP42" s="43"/>
      <c r="IQ42" s="43"/>
      <c r="IR42" s="43"/>
      <c r="IS42" s="43"/>
      <c r="IT42" s="43"/>
      <c r="IU42" s="43"/>
      <c r="IV42" s="43"/>
    </row>
    <row r="43" s="2" customFormat="true" ht="70" customHeight="true" spans="1:256">
      <c r="A43" s="22">
        <f t="shared" ref="A43:A81" si="2">A42+1</f>
        <v>30</v>
      </c>
      <c r="B43" s="23" t="s">
        <v>159</v>
      </c>
      <c r="C43" s="22" t="s">
        <v>160</v>
      </c>
      <c r="D43" s="25" t="s">
        <v>161</v>
      </c>
      <c r="E43" s="25" t="s">
        <v>148</v>
      </c>
      <c r="F43" s="36" t="s">
        <v>162</v>
      </c>
      <c r="G43" s="22" t="s">
        <v>43</v>
      </c>
      <c r="H43" s="22">
        <v>4500</v>
      </c>
      <c r="I43" s="22">
        <v>3500</v>
      </c>
      <c r="J43" s="22">
        <v>1000</v>
      </c>
      <c r="K43" s="22" t="s">
        <v>163</v>
      </c>
      <c r="L43" s="22" t="s">
        <v>45</v>
      </c>
      <c r="M43" s="23" t="s">
        <v>39</v>
      </c>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43"/>
      <c r="IO43" s="43"/>
      <c r="IP43" s="43"/>
      <c r="IQ43" s="43"/>
      <c r="IR43" s="43"/>
      <c r="IS43" s="43"/>
      <c r="IT43" s="43"/>
      <c r="IU43" s="43"/>
      <c r="IV43" s="43"/>
    </row>
    <row r="44" s="2" customFormat="true" ht="60" customHeight="true" spans="1:256">
      <c r="A44" s="22">
        <f t="shared" si="2"/>
        <v>31</v>
      </c>
      <c r="B44" s="23" t="s">
        <v>164</v>
      </c>
      <c r="C44" s="22" t="s">
        <v>165</v>
      </c>
      <c r="D44" s="25" t="s">
        <v>166</v>
      </c>
      <c r="E44" s="25" t="s">
        <v>148</v>
      </c>
      <c r="F44" s="36" t="s">
        <v>167</v>
      </c>
      <c r="G44" s="22" t="s">
        <v>43</v>
      </c>
      <c r="H44" s="22">
        <v>1500</v>
      </c>
      <c r="I44" s="22">
        <v>1000</v>
      </c>
      <c r="J44" s="22">
        <v>500</v>
      </c>
      <c r="K44" s="22" t="s">
        <v>168</v>
      </c>
      <c r="L44" s="22" t="s">
        <v>169</v>
      </c>
      <c r="M44" s="23" t="s">
        <v>39</v>
      </c>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43"/>
      <c r="IO44" s="43"/>
      <c r="IP44" s="43"/>
      <c r="IQ44" s="43"/>
      <c r="IR44" s="43"/>
      <c r="IS44" s="43"/>
      <c r="IT44" s="43"/>
      <c r="IU44" s="43"/>
      <c r="IV44" s="43"/>
    </row>
    <row r="45" s="2" customFormat="true" ht="59" customHeight="true" spans="1:256">
      <c r="A45" s="22">
        <f t="shared" si="2"/>
        <v>32</v>
      </c>
      <c r="B45" s="23" t="s">
        <v>170</v>
      </c>
      <c r="C45" s="22" t="s">
        <v>171</v>
      </c>
      <c r="D45" s="25" t="s">
        <v>172</v>
      </c>
      <c r="E45" s="25" t="s">
        <v>148</v>
      </c>
      <c r="F45" s="36" t="s">
        <v>173</v>
      </c>
      <c r="G45" s="22" t="s">
        <v>43</v>
      </c>
      <c r="H45" s="22">
        <v>1100</v>
      </c>
      <c r="I45" s="22">
        <v>500</v>
      </c>
      <c r="J45" s="22">
        <v>600</v>
      </c>
      <c r="K45" s="22" t="s">
        <v>174</v>
      </c>
      <c r="L45" s="22" t="s">
        <v>45</v>
      </c>
      <c r="M45" s="23" t="s">
        <v>39</v>
      </c>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43"/>
      <c r="IO45" s="43"/>
      <c r="IP45" s="43"/>
      <c r="IQ45" s="43"/>
      <c r="IR45" s="43"/>
      <c r="IS45" s="43"/>
      <c r="IT45" s="43"/>
      <c r="IU45" s="43"/>
      <c r="IV45" s="43"/>
    </row>
    <row r="46" s="2" customFormat="true" ht="85" customHeight="true" spans="1:256">
      <c r="A46" s="22">
        <f t="shared" si="2"/>
        <v>33</v>
      </c>
      <c r="B46" s="23" t="s">
        <v>175</v>
      </c>
      <c r="C46" s="22" t="s">
        <v>171</v>
      </c>
      <c r="D46" s="22" t="s">
        <v>176</v>
      </c>
      <c r="E46" s="22" t="s">
        <v>148</v>
      </c>
      <c r="F46" s="23" t="s">
        <v>177</v>
      </c>
      <c r="G46" s="22" t="s">
        <v>43</v>
      </c>
      <c r="H46" s="22">
        <v>118000</v>
      </c>
      <c r="I46" s="22">
        <v>11600</v>
      </c>
      <c r="J46" s="22">
        <v>20000</v>
      </c>
      <c r="K46" s="22" t="s">
        <v>178</v>
      </c>
      <c r="L46" s="22" t="s">
        <v>45</v>
      </c>
      <c r="M46" s="23" t="s">
        <v>179</v>
      </c>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43"/>
      <c r="IO46" s="43"/>
      <c r="IP46" s="43"/>
      <c r="IQ46" s="43"/>
      <c r="IR46" s="43"/>
      <c r="IS46" s="43"/>
      <c r="IT46" s="43"/>
      <c r="IU46" s="43"/>
      <c r="IV46" s="43"/>
    </row>
    <row r="47" s="2" customFormat="true" ht="51" customHeight="true" spans="1:256">
      <c r="A47" s="22">
        <f t="shared" si="2"/>
        <v>34</v>
      </c>
      <c r="B47" s="23" t="s">
        <v>180</v>
      </c>
      <c r="C47" s="22" t="s">
        <v>171</v>
      </c>
      <c r="D47" s="25" t="s">
        <v>176</v>
      </c>
      <c r="E47" s="25" t="s">
        <v>148</v>
      </c>
      <c r="F47" s="36" t="s">
        <v>181</v>
      </c>
      <c r="G47" s="22" t="s">
        <v>43</v>
      </c>
      <c r="H47" s="22">
        <v>4000</v>
      </c>
      <c r="I47" s="22">
        <v>3400</v>
      </c>
      <c r="J47" s="22">
        <v>600</v>
      </c>
      <c r="K47" s="22" t="s">
        <v>182</v>
      </c>
      <c r="L47" s="22" t="s">
        <v>45</v>
      </c>
      <c r="M47" s="23" t="s">
        <v>39</v>
      </c>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38"/>
      <c r="FS47" s="38"/>
      <c r="FT47" s="38"/>
      <c r="FU47" s="38"/>
      <c r="FV47" s="38"/>
      <c r="FW47" s="38"/>
      <c r="FX47" s="38"/>
      <c r="FY47" s="38"/>
      <c r="FZ47" s="38"/>
      <c r="GA47" s="38"/>
      <c r="GB47" s="38"/>
      <c r="GC47" s="38"/>
      <c r="GD47" s="38"/>
      <c r="GE47" s="38"/>
      <c r="GF47" s="38"/>
      <c r="GG47" s="38"/>
      <c r="GH47" s="38"/>
      <c r="GI47" s="38"/>
      <c r="GJ47" s="38"/>
      <c r="GK47" s="38"/>
      <c r="GL47" s="38"/>
      <c r="GM47" s="38"/>
      <c r="GN47" s="38"/>
      <c r="GO47" s="38"/>
      <c r="GP47" s="38"/>
      <c r="GQ47" s="38"/>
      <c r="GR47" s="38"/>
      <c r="GS47" s="38"/>
      <c r="GT47" s="38"/>
      <c r="GU47" s="38"/>
      <c r="GV47" s="38"/>
      <c r="GW47" s="38"/>
      <c r="GX47" s="38"/>
      <c r="GY47" s="38"/>
      <c r="GZ47" s="38"/>
      <c r="HA47" s="38"/>
      <c r="HB47" s="38"/>
      <c r="HC47" s="38"/>
      <c r="HD47" s="38"/>
      <c r="HE47" s="38"/>
      <c r="HF47" s="38"/>
      <c r="HG47" s="38"/>
      <c r="HH47" s="38"/>
      <c r="HI47" s="38"/>
      <c r="HJ47" s="38"/>
      <c r="HK47" s="38"/>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43"/>
      <c r="IO47" s="43"/>
      <c r="IP47" s="43"/>
      <c r="IQ47" s="43"/>
      <c r="IR47" s="43"/>
      <c r="IS47" s="43"/>
      <c r="IT47" s="43"/>
      <c r="IU47" s="43"/>
      <c r="IV47" s="43"/>
    </row>
    <row r="48" s="2" customFormat="true" ht="51" customHeight="true" spans="1:256">
      <c r="A48" s="22">
        <f t="shared" si="2"/>
        <v>35</v>
      </c>
      <c r="B48" s="23" t="s">
        <v>183</v>
      </c>
      <c r="C48" s="22" t="s">
        <v>171</v>
      </c>
      <c r="D48" s="25" t="s">
        <v>184</v>
      </c>
      <c r="E48" s="25" t="s">
        <v>148</v>
      </c>
      <c r="F48" s="36" t="s">
        <v>185</v>
      </c>
      <c r="G48" s="22" t="s">
        <v>43</v>
      </c>
      <c r="H48" s="22">
        <v>3000</v>
      </c>
      <c r="I48" s="22">
        <v>2000</v>
      </c>
      <c r="J48" s="22">
        <v>1000</v>
      </c>
      <c r="K48" s="22" t="s">
        <v>153</v>
      </c>
      <c r="L48" s="22" t="s">
        <v>45</v>
      </c>
      <c r="M48" s="23" t="s">
        <v>39</v>
      </c>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A48" s="38"/>
      <c r="GB48" s="38"/>
      <c r="GC48" s="38"/>
      <c r="GD48" s="38"/>
      <c r="GE48" s="38"/>
      <c r="GF48" s="38"/>
      <c r="GG48" s="38"/>
      <c r="GH48" s="38"/>
      <c r="GI48" s="38"/>
      <c r="GJ48" s="38"/>
      <c r="GK48" s="38"/>
      <c r="GL48" s="38"/>
      <c r="GM48" s="38"/>
      <c r="GN48" s="38"/>
      <c r="GO48" s="38"/>
      <c r="GP48" s="38"/>
      <c r="GQ48" s="38"/>
      <c r="GR48" s="38"/>
      <c r="GS48" s="38"/>
      <c r="GT48" s="38"/>
      <c r="GU48" s="38"/>
      <c r="GV48" s="38"/>
      <c r="GW48" s="38"/>
      <c r="GX48" s="38"/>
      <c r="GY48" s="38"/>
      <c r="GZ48" s="38"/>
      <c r="HA48" s="38"/>
      <c r="HB48" s="38"/>
      <c r="HC48" s="38"/>
      <c r="HD48" s="38"/>
      <c r="HE48" s="38"/>
      <c r="HF48" s="38"/>
      <c r="HG48" s="38"/>
      <c r="HH48" s="38"/>
      <c r="HI48" s="38"/>
      <c r="HJ48" s="38"/>
      <c r="HK48" s="38"/>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43"/>
      <c r="IO48" s="43"/>
      <c r="IP48" s="43"/>
      <c r="IQ48" s="43"/>
      <c r="IR48" s="43"/>
      <c r="IS48" s="43"/>
      <c r="IT48" s="43"/>
      <c r="IU48" s="43"/>
      <c r="IV48" s="43"/>
    </row>
    <row r="49" s="2" customFormat="true" ht="51" customHeight="true" spans="1:256">
      <c r="A49" s="22">
        <f t="shared" si="2"/>
        <v>36</v>
      </c>
      <c r="B49" s="23" t="s">
        <v>186</v>
      </c>
      <c r="C49" s="22" t="s">
        <v>171</v>
      </c>
      <c r="D49" s="25" t="s">
        <v>176</v>
      </c>
      <c r="E49" s="25" t="s">
        <v>148</v>
      </c>
      <c r="F49" s="36" t="s">
        <v>187</v>
      </c>
      <c r="G49" s="22" t="s">
        <v>43</v>
      </c>
      <c r="H49" s="22">
        <v>1200</v>
      </c>
      <c r="I49" s="22">
        <v>200</v>
      </c>
      <c r="J49" s="22">
        <v>1000</v>
      </c>
      <c r="K49" s="22" t="s">
        <v>69</v>
      </c>
      <c r="L49" s="22" t="s">
        <v>45</v>
      </c>
      <c r="M49" s="23" t="s">
        <v>39</v>
      </c>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c r="FP49" s="38"/>
      <c r="FQ49" s="38"/>
      <c r="FR49" s="38"/>
      <c r="FS49" s="38"/>
      <c r="FT49" s="38"/>
      <c r="FU49" s="38"/>
      <c r="FV49" s="38"/>
      <c r="FW49" s="38"/>
      <c r="FX49" s="38"/>
      <c r="FY49" s="38"/>
      <c r="FZ49" s="38"/>
      <c r="GA49" s="38"/>
      <c r="GB49" s="38"/>
      <c r="GC49" s="38"/>
      <c r="GD49" s="38"/>
      <c r="GE49" s="38"/>
      <c r="GF49" s="38"/>
      <c r="GG49" s="38"/>
      <c r="GH49" s="38"/>
      <c r="GI49" s="38"/>
      <c r="GJ49" s="38"/>
      <c r="GK49" s="38"/>
      <c r="GL49" s="38"/>
      <c r="GM49" s="38"/>
      <c r="GN49" s="38"/>
      <c r="GO49" s="38"/>
      <c r="GP49" s="38"/>
      <c r="GQ49" s="38"/>
      <c r="GR49" s="38"/>
      <c r="GS49" s="38"/>
      <c r="GT49" s="38"/>
      <c r="GU49" s="38"/>
      <c r="GV49" s="38"/>
      <c r="GW49" s="38"/>
      <c r="GX49" s="38"/>
      <c r="GY49" s="38"/>
      <c r="GZ49" s="38"/>
      <c r="HA49" s="38"/>
      <c r="HB49" s="38"/>
      <c r="HC49" s="38"/>
      <c r="HD49" s="38"/>
      <c r="HE49" s="38"/>
      <c r="HF49" s="38"/>
      <c r="HG49" s="38"/>
      <c r="HH49" s="38"/>
      <c r="HI49" s="38"/>
      <c r="HJ49" s="38"/>
      <c r="HK49" s="38"/>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43"/>
      <c r="IO49" s="43"/>
      <c r="IP49" s="43"/>
      <c r="IQ49" s="43"/>
      <c r="IR49" s="43"/>
      <c r="IS49" s="43"/>
      <c r="IT49" s="43"/>
      <c r="IU49" s="43"/>
      <c r="IV49" s="43"/>
    </row>
    <row r="50" s="2" customFormat="true" ht="51" customHeight="true" spans="1:256">
      <c r="A50" s="22">
        <f t="shared" si="2"/>
        <v>37</v>
      </c>
      <c r="B50" s="23" t="s">
        <v>188</v>
      </c>
      <c r="C50" s="22" t="s">
        <v>171</v>
      </c>
      <c r="D50" s="25" t="s">
        <v>189</v>
      </c>
      <c r="E50" s="25" t="s">
        <v>148</v>
      </c>
      <c r="F50" s="36" t="s">
        <v>190</v>
      </c>
      <c r="G50" s="22" t="s">
        <v>43</v>
      </c>
      <c r="H50" s="22">
        <v>1600</v>
      </c>
      <c r="I50" s="31">
        <v>600</v>
      </c>
      <c r="J50" s="31">
        <v>1000</v>
      </c>
      <c r="K50" s="22" t="s">
        <v>191</v>
      </c>
      <c r="L50" s="22" t="s">
        <v>45</v>
      </c>
      <c r="M50" s="23" t="s">
        <v>39</v>
      </c>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c r="FP50" s="38"/>
      <c r="FQ50" s="38"/>
      <c r="FR50" s="38"/>
      <c r="FS50" s="38"/>
      <c r="FT50" s="38"/>
      <c r="FU50" s="38"/>
      <c r="FV50" s="38"/>
      <c r="FW50" s="38"/>
      <c r="FX50" s="38"/>
      <c r="FY50" s="38"/>
      <c r="FZ50" s="38"/>
      <c r="GA50" s="38"/>
      <c r="GB50" s="38"/>
      <c r="GC50" s="38"/>
      <c r="GD50" s="38"/>
      <c r="GE50" s="38"/>
      <c r="GF50" s="38"/>
      <c r="GG50" s="38"/>
      <c r="GH50" s="38"/>
      <c r="GI50" s="38"/>
      <c r="GJ50" s="38"/>
      <c r="GK50" s="38"/>
      <c r="GL50" s="38"/>
      <c r="GM50" s="38"/>
      <c r="GN50" s="38"/>
      <c r="GO50" s="38"/>
      <c r="GP50" s="38"/>
      <c r="GQ50" s="38"/>
      <c r="GR50" s="38"/>
      <c r="GS50" s="38"/>
      <c r="GT50" s="38"/>
      <c r="GU50" s="38"/>
      <c r="GV50" s="38"/>
      <c r="GW50" s="38"/>
      <c r="GX50" s="38"/>
      <c r="GY50" s="38"/>
      <c r="GZ50" s="38"/>
      <c r="HA50" s="38"/>
      <c r="HB50" s="38"/>
      <c r="HC50" s="38"/>
      <c r="HD50" s="38"/>
      <c r="HE50" s="38"/>
      <c r="HF50" s="38"/>
      <c r="HG50" s="38"/>
      <c r="HH50" s="38"/>
      <c r="HI50" s="38"/>
      <c r="HJ50" s="38"/>
      <c r="HK50" s="38"/>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43"/>
      <c r="IO50" s="43"/>
      <c r="IP50" s="43"/>
      <c r="IQ50" s="43"/>
      <c r="IR50" s="43"/>
      <c r="IS50" s="43"/>
      <c r="IT50" s="43"/>
      <c r="IU50" s="43"/>
      <c r="IV50" s="43"/>
    </row>
    <row r="51" s="2" customFormat="true" ht="51" customHeight="true" spans="1:256">
      <c r="A51" s="22">
        <f t="shared" si="2"/>
        <v>38</v>
      </c>
      <c r="B51" s="23" t="s">
        <v>192</v>
      </c>
      <c r="C51" s="22" t="s">
        <v>63</v>
      </c>
      <c r="D51" s="25" t="s">
        <v>193</v>
      </c>
      <c r="E51" s="25" t="s">
        <v>148</v>
      </c>
      <c r="F51" s="36" t="s">
        <v>194</v>
      </c>
      <c r="G51" s="22" t="s">
        <v>43</v>
      </c>
      <c r="H51" s="22">
        <v>11000</v>
      </c>
      <c r="I51" s="22">
        <v>6000</v>
      </c>
      <c r="J51" s="22">
        <v>5000</v>
      </c>
      <c r="K51" s="22" t="s">
        <v>195</v>
      </c>
      <c r="L51" s="22" t="s">
        <v>45</v>
      </c>
      <c r="M51" s="23" t="s">
        <v>39</v>
      </c>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c r="FP51" s="38"/>
      <c r="FQ51" s="38"/>
      <c r="FR51" s="38"/>
      <c r="FS51" s="38"/>
      <c r="FT51" s="38"/>
      <c r="FU51" s="38"/>
      <c r="FV51" s="38"/>
      <c r="FW51" s="38"/>
      <c r="FX51" s="38"/>
      <c r="FY51" s="38"/>
      <c r="FZ51" s="38"/>
      <c r="GA51" s="38"/>
      <c r="GB51" s="38"/>
      <c r="GC51" s="38"/>
      <c r="GD51" s="38"/>
      <c r="GE51" s="38"/>
      <c r="GF51" s="38"/>
      <c r="GG51" s="38"/>
      <c r="GH51" s="38"/>
      <c r="GI51" s="38"/>
      <c r="GJ51" s="38"/>
      <c r="GK51" s="38"/>
      <c r="GL51" s="38"/>
      <c r="GM51" s="38"/>
      <c r="GN51" s="38"/>
      <c r="GO51" s="38"/>
      <c r="GP51" s="38"/>
      <c r="GQ51" s="38"/>
      <c r="GR51" s="38"/>
      <c r="GS51" s="38"/>
      <c r="GT51" s="38"/>
      <c r="GU51" s="38"/>
      <c r="GV51" s="38"/>
      <c r="GW51" s="38"/>
      <c r="GX51" s="38"/>
      <c r="GY51" s="38"/>
      <c r="GZ51" s="38"/>
      <c r="HA51" s="38"/>
      <c r="HB51" s="38"/>
      <c r="HC51" s="38"/>
      <c r="HD51" s="38"/>
      <c r="HE51" s="38"/>
      <c r="HF51" s="38"/>
      <c r="HG51" s="38"/>
      <c r="HH51" s="38"/>
      <c r="HI51" s="38"/>
      <c r="HJ51" s="38"/>
      <c r="HK51" s="38"/>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43"/>
      <c r="IO51" s="43"/>
      <c r="IP51" s="43"/>
      <c r="IQ51" s="43"/>
      <c r="IR51" s="43"/>
      <c r="IS51" s="43"/>
      <c r="IT51" s="43"/>
      <c r="IU51" s="43"/>
      <c r="IV51" s="43"/>
    </row>
    <row r="52" s="4" customFormat="true" ht="92" customHeight="true" spans="1:256">
      <c r="A52" s="22">
        <f t="shared" si="2"/>
        <v>39</v>
      </c>
      <c r="B52" s="26" t="s">
        <v>196</v>
      </c>
      <c r="C52" s="22" t="s">
        <v>171</v>
      </c>
      <c r="D52" s="27" t="s">
        <v>197</v>
      </c>
      <c r="E52" s="27" t="s">
        <v>148</v>
      </c>
      <c r="F52" s="26" t="s">
        <v>198</v>
      </c>
      <c r="G52" s="32" t="s">
        <v>43</v>
      </c>
      <c r="H52" s="32">
        <v>60000</v>
      </c>
      <c r="I52" s="22">
        <v>26000</v>
      </c>
      <c r="J52" s="22">
        <v>4000</v>
      </c>
      <c r="K52" s="27" t="s">
        <v>199</v>
      </c>
      <c r="L52" s="22" t="s">
        <v>45</v>
      </c>
      <c r="M52" s="23" t="s">
        <v>200</v>
      </c>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42"/>
      <c r="HM52" s="42"/>
      <c r="HN52" s="42"/>
      <c r="HO52" s="42"/>
      <c r="HP52" s="42"/>
      <c r="HQ52" s="42"/>
      <c r="HR52" s="42"/>
      <c r="HS52" s="5"/>
      <c r="HT52" s="5"/>
      <c r="HU52" s="5"/>
      <c r="HV52" s="5"/>
      <c r="HW52" s="5"/>
      <c r="HX52" s="5"/>
      <c r="HY52" s="5"/>
      <c r="HZ52" s="5"/>
      <c r="IA52" s="5"/>
      <c r="IB52" s="5"/>
      <c r="IC52" s="5"/>
      <c r="ID52" s="5"/>
      <c r="IE52" s="5"/>
      <c r="IF52" s="5"/>
      <c r="IG52" s="5"/>
      <c r="IH52" s="5"/>
      <c r="II52" s="5"/>
      <c r="IJ52" s="5"/>
      <c r="IK52" s="5"/>
      <c r="IL52" s="5"/>
      <c r="IM52" s="5"/>
      <c r="IN52" s="43"/>
      <c r="IO52" s="43"/>
      <c r="IP52" s="43"/>
      <c r="IQ52" s="43"/>
      <c r="IR52" s="43"/>
      <c r="IS52" s="43"/>
      <c r="IT52" s="43"/>
      <c r="IU52" s="43"/>
      <c r="IV52" s="43"/>
    </row>
    <row r="53" s="4" customFormat="true" ht="79" customHeight="true" spans="1:256">
      <c r="A53" s="22">
        <f t="shared" si="2"/>
        <v>40</v>
      </c>
      <c r="B53" s="26" t="s">
        <v>201</v>
      </c>
      <c r="C53" s="22" t="s">
        <v>171</v>
      </c>
      <c r="D53" s="27" t="s">
        <v>202</v>
      </c>
      <c r="E53" s="27" t="s">
        <v>148</v>
      </c>
      <c r="F53" s="26" t="s">
        <v>203</v>
      </c>
      <c r="G53" s="22" t="s">
        <v>43</v>
      </c>
      <c r="H53" s="32">
        <v>63565</v>
      </c>
      <c r="I53" s="32">
        <v>5000</v>
      </c>
      <c r="J53" s="32">
        <v>8000</v>
      </c>
      <c r="K53" s="27" t="s">
        <v>204</v>
      </c>
      <c r="L53" s="22" t="s">
        <v>45</v>
      </c>
      <c r="M53" s="23" t="s">
        <v>205</v>
      </c>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c r="FP53" s="38"/>
      <c r="FQ53" s="38"/>
      <c r="FR53" s="38"/>
      <c r="FS53" s="38"/>
      <c r="FT53" s="38"/>
      <c r="FU53" s="38"/>
      <c r="FV53" s="38"/>
      <c r="FW53" s="38"/>
      <c r="FX53" s="38"/>
      <c r="FY53" s="38"/>
      <c r="FZ53" s="38"/>
      <c r="GA53" s="38"/>
      <c r="GB53" s="38"/>
      <c r="GC53" s="38"/>
      <c r="GD53" s="38"/>
      <c r="GE53" s="38"/>
      <c r="GF53" s="38"/>
      <c r="GG53" s="38"/>
      <c r="GH53" s="38"/>
      <c r="GI53" s="38"/>
      <c r="GJ53" s="38"/>
      <c r="GK53" s="38"/>
      <c r="GL53" s="38"/>
      <c r="GM53" s="38"/>
      <c r="GN53" s="38"/>
      <c r="GO53" s="38"/>
      <c r="GP53" s="38"/>
      <c r="GQ53" s="38"/>
      <c r="GR53" s="38"/>
      <c r="GS53" s="38"/>
      <c r="GT53" s="38"/>
      <c r="GU53" s="38"/>
      <c r="GV53" s="38"/>
      <c r="GW53" s="38"/>
      <c r="GX53" s="38"/>
      <c r="GY53" s="38"/>
      <c r="GZ53" s="38"/>
      <c r="HA53" s="38"/>
      <c r="HB53" s="38"/>
      <c r="HC53" s="38"/>
      <c r="HD53" s="38"/>
      <c r="HE53" s="38"/>
      <c r="HF53" s="38"/>
      <c r="HG53" s="38"/>
      <c r="HH53" s="38"/>
      <c r="HI53" s="38"/>
      <c r="HJ53" s="38"/>
      <c r="HK53" s="38"/>
      <c r="HL53" s="42"/>
      <c r="HM53" s="42"/>
      <c r="HN53" s="42"/>
      <c r="HO53" s="42"/>
      <c r="HP53" s="42"/>
      <c r="HQ53" s="42"/>
      <c r="HR53" s="42"/>
      <c r="HS53" s="5"/>
      <c r="HT53" s="5"/>
      <c r="HU53" s="5"/>
      <c r="HV53" s="5"/>
      <c r="HW53" s="5"/>
      <c r="HX53" s="5"/>
      <c r="HY53" s="5"/>
      <c r="HZ53" s="5"/>
      <c r="IA53" s="5"/>
      <c r="IB53" s="5"/>
      <c r="IC53" s="5"/>
      <c r="ID53" s="5"/>
      <c r="IE53" s="5"/>
      <c r="IF53" s="5"/>
      <c r="IG53" s="5"/>
      <c r="IH53" s="5"/>
      <c r="II53" s="5"/>
      <c r="IJ53" s="5"/>
      <c r="IK53" s="5"/>
      <c r="IL53" s="5"/>
      <c r="IM53" s="5"/>
      <c r="IN53" s="43"/>
      <c r="IO53" s="43"/>
      <c r="IP53" s="43"/>
      <c r="IQ53" s="43"/>
      <c r="IR53" s="43"/>
      <c r="IS53" s="43"/>
      <c r="IT53" s="43"/>
      <c r="IU53" s="43"/>
      <c r="IV53" s="43"/>
    </row>
    <row r="54" s="4" customFormat="true" ht="70" customHeight="true" spans="1:256">
      <c r="A54" s="22">
        <f t="shared" si="2"/>
        <v>41</v>
      </c>
      <c r="B54" s="26" t="s">
        <v>206</v>
      </c>
      <c r="C54" s="22" t="s">
        <v>207</v>
      </c>
      <c r="D54" s="27" t="s">
        <v>208</v>
      </c>
      <c r="E54" s="27" t="s">
        <v>148</v>
      </c>
      <c r="F54" s="26" t="s">
        <v>209</v>
      </c>
      <c r="G54" s="22" t="s">
        <v>43</v>
      </c>
      <c r="H54" s="32">
        <v>15000</v>
      </c>
      <c r="I54" s="22">
        <v>13000</v>
      </c>
      <c r="J54" s="22">
        <v>2000</v>
      </c>
      <c r="K54" s="27" t="s">
        <v>210</v>
      </c>
      <c r="L54" s="22" t="s">
        <v>45</v>
      </c>
      <c r="M54" s="23" t="s">
        <v>39</v>
      </c>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c r="FP54" s="38"/>
      <c r="FQ54" s="38"/>
      <c r="FR54" s="38"/>
      <c r="FS54" s="38"/>
      <c r="FT54" s="38"/>
      <c r="FU54" s="38"/>
      <c r="FV54" s="38"/>
      <c r="FW54" s="38"/>
      <c r="FX54" s="38"/>
      <c r="FY54" s="38"/>
      <c r="FZ54" s="38"/>
      <c r="GA54" s="38"/>
      <c r="GB54" s="38"/>
      <c r="GC54" s="38"/>
      <c r="GD54" s="38"/>
      <c r="GE54" s="38"/>
      <c r="GF54" s="38"/>
      <c r="GG54" s="38"/>
      <c r="GH54" s="38"/>
      <c r="GI54" s="38"/>
      <c r="GJ54" s="38"/>
      <c r="GK54" s="38"/>
      <c r="GL54" s="38"/>
      <c r="GM54" s="38"/>
      <c r="GN54" s="38"/>
      <c r="GO54" s="38"/>
      <c r="GP54" s="38"/>
      <c r="GQ54" s="38"/>
      <c r="GR54" s="38"/>
      <c r="GS54" s="38"/>
      <c r="GT54" s="38"/>
      <c r="GU54" s="38"/>
      <c r="GV54" s="38"/>
      <c r="GW54" s="38"/>
      <c r="GX54" s="38"/>
      <c r="GY54" s="38"/>
      <c r="GZ54" s="38"/>
      <c r="HA54" s="38"/>
      <c r="HB54" s="38"/>
      <c r="HC54" s="38"/>
      <c r="HD54" s="38"/>
      <c r="HE54" s="38"/>
      <c r="HF54" s="38"/>
      <c r="HG54" s="38"/>
      <c r="HH54" s="38"/>
      <c r="HI54" s="38"/>
      <c r="HJ54" s="38"/>
      <c r="HK54" s="38"/>
      <c r="HL54" s="42"/>
      <c r="HM54" s="42"/>
      <c r="HN54" s="42"/>
      <c r="HO54" s="42"/>
      <c r="HP54" s="42"/>
      <c r="HQ54" s="42"/>
      <c r="HR54" s="42"/>
      <c r="HS54" s="5"/>
      <c r="HT54" s="5"/>
      <c r="HU54" s="5"/>
      <c r="HV54" s="5"/>
      <c r="HW54" s="5"/>
      <c r="HX54" s="5"/>
      <c r="HY54" s="5"/>
      <c r="HZ54" s="5"/>
      <c r="IA54" s="5"/>
      <c r="IB54" s="5"/>
      <c r="IC54" s="5"/>
      <c r="ID54" s="5"/>
      <c r="IE54" s="5"/>
      <c r="IF54" s="5"/>
      <c r="IG54" s="5"/>
      <c r="IH54" s="5"/>
      <c r="II54" s="5"/>
      <c r="IJ54" s="5"/>
      <c r="IK54" s="5"/>
      <c r="IL54" s="5"/>
      <c r="IM54" s="5"/>
      <c r="IN54" s="43"/>
      <c r="IO54" s="43"/>
      <c r="IP54" s="43"/>
      <c r="IQ54" s="43"/>
      <c r="IR54" s="43"/>
      <c r="IS54" s="43"/>
      <c r="IT54" s="43"/>
      <c r="IU54" s="43"/>
      <c r="IV54" s="43"/>
    </row>
    <row r="55" s="4" customFormat="true" ht="50" customHeight="true" spans="1:256">
      <c r="A55" s="22">
        <f t="shared" si="2"/>
        <v>42</v>
      </c>
      <c r="B55" s="26" t="s">
        <v>211</v>
      </c>
      <c r="C55" s="22" t="s">
        <v>171</v>
      </c>
      <c r="D55" s="27" t="s">
        <v>212</v>
      </c>
      <c r="E55" s="27" t="s">
        <v>148</v>
      </c>
      <c r="F55" s="26" t="s">
        <v>213</v>
      </c>
      <c r="G55" s="22" t="s">
        <v>43</v>
      </c>
      <c r="H55" s="32">
        <v>5000</v>
      </c>
      <c r="I55" s="22">
        <v>4000</v>
      </c>
      <c r="J55" s="22">
        <v>1000</v>
      </c>
      <c r="K55" s="27" t="s">
        <v>214</v>
      </c>
      <c r="L55" s="22" t="s">
        <v>45</v>
      </c>
      <c r="M55" s="23" t="s">
        <v>39</v>
      </c>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c r="FP55" s="38"/>
      <c r="FQ55" s="38"/>
      <c r="FR55" s="38"/>
      <c r="FS55" s="38"/>
      <c r="FT55" s="38"/>
      <c r="FU55" s="38"/>
      <c r="FV55" s="38"/>
      <c r="FW55" s="38"/>
      <c r="FX55" s="38"/>
      <c r="FY55" s="38"/>
      <c r="FZ55" s="38"/>
      <c r="GA55" s="38"/>
      <c r="GB55" s="38"/>
      <c r="GC55" s="38"/>
      <c r="GD55" s="38"/>
      <c r="GE55" s="38"/>
      <c r="GF55" s="38"/>
      <c r="GG55" s="38"/>
      <c r="GH55" s="38"/>
      <c r="GI55" s="38"/>
      <c r="GJ55" s="38"/>
      <c r="GK55" s="38"/>
      <c r="GL55" s="38"/>
      <c r="GM55" s="38"/>
      <c r="GN55" s="38"/>
      <c r="GO55" s="38"/>
      <c r="GP55" s="38"/>
      <c r="GQ55" s="38"/>
      <c r="GR55" s="38"/>
      <c r="GS55" s="38"/>
      <c r="GT55" s="38"/>
      <c r="GU55" s="38"/>
      <c r="GV55" s="38"/>
      <c r="GW55" s="38"/>
      <c r="GX55" s="38"/>
      <c r="GY55" s="38"/>
      <c r="GZ55" s="38"/>
      <c r="HA55" s="38"/>
      <c r="HB55" s="38"/>
      <c r="HC55" s="38"/>
      <c r="HD55" s="38"/>
      <c r="HE55" s="38"/>
      <c r="HF55" s="38"/>
      <c r="HG55" s="38"/>
      <c r="HH55" s="38"/>
      <c r="HI55" s="38"/>
      <c r="HJ55" s="38"/>
      <c r="HK55" s="38"/>
      <c r="HL55" s="42"/>
      <c r="HM55" s="42"/>
      <c r="HN55" s="42"/>
      <c r="HO55" s="42"/>
      <c r="HP55" s="42"/>
      <c r="HQ55" s="42"/>
      <c r="HR55" s="42"/>
      <c r="HS55" s="5"/>
      <c r="HT55" s="5"/>
      <c r="HU55" s="5"/>
      <c r="HV55" s="5"/>
      <c r="HW55" s="5"/>
      <c r="HX55" s="5"/>
      <c r="HY55" s="5"/>
      <c r="HZ55" s="5"/>
      <c r="IA55" s="5"/>
      <c r="IB55" s="5"/>
      <c r="IC55" s="5"/>
      <c r="ID55" s="5"/>
      <c r="IE55" s="5"/>
      <c r="IF55" s="5"/>
      <c r="IG55" s="5"/>
      <c r="IH55" s="5"/>
      <c r="II55" s="5"/>
      <c r="IJ55" s="5"/>
      <c r="IK55" s="5"/>
      <c r="IL55" s="5"/>
      <c r="IM55" s="5"/>
      <c r="IN55" s="43"/>
      <c r="IO55" s="43"/>
      <c r="IP55" s="43"/>
      <c r="IQ55" s="43"/>
      <c r="IR55" s="43"/>
      <c r="IS55" s="43"/>
      <c r="IT55" s="43"/>
      <c r="IU55" s="43"/>
      <c r="IV55" s="43"/>
    </row>
    <row r="56" s="4" customFormat="true" ht="50" customHeight="true" spans="1:256">
      <c r="A56" s="22">
        <f t="shared" si="2"/>
        <v>43</v>
      </c>
      <c r="B56" s="23" t="s">
        <v>215</v>
      </c>
      <c r="C56" s="22" t="s">
        <v>171</v>
      </c>
      <c r="D56" s="25" t="s">
        <v>216</v>
      </c>
      <c r="E56" s="25" t="s">
        <v>148</v>
      </c>
      <c r="F56" s="36" t="s">
        <v>217</v>
      </c>
      <c r="G56" s="22" t="s">
        <v>24</v>
      </c>
      <c r="H56" s="22">
        <v>6000</v>
      </c>
      <c r="I56" s="22"/>
      <c r="J56" s="22">
        <v>6000</v>
      </c>
      <c r="K56" s="22" t="s">
        <v>218</v>
      </c>
      <c r="L56" s="22" t="s">
        <v>86</v>
      </c>
      <c r="M56" s="23" t="s">
        <v>39</v>
      </c>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c r="FP56" s="38"/>
      <c r="FQ56" s="38"/>
      <c r="FR56" s="38"/>
      <c r="FS56" s="38"/>
      <c r="FT56" s="38"/>
      <c r="FU56" s="38"/>
      <c r="FV56" s="38"/>
      <c r="FW56" s="38"/>
      <c r="FX56" s="38"/>
      <c r="FY56" s="38"/>
      <c r="FZ56" s="38"/>
      <c r="GA56" s="38"/>
      <c r="GB56" s="38"/>
      <c r="GC56" s="38"/>
      <c r="GD56" s="38"/>
      <c r="GE56" s="38"/>
      <c r="GF56" s="38"/>
      <c r="GG56" s="38"/>
      <c r="GH56" s="38"/>
      <c r="GI56" s="38"/>
      <c r="GJ56" s="38"/>
      <c r="GK56" s="38"/>
      <c r="GL56" s="38"/>
      <c r="GM56" s="38"/>
      <c r="GN56" s="38"/>
      <c r="GO56" s="38"/>
      <c r="GP56" s="38"/>
      <c r="GQ56" s="38"/>
      <c r="GR56" s="38"/>
      <c r="GS56" s="38"/>
      <c r="GT56" s="38"/>
      <c r="GU56" s="38"/>
      <c r="GV56" s="38"/>
      <c r="GW56" s="38"/>
      <c r="GX56" s="38"/>
      <c r="GY56" s="38"/>
      <c r="GZ56" s="38"/>
      <c r="HA56" s="38"/>
      <c r="HB56" s="38"/>
      <c r="HC56" s="38"/>
      <c r="HD56" s="38"/>
      <c r="HE56" s="38"/>
      <c r="HF56" s="38"/>
      <c r="HG56" s="38"/>
      <c r="HH56" s="38"/>
      <c r="HI56" s="38"/>
      <c r="HJ56" s="38"/>
      <c r="HK56" s="38"/>
      <c r="HL56" s="42"/>
      <c r="HM56" s="42"/>
      <c r="HN56" s="42"/>
      <c r="HO56" s="42"/>
      <c r="HP56" s="42"/>
      <c r="HQ56" s="42"/>
      <c r="HR56" s="42"/>
      <c r="HS56" s="5"/>
      <c r="HT56" s="5"/>
      <c r="HU56" s="5"/>
      <c r="HV56" s="5"/>
      <c r="HW56" s="5"/>
      <c r="HX56" s="5"/>
      <c r="HY56" s="5"/>
      <c r="HZ56" s="5"/>
      <c r="IA56" s="5"/>
      <c r="IB56" s="5"/>
      <c r="IC56" s="5"/>
      <c r="ID56" s="5"/>
      <c r="IE56" s="5"/>
      <c r="IF56" s="5"/>
      <c r="IG56" s="5"/>
      <c r="IH56" s="5"/>
      <c r="II56" s="5"/>
      <c r="IJ56" s="5"/>
      <c r="IK56" s="5"/>
      <c r="IL56" s="5"/>
      <c r="IM56" s="5"/>
      <c r="IN56" s="43"/>
      <c r="IO56" s="43"/>
      <c r="IP56" s="43"/>
      <c r="IQ56" s="43"/>
      <c r="IR56" s="43"/>
      <c r="IS56" s="43"/>
      <c r="IT56" s="43"/>
      <c r="IU56" s="43"/>
      <c r="IV56" s="43"/>
    </row>
    <row r="57" s="2" customFormat="true" ht="50" customHeight="true" spans="1:256">
      <c r="A57" s="22">
        <f t="shared" si="2"/>
        <v>44</v>
      </c>
      <c r="B57" s="23" t="s">
        <v>219</v>
      </c>
      <c r="C57" s="22" t="s">
        <v>171</v>
      </c>
      <c r="D57" s="25" t="s">
        <v>220</v>
      </c>
      <c r="E57" s="25" t="s">
        <v>148</v>
      </c>
      <c r="F57" s="36" t="s">
        <v>221</v>
      </c>
      <c r="G57" s="22" t="s">
        <v>24</v>
      </c>
      <c r="H57" s="22">
        <v>1000</v>
      </c>
      <c r="I57" s="22"/>
      <c r="J57" s="22">
        <v>1000</v>
      </c>
      <c r="K57" s="22" t="s">
        <v>37</v>
      </c>
      <c r="L57" s="22" t="s">
        <v>38</v>
      </c>
      <c r="M57" s="23" t="s">
        <v>39</v>
      </c>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c r="FP57" s="38"/>
      <c r="FQ57" s="38"/>
      <c r="FR57" s="38"/>
      <c r="FS57" s="38"/>
      <c r="FT57" s="38"/>
      <c r="FU57" s="38"/>
      <c r="FV57" s="38"/>
      <c r="FW57" s="38"/>
      <c r="FX57" s="38"/>
      <c r="FY57" s="38"/>
      <c r="FZ57" s="38"/>
      <c r="GA57" s="38"/>
      <c r="GB57" s="38"/>
      <c r="GC57" s="38"/>
      <c r="GD57" s="38"/>
      <c r="GE57" s="38"/>
      <c r="GF57" s="38"/>
      <c r="GG57" s="38"/>
      <c r="GH57" s="38"/>
      <c r="GI57" s="38"/>
      <c r="GJ57" s="38"/>
      <c r="GK57" s="38"/>
      <c r="GL57" s="38"/>
      <c r="GM57" s="38"/>
      <c r="GN57" s="38"/>
      <c r="GO57" s="38"/>
      <c r="GP57" s="38"/>
      <c r="GQ57" s="38"/>
      <c r="GR57" s="38"/>
      <c r="GS57" s="38"/>
      <c r="GT57" s="38"/>
      <c r="GU57" s="38"/>
      <c r="GV57" s="38"/>
      <c r="GW57" s="38"/>
      <c r="GX57" s="38"/>
      <c r="GY57" s="38"/>
      <c r="GZ57" s="38"/>
      <c r="HA57" s="38"/>
      <c r="HB57" s="38"/>
      <c r="HC57" s="38"/>
      <c r="HD57" s="38"/>
      <c r="HE57" s="38"/>
      <c r="HF57" s="38"/>
      <c r="HG57" s="38"/>
      <c r="HH57" s="38"/>
      <c r="HI57" s="38"/>
      <c r="HJ57" s="38"/>
      <c r="HK57" s="38"/>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43"/>
      <c r="IO57" s="43"/>
      <c r="IP57" s="43"/>
      <c r="IQ57" s="43"/>
      <c r="IR57" s="43"/>
      <c r="IS57" s="43"/>
      <c r="IT57" s="43"/>
      <c r="IU57" s="43"/>
      <c r="IV57" s="43"/>
    </row>
    <row r="58" s="2" customFormat="true" ht="50" customHeight="true" spans="1:256">
      <c r="A58" s="22">
        <f t="shared" si="2"/>
        <v>45</v>
      </c>
      <c r="B58" s="23" t="s">
        <v>222</v>
      </c>
      <c r="C58" s="22" t="s">
        <v>171</v>
      </c>
      <c r="D58" s="25" t="s">
        <v>176</v>
      </c>
      <c r="E58" s="25" t="s">
        <v>148</v>
      </c>
      <c r="F58" s="36" t="s">
        <v>223</v>
      </c>
      <c r="G58" s="22" t="s">
        <v>24</v>
      </c>
      <c r="H58" s="22">
        <v>4000</v>
      </c>
      <c r="I58" s="22"/>
      <c r="J58" s="22">
        <v>4000</v>
      </c>
      <c r="K58" s="22" t="s">
        <v>102</v>
      </c>
      <c r="L58" s="22" t="s">
        <v>32</v>
      </c>
      <c r="M58" s="23" t="s">
        <v>39</v>
      </c>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c r="FP58" s="38"/>
      <c r="FQ58" s="38"/>
      <c r="FR58" s="38"/>
      <c r="FS58" s="38"/>
      <c r="FT58" s="38"/>
      <c r="FU58" s="38"/>
      <c r="FV58" s="38"/>
      <c r="FW58" s="38"/>
      <c r="FX58" s="38"/>
      <c r="FY58" s="38"/>
      <c r="FZ58" s="38"/>
      <c r="GA58" s="38"/>
      <c r="GB58" s="38"/>
      <c r="GC58" s="38"/>
      <c r="GD58" s="38"/>
      <c r="GE58" s="38"/>
      <c r="GF58" s="38"/>
      <c r="GG58" s="38"/>
      <c r="GH58" s="38"/>
      <c r="GI58" s="38"/>
      <c r="GJ58" s="38"/>
      <c r="GK58" s="38"/>
      <c r="GL58" s="38"/>
      <c r="GM58" s="38"/>
      <c r="GN58" s="38"/>
      <c r="GO58" s="38"/>
      <c r="GP58" s="38"/>
      <c r="GQ58" s="38"/>
      <c r="GR58" s="38"/>
      <c r="GS58" s="38"/>
      <c r="GT58" s="38"/>
      <c r="GU58" s="38"/>
      <c r="GV58" s="38"/>
      <c r="GW58" s="38"/>
      <c r="GX58" s="38"/>
      <c r="GY58" s="38"/>
      <c r="GZ58" s="38"/>
      <c r="HA58" s="38"/>
      <c r="HB58" s="38"/>
      <c r="HC58" s="38"/>
      <c r="HD58" s="38"/>
      <c r="HE58" s="38"/>
      <c r="HF58" s="38"/>
      <c r="HG58" s="38"/>
      <c r="HH58" s="38"/>
      <c r="HI58" s="38"/>
      <c r="HJ58" s="38"/>
      <c r="HK58" s="38"/>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43"/>
      <c r="IO58" s="43"/>
      <c r="IP58" s="43"/>
      <c r="IQ58" s="43"/>
      <c r="IR58" s="43"/>
      <c r="IS58" s="43"/>
      <c r="IT58" s="43"/>
      <c r="IU58" s="43"/>
      <c r="IV58" s="43"/>
    </row>
    <row r="59" s="2" customFormat="true" ht="50" customHeight="true" spans="1:256">
      <c r="A59" s="22">
        <f t="shared" si="2"/>
        <v>46</v>
      </c>
      <c r="B59" s="23" t="s">
        <v>224</v>
      </c>
      <c r="C59" s="22" t="s">
        <v>171</v>
      </c>
      <c r="D59" s="25" t="s">
        <v>176</v>
      </c>
      <c r="E59" s="25" t="s">
        <v>148</v>
      </c>
      <c r="F59" s="36" t="s">
        <v>225</v>
      </c>
      <c r="G59" s="22" t="s">
        <v>24</v>
      </c>
      <c r="H59" s="22">
        <v>1100</v>
      </c>
      <c r="I59" s="22"/>
      <c r="J59" s="22">
        <v>1100</v>
      </c>
      <c r="K59" s="22" t="s">
        <v>75</v>
      </c>
      <c r="L59" s="22" t="s">
        <v>26</v>
      </c>
      <c r="M59" s="23" t="s">
        <v>39</v>
      </c>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c r="FP59" s="38"/>
      <c r="FQ59" s="38"/>
      <c r="FR59" s="38"/>
      <c r="FS59" s="38"/>
      <c r="FT59" s="38"/>
      <c r="FU59" s="38"/>
      <c r="FV59" s="38"/>
      <c r="FW59" s="38"/>
      <c r="FX59" s="38"/>
      <c r="FY59" s="38"/>
      <c r="FZ59" s="38"/>
      <c r="GA59" s="38"/>
      <c r="GB59" s="38"/>
      <c r="GC59" s="38"/>
      <c r="GD59" s="38"/>
      <c r="GE59" s="38"/>
      <c r="GF59" s="38"/>
      <c r="GG59" s="38"/>
      <c r="GH59" s="38"/>
      <c r="GI59" s="38"/>
      <c r="GJ59" s="38"/>
      <c r="GK59" s="38"/>
      <c r="GL59" s="38"/>
      <c r="GM59" s="38"/>
      <c r="GN59" s="38"/>
      <c r="GO59" s="38"/>
      <c r="GP59" s="38"/>
      <c r="GQ59" s="38"/>
      <c r="GR59" s="38"/>
      <c r="GS59" s="38"/>
      <c r="GT59" s="38"/>
      <c r="GU59" s="38"/>
      <c r="GV59" s="38"/>
      <c r="GW59" s="38"/>
      <c r="GX59" s="38"/>
      <c r="GY59" s="38"/>
      <c r="GZ59" s="38"/>
      <c r="HA59" s="38"/>
      <c r="HB59" s="38"/>
      <c r="HC59" s="38"/>
      <c r="HD59" s="38"/>
      <c r="HE59" s="38"/>
      <c r="HF59" s="38"/>
      <c r="HG59" s="38"/>
      <c r="HH59" s="38"/>
      <c r="HI59" s="38"/>
      <c r="HJ59" s="38"/>
      <c r="HK59" s="38"/>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43"/>
      <c r="IO59" s="43"/>
      <c r="IP59" s="43"/>
      <c r="IQ59" s="43"/>
      <c r="IR59" s="43"/>
      <c r="IS59" s="43"/>
      <c r="IT59" s="43"/>
      <c r="IU59" s="43"/>
      <c r="IV59" s="43"/>
    </row>
    <row r="60" s="4" customFormat="true" ht="50" customHeight="true" spans="1:256">
      <c r="A60" s="22">
        <f t="shared" si="2"/>
        <v>47</v>
      </c>
      <c r="B60" s="23" t="s">
        <v>226</v>
      </c>
      <c r="C60" s="22" t="s">
        <v>171</v>
      </c>
      <c r="D60" s="25" t="s">
        <v>176</v>
      </c>
      <c r="E60" s="25" t="s">
        <v>148</v>
      </c>
      <c r="F60" s="36" t="s">
        <v>227</v>
      </c>
      <c r="G60" s="22" t="s">
        <v>24</v>
      </c>
      <c r="H60" s="22">
        <v>3000</v>
      </c>
      <c r="I60" s="22"/>
      <c r="J60" s="22">
        <v>3000</v>
      </c>
      <c r="K60" s="22" t="s">
        <v>102</v>
      </c>
      <c r="L60" s="22" t="s">
        <v>32</v>
      </c>
      <c r="M60" s="23" t="s">
        <v>39</v>
      </c>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43"/>
      <c r="IO60" s="43"/>
      <c r="IP60" s="43"/>
      <c r="IQ60" s="43"/>
      <c r="IR60" s="43"/>
      <c r="IS60" s="43"/>
      <c r="IT60" s="43"/>
      <c r="IU60" s="43"/>
      <c r="IV60" s="43"/>
    </row>
    <row r="61" s="2" customFormat="true" ht="71" customHeight="true" spans="1:256">
      <c r="A61" s="22">
        <f t="shared" si="2"/>
        <v>48</v>
      </c>
      <c r="B61" s="23" t="s">
        <v>228</v>
      </c>
      <c r="C61" s="22" t="s">
        <v>171</v>
      </c>
      <c r="D61" s="25" t="s">
        <v>229</v>
      </c>
      <c r="E61" s="25" t="s">
        <v>148</v>
      </c>
      <c r="F61" s="36" t="s">
        <v>230</v>
      </c>
      <c r="G61" s="22" t="s">
        <v>24</v>
      </c>
      <c r="H61" s="22">
        <v>7132</v>
      </c>
      <c r="I61" s="22"/>
      <c r="J61" s="22">
        <v>5132</v>
      </c>
      <c r="K61" s="22" t="s">
        <v>130</v>
      </c>
      <c r="L61" s="22" t="s">
        <v>38</v>
      </c>
      <c r="M61" s="23" t="s">
        <v>231</v>
      </c>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c r="FP61" s="38"/>
      <c r="FQ61" s="38"/>
      <c r="FR61" s="38"/>
      <c r="FS61" s="38"/>
      <c r="FT61" s="38"/>
      <c r="FU61" s="38"/>
      <c r="FV61" s="38"/>
      <c r="FW61" s="38"/>
      <c r="FX61" s="38"/>
      <c r="FY61" s="38"/>
      <c r="FZ61" s="38"/>
      <c r="GA61" s="38"/>
      <c r="GB61" s="38"/>
      <c r="GC61" s="38"/>
      <c r="GD61" s="38"/>
      <c r="GE61" s="38"/>
      <c r="GF61" s="38"/>
      <c r="GG61" s="38"/>
      <c r="GH61" s="38"/>
      <c r="GI61" s="38"/>
      <c r="GJ61" s="38"/>
      <c r="GK61" s="38"/>
      <c r="GL61" s="38"/>
      <c r="GM61" s="38"/>
      <c r="GN61" s="38"/>
      <c r="GO61" s="38"/>
      <c r="GP61" s="38"/>
      <c r="GQ61" s="38"/>
      <c r="GR61" s="38"/>
      <c r="GS61" s="38"/>
      <c r="GT61" s="38"/>
      <c r="GU61" s="38"/>
      <c r="GV61" s="38"/>
      <c r="GW61" s="38"/>
      <c r="GX61" s="38"/>
      <c r="GY61" s="38"/>
      <c r="GZ61" s="38"/>
      <c r="HA61" s="38"/>
      <c r="HB61" s="38"/>
      <c r="HC61" s="38"/>
      <c r="HD61" s="38"/>
      <c r="HE61" s="38"/>
      <c r="HF61" s="38"/>
      <c r="HG61" s="38"/>
      <c r="HH61" s="38"/>
      <c r="HI61" s="38"/>
      <c r="HJ61" s="38"/>
      <c r="HK61" s="38"/>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43"/>
      <c r="IO61" s="43"/>
      <c r="IP61" s="43"/>
      <c r="IQ61" s="43"/>
      <c r="IR61" s="43"/>
      <c r="IS61" s="43"/>
      <c r="IT61" s="43"/>
      <c r="IU61" s="43"/>
      <c r="IV61" s="43"/>
    </row>
    <row r="62" s="2" customFormat="true" ht="59" customHeight="true" spans="1:256">
      <c r="A62" s="22">
        <f t="shared" si="2"/>
        <v>49</v>
      </c>
      <c r="B62" s="23" t="s">
        <v>232</v>
      </c>
      <c r="C62" s="22" t="s">
        <v>171</v>
      </c>
      <c r="D62" s="25" t="s">
        <v>233</v>
      </c>
      <c r="E62" s="25" t="s">
        <v>148</v>
      </c>
      <c r="F62" s="36" t="s">
        <v>234</v>
      </c>
      <c r="G62" s="22" t="s">
        <v>24</v>
      </c>
      <c r="H62" s="22">
        <v>5000</v>
      </c>
      <c r="I62" s="22"/>
      <c r="J62" s="22">
        <v>5000</v>
      </c>
      <c r="K62" s="22" t="s">
        <v>235</v>
      </c>
      <c r="L62" s="22" t="s">
        <v>137</v>
      </c>
      <c r="M62" s="23" t="s">
        <v>39</v>
      </c>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c r="FP62" s="38"/>
      <c r="FQ62" s="38"/>
      <c r="FR62" s="38"/>
      <c r="FS62" s="38"/>
      <c r="FT62" s="38"/>
      <c r="FU62" s="38"/>
      <c r="FV62" s="38"/>
      <c r="FW62" s="38"/>
      <c r="FX62" s="38"/>
      <c r="FY62" s="38"/>
      <c r="FZ62" s="38"/>
      <c r="GA62" s="38"/>
      <c r="GB62" s="38"/>
      <c r="GC62" s="38"/>
      <c r="GD62" s="38"/>
      <c r="GE62" s="38"/>
      <c r="GF62" s="38"/>
      <c r="GG62" s="38"/>
      <c r="GH62" s="38"/>
      <c r="GI62" s="38"/>
      <c r="GJ62" s="38"/>
      <c r="GK62" s="38"/>
      <c r="GL62" s="38"/>
      <c r="GM62" s="38"/>
      <c r="GN62" s="38"/>
      <c r="GO62" s="38"/>
      <c r="GP62" s="38"/>
      <c r="GQ62" s="38"/>
      <c r="GR62" s="38"/>
      <c r="GS62" s="38"/>
      <c r="GT62" s="38"/>
      <c r="GU62" s="38"/>
      <c r="GV62" s="38"/>
      <c r="GW62" s="38"/>
      <c r="GX62" s="38"/>
      <c r="GY62" s="38"/>
      <c r="GZ62" s="38"/>
      <c r="HA62" s="38"/>
      <c r="HB62" s="38"/>
      <c r="HC62" s="38"/>
      <c r="HD62" s="38"/>
      <c r="HE62" s="38"/>
      <c r="HF62" s="38"/>
      <c r="HG62" s="38"/>
      <c r="HH62" s="38"/>
      <c r="HI62" s="38"/>
      <c r="HJ62" s="38"/>
      <c r="HK62" s="38"/>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43"/>
      <c r="IO62" s="43"/>
      <c r="IP62" s="43"/>
      <c r="IQ62" s="43"/>
      <c r="IR62" s="43"/>
      <c r="IS62" s="43"/>
      <c r="IT62" s="43"/>
      <c r="IU62" s="43"/>
      <c r="IV62" s="43"/>
    </row>
    <row r="63" s="2" customFormat="true" ht="51" customHeight="true" spans="1:256">
      <c r="A63" s="22">
        <f t="shared" si="2"/>
        <v>50</v>
      </c>
      <c r="B63" s="23" t="s">
        <v>236</v>
      </c>
      <c r="C63" s="22" t="s">
        <v>171</v>
      </c>
      <c r="D63" s="25" t="s">
        <v>237</v>
      </c>
      <c r="E63" s="25" t="s">
        <v>148</v>
      </c>
      <c r="F63" s="36" t="s">
        <v>238</v>
      </c>
      <c r="G63" s="22" t="s">
        <v>24</v>
      </c>
      <c r="H63" s="22">
        <v>1000</v>
      </c>
      <c r="I63" s="22"/>
      <c r="J63" s="22">
        <v>1000</v>
      </c>
      <c r="K63" s="22" t="s">
        <v>102</v>
      </c>
      <c r="L63" s="22" t="s">
        <v>32</v>
      </c>
      <c r="M63" s="23" t="s">
        <v>39</v>
      </c>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c r="FP63" s="38"/>
      <c r="FQ63" s="38"/>
      <c r="FR63" s="38"/>
      <c r="FS63" s="38"/>
      <c r="FT63" s="38"/>
      <c r="FU63" s="38"/>
      <c r="FV63" s="38"/>
      <c r="FW63" s="38"/>
      <c r="FX63" s="38"/>
      <c r="FY63" s="38"/>
      <c r="FZ63" s="38"/>
      <c r="GA63" s="38"/>
      <c r="GB63" s="38"/>
      <c r="GC63" s="38"/>
      <c r="GD63" s="38"/>
      <c r="GE63" s="38"/>
      <c r="GF63" s="38"/>
      <c r="GG63" s="38"/>
      <c r="GH63" s="38"/>
      <c r="GI63" s="38"/>
      <c r="GJ63" s="38"/>
      <c r="GK63" s="38"/>
      <c r="GL63" s="38"/>
      <c r="GM63" s="38"/>
      <c r="GN63" s="38"/>
      <c r="GO63" s="38"/>
      <c r="GP63" s="38"/>
      <c r="GQ63" s="38"/>
      <c r="GR63" s="38"/>
      <c r="GS63" s="38"/>
      <c r="GT63" s="38"/>
      <c r="GU63" s="38"/>
      <c r="GV63" s="38"/>
      <c r="GW63" s="38"/>
      <c r="GX63" s="38"/>
      <c r="GY63" s="38"/>
      <c r="GZ63" s="38"/>
      <c r="HA63" s="38"/>
      <c r="HB63" s="38"/>
      <c r="HC63" s="38"/>
      <c r="HD63" s="38"/>
      <c r="HE63" s="38"/>
      <c r="HF63" s="38"/>
      <c r="HG63" s="38"/>
      <c r="HH63" s="38"/>
      <c r="HI63" s="38"/>
      <c r="HJ63" s="38"/>
      <c r="HK63" s="38"/>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43"/>
      <c r="IO63" s="43"/>
      <c r="IP63" s="43"/>
      <c r="IQ63" s="43"/>
      <c r="IR63" s="43"/>
      <c r="IS63" s="43"/>
      <c r="IT63" s="43"/>
      <c r="IU63" s="43"/>
      <c r="IV63" s="43"/>
    </row>
    <row r="64" s="2" customFormat="true" ht="55" customHeight="true" spans="1:256">
      <c r="A64" s="22">
        <f t="shared" si="2"/>
        <v>51</v>
      </c>
      <c r="B64" s="23" t="s">
        <v>239</v>
      </c>
      <c r="C64" s="22" t="s">
        <v>171</v>
      </c>
      <c r="D64" s="25" t="s">
        <v>220</v>
      </c>
      <c r="E64" s="25" t="s">
        <v>148</v>
      </c>
      <c r="F64" s="36" t="s">
        <v>240</v>
      </c>
      <c r="G64" s="22" t="s">
        <v>24</v>
      </c>
      <c r="H64" s="22">
        <v>1500</v>
      </c>
      <c r="I64" s="22"/>
      <c r="J64" s="22">
        <v>1500</v>
      </c>
      <c r="K64" s="22" t="s">
        <v>235</v>
      </c>
      <c r="L64" s="22" t="s">
        <v>137</v>
      </c>
      <c r="M64" s="23" t="s">
        <v>39</v>
      </c>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c r="FP64" s="38"/>
      <c r="FQ64" s="38"/>
      <c r="FR64" s="38"/>
      <c r="FS64" s="38"/>
      <c r="FT64" s="38"/>
      <c r="FU64" s="38"/>
      <c r="FV64" s="38"/>
      <c r="FW64" s="38"/>
      <c r="FX64" s="38"/>
      <c r="FY64" s="38"/>
      <c r="FZ64" s="38"/>
      <c r="GA64" s="38"/>
      <c r="GB64" s="38"/>
      <c r="GC64" s="38"/>
      <c r="GD64" s="38"/>
      <c r="GE64" s="38"/>
      <c r="GF64" s="38"/>
      <c r="GG64" s="38"/>
      <c r="GH64" s="38"/>
      <c r="GI64" s="38"/>
      <c r="GJ64" s="38"/>
      <c r="GK64" s="38"/>
      <c r="GL64" s="38"/>
      <c r="GM64" s="38"/>
      <c r="GN64" s="38"/>
      <c r="GO64" s="38"/>
      <c r="GP64" s="38"/>
      <c r="GQ64" s="38"/>
      <c r="GR64" s="38"/>
      <c r="GS64" s="38"/>
      <c r="GT64" s="38"/>
      <c r="GU64" s="38"/>
      <c r="GV64" s="38"/>
      <c r="GW64" s="38"/>
      <c r="GX64" s="38"/>
      <c r="GY64" s="38"/>
      <c r="GZ64" s="38"/>
      <c r="HA64" s="38"/>
      <c r="HB64" s="38"/>
      <c r="HC64" s="38"/>
      <c r="HD64" s="38"/>
      <c r="HE64" s="38"/>
      <c r="HF64" s="38"/>
      <c r="HG64" s="38"/>
      <c r="HH64" s="38"/>
      <c r="HI64" s="38"/>
      <c r="HJ64" s="38"/>
      <c r="HK64" s="38"/>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43"/>
      <c r="IO64" s="43"/>
      <c r="IP64" s="43"/>
      <c r="IQ64" s="43"/>
      <c r="IR64" s="43"/>
      <c r="IS64" s="43"/>
      <c r="IT64" s="43"/>
      <c r="IU64" s="43"/>
      <c r="IV64" s="43"/>
    </row>
    <row r="65" s="2" customFormat="true" ht="55" customHeight="true" spans="1:256">
      <c r="A65" s="22">
        <f t="shared" si="2"/>
        <v>52</v>
      </c>
      <c r="B65" s="23" t="s">
        <v>241</v>
      </c>
      <c r="C65" s="22" t="s">
        <v>171</v>
      </c>
      <c r="D65" s="25" t="s">
        <v>242</v>
      </c>
      <c r="E65" s="25" t="s">
        <v>148</v>
      </c>
      <c r="F65" s="36" t="s">
        <v>243</v>
      </c>
      <c r="G65" s="22" t="s">
        <v>24</v>
      </c>
      <c r="H65" s="22">
        <v>2000</v>
      </c>
      <c r="I65" s="22"/>
      <c r="J65" s="22">
        <v>2000</v>
      </c>
      <c r="K65" s="22" t="s">
        <v>235</v>
      </c>
      <c r="L65" s="22" t="s">
        <v>137</v>
      </c>
      <c r="M65" s="23" t="s">
        <v>39</v>
      </c>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c r="FP65" s="38"/>
      <c r="FQ65" s="38"/>
      <c r="FR65" s="38"/>
      <c r="FS65" s="38"/>
      <c r="FT65" s="38"/>
      <c r="FU65" s="38"/>
      <c r="FV65" s="38"/>
      <c r="FW65" s="38"/>
      <c r="FX65" s="38"/>
      <c r="FY65" s="38"/>
      <c r="FZ65" s="38"/>
      <c r="GA65" s="38"/>
      <c r="GB65" s="38"/>
      <c r="GC65" s="38"/>
      <c r="GD65" s="38"/>
      <c r="GE65" s="38"/>
      <c r="GF65" s="38"/>
      <c r="GG65" s="38"/>
      <c r="GH65" s="38"/>
      <c r="GI65" s="38"/>
      <c r="GJ65" s="38"/>
      <c r="GK65" s="38"/>
      <c r="GL65" s="38"/>
      <c r="GM65" s="38"/>
      <c r="GN65" s="38"/>
      <c r="GO65" s="38"/>
      <c r="GP65" s="38"/>
      <c r="GQ65" s="38"/>
      <c r="GR65" s="38"/>
      <c r="GS65" s="38"/>
      <c r="GT65" s="38"/>
      <c r="GU65" s="38"/>
      <c r="GV65" s="38"/>
      <c r="GW65" s="38"/>
      <c r="GX65" s="38"/>
      <c r="GY65" s="38"/>
      <c r="GZ65" s="38"/>
      <c r="HA65" s="38"/>
      <c r="HB65" s="38"/>
      <c r="HC65" s="38"/>
      <c r="HD65" s="38"/>
      <c r="HE65" s="38"/>
      <c r="HF65" s="38"/>
      <c r="HG65" s="38"/>
      <c r="HH65" s="38"/>
      <c r="HI65" s="38"/>
      <c r="HJ65" s="38"/>
      <c r="HK65" s="38"/>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43"/>
      <c r="IO65" s="43"/>
      <c r="IP65" s="43"/>
      <c r="IQ65" s="43"/>
      <c r="IR65" s="43"/>
      <c r="IS65" s="43"/>
      <c r="IT65" s="43"/>
      <c r="IU65" s="43"/>
      <c r="IV65" s="43"/>
    </row>
    <row r="66" s="4" customFormat="true" ht="57" customHeight="true" spans="1:256">
      <c r="A66" s="22">
        <f t="shared" si="2"/>
        <v>53</v>
      </c>
      <c r="B66" s="23" t="s">
        <v>244</v>
      </c>
      <c r="C66" s="22" t="s">
        <v>171</v>
      </c>
      <c r="D66" s="25" t="s">
        <v>245</v>
      </c>
      <c r="E66" s="25" t="s">
        <v>148</v>
      </c>
      <c r="F66" s="36" t="s">
        <v>246</v>
      </c>
      <c r="G66" s="22" t="s">
        <v>24</v>
      </c>
      <c r="H66" s="22">
        <v>1000</v>
      </c>
      <c r="I66" s="22"/>
      <c r="J66" s="22">
        <v>1000</v>
      </c>
      <c r="K66" s="22" t="s">
        <v>247</v>
      </c>
      <c r="L66" s="22" t="s">
        <v>137</v>
      </c>
      <c r="M66" s="23" t="s">
        <v>39</v>
      </c>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c r="FP66" s="38"/>
      <c r="FQ66" s="38"/>
      <c r="FR66" s="38"/>
      <c r="FS66" s="38"/>
      <c r="FT66" s="38"/>
      <c r="FU66" s="38"/>
      <c r="FV66" s="38"/>
      <c r="FW66" s="38"/>
      <c r="FX66" s="38"/>
      <c r="FY66" s="38"/>
      <c r="FZ66" s="38"/>
      <c r="GA66" s="38"/>
      <c r="GB66" s="38"/>
      <c r="GC66" s="38"/>
      <c r="GD66" s="38"/>
      <c r="GE66" s="38"/>
      <c r="GF66" s="38"/>
      <c r="GG66" s="38"/>
      <c r="GH66" s="38"/>
      <c r="GI66" s="38"/>
      <c r="GJ66" s="38"/>
      <c r="GK66" s="38"/>
      <c r="GL66" s="38"/>
      <c r="GM66" s="38"/>
      <c r="GN66" s="38"/>
      <c r="GO66" s="38"/>
      <c r="GP66" s="38"/>
      <c r="GQ66" s="38"/>
      <c r="GR66" s="38"/>
      <c r="GS66" s="38"/>
      <c r="GT66" s="38"/>
      <c r="GU66" s="38"/>
      <c r="GV66" s="38"/>
      <c r="GW66" s="38"/>
      <c r="GX66" s="38"/>
      <c r="GY66" s="38"/>
      <c r="GZ66" s="38"/>
      <c r="HA66" s="38"/>
      <c r="HB66" s="38"/>
      <c r="HC66" s="38"/>
      <c r="HD66" s="38"/>
      <c r="HE66" s="38"/>
      <c r="HF66" s="38"/>
      <c r="HG66" s="38"/>
      <c r="HH66" s="38"/>
      <c r="HI66" s="38"/>
      <c r="HJ66" s="38"/>
      <c r="HK66" s="38"/>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c r="IL66" s="42"/>
      <c r="IM66" s="42"/>
      <c r="IN66" s="43"/>
      <c r="IO66" s="43"/>
      <c r="IP66" s="43"/>
      <c r="IQ66" s="43"/>
      <c r="IR66" s="43"/>
      <c r="IS66" s="43"/>
      <c r="IT66" s="43"/>
      <c r="IU66" s="43"/>
      <c r="IV66" s="43"/>
    </row>
    <row r="67" s="2" customFormat="true" ht="51" customHeight="true" spans="1:256">
      <c r="A67" s="22">
        <f t="shared" si="2"/>
        <v>54</v>
      </c>
      <c r="B67" s="23" t="s">
        <v>248</v>
      </c>
      <c r="C67" s="22" t="s">
        <v>63</v>
      </c>
      <c r="D67" s="25" t="s">
        <v>249</v>
      </c>
      <c r="E67" s="25" t="s">
        <v>250</v>
      </c>
      <c r="F67" s="36" t="s">
        <v>251</v>
      </c>
      <c r="G67" s="22" t="s">
        <v>24</v>
      </c>
      <c r="H67" s="22">
        <v>6500</v>
      </c>
      <c r="I67" s="22"/>
      <c r="J67" s="22">
        <v>1000</v>
      </c>
      <c r="K67" s="51" t="s">
        <v>252</v>
      </c>
      <c r="L67" s="51" t="s">
        <v>98</v>
      </c>
      <c r="M67" s="52" t="s">
        <v>253</v>
      </c>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38"/>
      <c r="GB67" s="38"/>
      <c r="GC67" s="38"/>
      <c r="GD67" s="38"/>
      <c r="GE67" s="38"/>
      <c r="GF67" s="38"/>
      <c r="GG67" s="38"/>
      <c r="GH67" s="38"/>
      <c r="GI67" s="38"/>
      <c r="GJ67" s="38"/>
      <c r="GK67" s="38"/>
      <c r="GL67" s="38"/>
      <c r="GM67" s="38"/>
      <c r="GN67" s="38"/>
      <c r="GO67" s="38"/>
      <c r="GP67" s="38"/>
      <c r="GQ67" s="38"/>
      <c r="GR67" s="38"/>
      <c r="GS67" s="38"/>
      <c r="GT67" s="38"/>
      <c r="GU67" s="38"/>
      <c r="GV67" s="38"/>
      <c r="GW67" s="38"/>
      <c r="GX67" s="38"/>
      <c r="GY67" s="38"/>
      <c r="GZ67" s="38"/>
      <c r="HA67" s="38"/>
      <c r="HB67" s="38"/>
      <c r="HC67" s="38"/>
      <c r="HD67" s="38"/>
      <c r="HE67" s="38"/>
      <c r="HF67" s="38"/>
      <c r="HG67" s="38"/>
      <c r="HH67" s="38"/>
      <c r="HI67" s="38"/>
      <c r="HJ67" s="38"/>
      <c r="HK67" s="38"/>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43"/>
      <c r="IO67" s="43"/>
      <c r="IP67" s="43"/>
      <c r="IQ67" s="43"/>
      <c r="IR67" s="43"/>
      <c r="IS67" s="43"/>
      <c r="IT67" s="43"/>
      <c r="IU67" s="43"/>
      <c r="IV67" s="43"/>
    </row>
    <row r="68" s="2" customFormat="true" ht="66" customHeight="true" spans="1:256">
      <c r="A68" s="22">
        <f t="shared" si="2"/>
        <v>55</v>
      </c>
      <c r="B68" s="23" t="s">
        <v>254</v>
      </c>
      <c r="C68" s="22" t="s">
        <v>171</v>
      </c>
      <c r="D68" s="25" t="s">
        <v>255</v>
      </c>
      <c r="E68" s="25" t="s">
        <v>256</v>
      </c>
      <c r="F68" s="36" t="s">
        <v>257</v>
      </c>
      <c r="G68" s="22" t="s">
        <v>24</v>
      </c>
      <c r="H68" s="22">
        <v>16000</v>
      </c>
      <c r="I68" s="22"/>
      <c r="J68" s="22">
        <v>1000</v>
      </c>
      <c r="K68" s="51" t="s">
        <v>252</v>
      </c>
      <c r="L68" s="51" t="s">
        <v>98</v>
      </c>
      <c r="M68" s="52" t="s">
        <v>258</v>
      </c>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38"/>
      <c r="GB68" s="38"/>
      <c r="GC68" s="38"/>
      <c r="GD68" s="38"/>
      <c r="GE68" s="38"/>
      <c r="GF68" s="38"/>
      <c r="GG68" s="38"/>
      <c r="GH68" s="38"/>
      <c r="GI68" s="38"/>
      <c r="GJ68" s="38"/>
      <c r="GK68" s="38"/>
      <c r="GL68" s="38"/>
      <c r="GM68" s="38"/>
      <c r="GN68" s="38"/>
      <c r="GO68" s="38"/>
      <c r="GP68" s="38"/>
      <c r="GQ68" s="38"/>
      <c r="GR68" s="38"/>
      <c r="GS68" s="38"/>
      <c r="GT68" s="38"/>
      <c r="GU68" s="38"/>
      <c r="GV68" s="38"/>
      <c r="GW68" s="38"/>
      <c r="GX68" s="38"/>
      <c r="GY68" s="38"/>
      <c r="GZ68" s="38"/>
      <c r="HA68" s="38"/>
      <c r="HB68" s="38"/>
      <c r="HC68" s="38"/>
      <c r="HD68" s="38"/>
      <c r="HE68" s="38"/>
      <c r="HF68" s="38"/>
      <c r="HG68" s="38"/>
      <c r="HH68" s="38"/>
      <c r="HI68" s="38"/>
      <c r="HJ68" s="38"/>
      <c r="HK68" s="38"/>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43"/>
      <c r="IO68" s="43"/>
      <c r="IP68" s="43"/>
      <c r="IQ68" s="43"/>
      <c r="IR68" s="43"/>
      <c r="IS68" s="43"/>
      <c r="IT68" s="43"/>
      <c r="IU68" s="43"/>
      <c r="IV68" s="43"/>
    </row>
    <row r="69" s="2" customFormat="true" ht="69" customHeight="true" spans="1:256">
      <c r="A69" s="22">
        <f t="shared" si="2"/>
        <v>56</v>
      </c>
      <c r="B69" s="23" t="s">
        <v>259</v>
      </c>
      <c r="C69" s="22" t="s">
        <v>171</v>
      </c>
      <c r="D69" s="25" t="s">
        <v>260</v>
      </c>
      <c r="E69" s="25" t="s">
        <v>148</v>
      </c>
      <c r="F69" s="36" t="s">
        <v>261</v>
      </c>
      <c r="G69" s="22" t="s">
        <v>51</v>
      </c>
      <c r="H69" s="22">
        <v>20000</v>
      </c>
      <c r="I69" s="22"/>
      <c r="J69" s="22"/>
      <c r="K69" s="22"/>
      <c r="L69" s="22"/>
      <c r="M69" s="23"/>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38"/>
      <c r="FS69" s="38"/>
      <c r="FT69" s="38"/>
      <c r="FU69" s="38"/>
      <c r="FV69" s="38"/>
      <c r="FW69" s="38"/>
      <c r="FX69" s="38"/>
      <c r="FY69" s="38"/>
      <c r="FZ69" s="38"/>
      <c r="GA69" s="38"/>
      <c r="GB69" s="38"/>
      <c r="GC69" s="38"/>
      <c r="GD69" s="38"/>
      <c r="GE69" s="38"/>
      <c r="GF69" s="38"/>
      <c r="GG69" s="38"/>
      <c r="GH69" s="38"/>
      <c r="GI69" s="38"/>
      <c r="GJ69" s="38"/>
      <c r="GK69" s="38"/>
      <c r="GL69" s="38"/>
      <c r="GM69" s="38"/>
      <c r="GN69" s="38"/>
      <c r="GO69" s="38"/>
      <c r="GP69" s="38"/>
      <c r="GQ69" s="38"/>
      <c r="GR69" s="38"/>
      <c r="GS69" s="38"/>
      <c r="GT69" s="38"/>
      <c r="GU69" s="38"/>
      <c r="GV69" s="38"/>
      <c r="GW69" s="38"/>
      <c r="GX69" s="38"/>
      <c r="GY69" s="38"/>
      <c r="GZ69" s="38"/>
      <c r="HA69" s="38"/>
      <c r="HB69" s="38"/>
      <c r="HC69" s="38"/>
      <c r="HD69" s="38"/>
      <c r="HE69" s="38"/>
      <c r="HF69" s="38"/>
      <c r="HG69" s="38"/>
      <c r="HH69" s="38"/>
      <c r="HI69" s="38"/>
      <c r="HJ69" s="38"/>
      <c r="HK69" s="38"/>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43"/>
      <c r="IO69" s="43"/>
      <c r="IP69" s="43"/>
      <c r="IQ69" s="43"/>
      <c r="IR69" s="43"/>
      <c r="IS69" s="43"/>
      <c r="IT69" s="43"/>
      <c r="IU69" s="43"/>
      <c r="IV69" s="43"/>
    </row>
    <row r="70" s="2" customFormat="true" ht="54" customHeight="true" spans="1:256">
      <c r="A70" s="22">
        <f t="shared" si="2"/>
        <v>57</v>
      </c>
      <c r="B70" s="23" t="s">
        <v>262</v>
      </c>
      <c r="C70" s="22" t="s">
        <v>171</v>
      </c>
      <c r="D70" s="25" t="s">
        <v>263</v>
      </c>
      <c r="E70" s="25" t="s">
        <v>148</v>
      </c>
      <c r="F70" s="36" t="s">
        <v>264</v>
      </c>
      <c r="G70" s="22" t="s">
        <v>51</v>
      </c>
      <c r="H70" s="22">
        <v>3000</v>
      </c>
      <c r="I70" s="22"/>
      <c r="J70" s="22"/>
      <c r="K70" s="22"/>
      <c r="L70" s="22"/>
      <c r="M70" s="23"/>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c r="GE70" s="38"/>
      <c r="GF70" s="38"/>
      <c r="GG70" s="38"/>
      <c r="GH70" s="38"/>
      <c r="GI70" s="38"/>
      <c r="GJ70" s="38"/>
      <c r="GK70" s="38"/>
      <c r="GL70" s="38"/>
      <c r="GM70" s="38"/>
      <c r="GN70" s="38"/>
      <c r="GO70" s="38"/>
      <c r="GP70" s="38"/>
      <c r="GQ70" s="38"/>
      <c r="GR70" s="38"/>
      <c r="GS70" s="38"/>
      <c r="GT70" s="38"/>
      <c r="GU70" s="38"/>
      <c r="GV70" s="38"/>
      <c r="GW70" s="38"/>
      <c r="GX70" s="38"/>
      <c r="GY70" s="38"/>
      <c r="GZ70" s="38"/>
      <c r="HA70" s="38"/>
      <c r="HB70" s="38"/>
      <c r="HC70" s="38"/>
      <c r="HD70" s="38"/>
      <c r="HE70" s="38"/>
      <c r="HF70" s="38"/>
      <c r="HG70" s="38"/>
      <c r="HH70" s="38"/>
      <c r="HI70" s="38"/>
      <c r="HJ70" s="38"/>
      <c r="HK70" s="38"/>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43"/>
      <c r="IO70" s="43"/>
      <c r="IP70" s="43"/>
      <c r="IQ70" s="43"/>
      <c r="IR70" s="43"/>
      <c r="IS70" s="43"/>
      <c r="IT70" s="43"/>
      <c r="IU70" s="43"/>
      <c r="IV70" s="43"/>
    </row>
    <row r="71" s="2" customFormat="true" ht="54" customHeight="true" spans="1:256">
      <c r="A71" s="22">
        <f t="shared" si="2"/>
        <v>58</v>
      </c>
      <c r="B71" s="23" t="s">
        <v>265</v>
      </c>
      <c r="C71" s="22" t="s">
        <v>171</v>
      </c>
      <c r="D71" s="25" t="s">
        <v>266</v>
      </c>
      <c r="E71" s="25" t="s">
        <v>148</v>
      </c>
      <c r="F71" s="36" t="s">
        <v>267</v>
      </c>
      <c r="G71" s="22" t="s">
        <v>51</v>
      </c>
      <c r="H71" s="22">
        <v>10000</v>
      </c>
      <c r="I71" s="22"/>
      <c r="J71" s="22"/>
      <c r="K71" s="22"/>
      <c r="L71" s="22"/>
      <c r="M71" s="23"/>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c r="FP71" s="38"/>
      <c r="FQ71" s="38"/>
      <c r="FR71" s="38"/>
      <c r="FS71" s="38"/>
      <c r="FT71" s="38"/>
      <c r="FU71" s="38"/>
      <c r="FV71" s="38"/>
      <c r="FW71" s="38"/>
      <c r="FX71" s="38"/>
      <c r="FY71" s="38"/>
      <c r="FZ71" s="38"/>
      <c r="GA71" s="38"/>
      <c r="GB71" s="38"/>
      <c r="GC71" s="38"/>
      <c r="GD71" s="38"/>
      <c r="GE71" s="38"/>
      <c r="GF71" s="38"/>
      <c r="GG71" s="38"/>
      <c r="GH71" s="38"/>
      <c r="GI71" s="38"/>
      <c r="GJ71" s="38"/>
      <c r="GK71" s="38"/>
      <c r="GL71" s="38"/>
      <c r="GM71" s="38"/>
      <c r="GN71" s="38"/>
      <c r="GO71" s="38"/>
      <c r="GP71" s="38"/>
      <c r="GQ71" s="38"/>
      <c r="GR71" s="38"/>
      <c r="GS71" s="38"/>
      <c r="GT71" s="38"/>
      <c r="GU71" s="38"/>
      <c r="GV71" s="38"/>
      <c r="GW71" s="38"/>
      <c r="GX71" s="38"/>
      <c r="GY71" s="38"/>
      <c r="GZ71" s="38"/>
      <c r="HA71" s="38"/>
      <c r="HB71" s="38"/>
      <c r="HC71" s="38"/>
      <c r="HD71" s="38"/>
      <c r="HE71" s="38"/>
      <c r="HF71" s="38"/>
      <c r="HG71" s="38"/>
      <c r="HH71" s="38"/>
      <c r="HI71" s="38"/>
      <c r="HJ71" s="38"/>
      <c r="HK71" s="38"/>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43"/>
      <c r="IO71" s="43"/>
      <c r="IP71" s="43"/>
      <c r="IQ71" s="43"/>
      <c r="IR71" s="43"/>
      <c r="IS71" s="43"/>
      <c r="IT71" s="43"/>
      <c r="IU71" s="43"/>
      <c r="IV71" s="43"/>
    </row>
    <row r="72" s="2" customFormat="true" ht="54" customHeight="true" spans="1:256">
      <c r="A72" s="22">
        <f t="shared" si="2"/>
        <v>59</v>
      </c>
      <c r="B72" s="23" t="s">
        <v>268</v>
      </c>
      <c r="C72" s="22" t="s">
        <v>171</v>
      </c>
      <c r="D72" s="25" t="s">
        <v>269</v>
      </c>
      <c r="E72" s="25" t="s">
        <v>148</v>
      </c>
      <c r="F72" s="36" t="s">
        <v>270</v>
      </c>
      <c r="G72" s="22" t="s">
        <v>51</v>
      </c>
      <c r="H72" s="22">
        <v>8000</v>
      </c>
      <c r="I72" s="22"/>
      <c r="J72" s="22"/>
      <c r="K72" s="22"/>
      <c r="L72" s="22"/>
      <c r="M72" s="23"/>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43"/>
      <c r="IO72" s="43"/>
      <c r="IP72" s="43"/>
      <c r="IQ72" s="43"/>
      <c r="IR72" s="43"/>
      <c r="IS72" s="43"/>
      <c r="IT72" s="43"/>
      <c r="IU72" s="43"/>
      <c r="IV72" s="43"/>
    </row>
    <row r="73" s="2" customFormat="true" ht="64" customHeight="true" spans="1:256">
      <c r="A73" s="22">
        <f t="shared" si="2"/>
        <v>60</v>
      </c>
      <c r="B73" s="23" t="s">
        <v>271</v>
      </c>
      <c r="C73" s="22" t="s">
        <v>171</v>
      </c>
      <c r="D73" s="25" t="s">
        <v>272</v>
      </c>
      <c r="E73" s="25" t="s">
        <v>148</v>
      </c>
      <c r="F73" s="36" t="s">
        <v>273</v>
      </c>
      <c r="G73" s="22" t="s">
        <v>51</v>
      </c>
      <c r="H73" s="22">
        <v>6000</v>
      </c>
      <c r="I73" s="22"/>
      <c r="J73" s="22"/>
      <c r="K73" s="22"/>
      <c r="L73" s="22"/>
      <c r="M73" s="23"/>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c r="FP73" s="38"/>
      <c r="FQ73" s="38"/>
      <c r="FR73" s="38"/>
      <c r="FS73" s="38"/>
      <c r="FT73" s="38"/>
      <c r="FU73" s="38"/>
      <c r="FV73" s="38"/>
      <c r="FW73" s="38"/>
      <c r="FX73" s="38"/>
      <c r="FY73" s="38"/>
      <c r="FZ73" s="38"/>
      <c r="GA73" s="38"/>
      <c r="GB73" s="38"/>
      <c r="GC73" s="38"/>
      <c r="GD73" s="38"/>
      <c r="GE73" s="38"/>
      <c r="GF73" s="38"/>
      <c r="GG73" s="38"/>
      <c r="GH73" s="38"/>
      <c r="GI73" s="38"/>
      <c r="GJ73" s="38"/>
      <c r="GK73" s="38"/>
      <c r="GL73" s="38"/>
      <c r="GM73" s="38"/>
      <c r="GN73" s="38"/>
      <c r="GO73" s="38"/>
      <c r="GP73" s="38"/>
      <c r="GQ73" s="38"/>
      <c r="GR73" s="38"/>
      <c r="GS73" s="38"/>
      <c r="GT73" s="38"/>
      <c r="GU73" s="38"/>
      <c r="GV73" s="38"/>
      <c r="GW73" s="38"/>
      <c r="GX73" s="38"/>
      <c r="GY73" s="38"/>
      <c r="GZ73" s="38"/>
      <c r="HA73" s="38"/>
      <c r="HB73" s="38"/>
      <c r="HC73" s="38"/>
      <c r="HD73" s="38"/>
      <c r="HE73" s="38"/>
      <c r="HF73" s="38"/>
      <c r="HG73" s="38"/>
      <c r="HH73" s="38"/>
      <c r="HI73" s="38"/>
      <c r="HJ73" s="38"/>
      <c r="HK73" s="38"/>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43"/>
      <c r="IO73" s="43"/>
      <c r="IP73" s="43"/>
      <c r="IQ73" s="43"/>
      <c r="IR73" s="43"/>
      <c r="IS73" s="43"/>
      <c r="IT73" s="43"/>
      <c r="IU73" s="43"/>
      <c r="IV73" s="43"/>
    </row>
    <row r="74" s="2" customFormat="true" ht="49" customHeight="true" spans="1:256">
      <c r="A74" s="22">
        <f t="shared" si="2"/>
        <v>61</v>
      </c>
      <c r="B74" s="23" t="s">
        <v>274</v>
      </c>
      <c r="C74" s="22" t="s">
        <v>171</v>
      </c>
      <c r="D74" s="22" t="s">
        <v>275</v>
      </c>
      <c r="E74" s="22" t="s">
        <v>148</v>
      </c>
      <c r="F74" s="23" t="s">
        <v>276</v>
      </c>
      <c r="G74" s="22" t="s">
        <v>51</v>
      </c>
      <c r="H74" s="22">
        <v>30000</v>
      </c>
      <c r="I74" s="19"/>
      <c r="J74" s="19"/>
      <c r="K74" s="19"/>
      <c r="L74" s="19"/>
      <c r="M74" s="20"/>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43"/>
      <c r="IO74" s="43"/>
      <c r="IP74" s="43"/>
      <c r="IQ74" s="43"/>
      <c r="IR74" s="43"/>
      <c r="IS74" s="43"/>
      <c r="IT74" s="43"/>
      <c r="IU74" s="43"/>
      <c r="IV74" s="43"/>
    </row>
    <row r="75" s="2" customFormat="true" ht="68" customHeight="true" spans="1:256">
      <c r="A75" s="22">
        <f t="shared" si="2"/>
        <v>62</v>
      </c>
      <c r="B75" s="23" t="s">
        <v>277</v>
      </c>
      <c r="C75" s="22" t="s">
        <v>278</v>
      </c>
      <c r="D75" s="25" t="s">
        <v>279</v>
      </c>
      <c r="E75" s="22" t="s">
        <v>280</v>
      </c>
      <c r="F75" s="36" t="s">
        <v>281</v>
      </c>
      <c r="G75" s="22" t="s">
        <v>51</v>
      </c>
      <c r="H75" s="22">
        <v>3000</v>
      </c>
      <c r="I75" s="22"/>
      <c r="J75" s="22"/>
      <c r="K75" s="22"/>
      <c r="L75" s="22"/>
      <c r="M75" s="23"/>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c r="FP75" s="38"/>
      <c r="FQ75" s="38"/>
      <c r="FR75" s="38"/>
      <c r="FS75" s="38"/>
      <c r="FT75" s="38"/>
      <c r="FU75" s="38"/>
      <c r="FV75" s="38"/>
      <c r="FW75" s="38"/>
      <c r="FX75" s="38"/>
      <c r="FY75" s="38"/>
      <c r="FZ75" s="38"/>
      <c r="GA75" s="38"/>
      <c r="GB75" s="38"/>
      <c r="GC75" s="38"/>
      <c r="GD75" s="38"/>
      <c r="GE75" s="38"/>
      <c r="GF75" s="38"/>
      <c r="GG75" s="38"/>
      <c r="GH75" s="38"/>
      <c r="GI75" s="38"/>
      <c r="GJ75" s="38"/>
      <c r="GK75" s="38"/>
      <c r="GL75" s="38"/>
      <c r="GM75" s="38"/>
      <c r="GN75" s="38"/>
      <c r="GO75" s="38"/>
      <c r="GP75" s="38"/>
      <c r="GQ75" s="38"/>
      <c r="GR75" s="38"/>
      <c r="GS75" s="38"/>
      <c r="GT75" s="38"/>
      <c r="GU75" s="38"/>
      <c r="GV75" s="38"/>
      <c r="GW75" s="38"/>
      <c r="GX75" s="38"/>
      <c r="GY75" s="38"/>
      <c r="GZ75" s="38"/>
      <c r="HA75" s="38"/>
      <c r="HB75" s="38"/>
      <c r="HC75" s="38"/>
      <c r="HD75" s="38"/>
      <c r="HE75" s="38"/>
      <c r="HF75" s="38"/>
      <c r="HG75" s="38"/>
      <c r="HH75" s="38"/>
      <c r="HI75" s="38"/>
      <c r="HJ75" s="38"/>
      <c r="HK75" s="38"/>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43"/>
      <c r="IO75" s="43"/>
      <c r="IP75" s="43"/>
      <c r="IQ75" s="43"/>
      <c r="IR75" s="43"/>
      <c r="IS75" s="43"/>
      <c r="IT75" s="43"/>
      <c r="IU75" s="43"/>
      <c r="IV75" s="43"/>
    </row>
    <row r="76" s="2" customFormat="true" ht="67" customHeight="true" spans="1:256">
      <c r="A76" s="22">
        <f t="shared" si="2"/>
        <v>63</v>
      </c>
      <c r="B76" s="23" t="s">
        <v>282</v>
      </c>
      <c r="C76" s="22" t="s">
        <v>171</v>
      </c>
      <c r="D76" s="25" t="s">
        <v>283</v>
      </c>
      <c r="E76" s="25" t="s">
        <v>148</v>
      </c>
      <c r="F76" s="36" t="s">
        <v>284</v>
      </c>
      <c r="G76" s="22" t="s">
        <v>51</v>
      </c>
      <c r="H76" s="22">
        <v>5000</v>
      </c>
      <c r="I76" s="22"/>
      <c r="J76" s="22"/>
      <c r="K76" s="22"/>
      <c r="L76" s="22"/>
      <c r="M76" s="23"/>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c r="FP76" s="38"/>
      <c r="FQ76" s="38"/>
      <c r="FR76" s="38"/>
      <c r="FS76" s="38"/>
      <c r="FT76" s="38"/>
      <c r="FU76" s="38"/>
      <c r="FV76" s="38"/>
      <c r="FW76" s="38"/>
      <c r="FX76" s="38"/>
      <c r="FY76" s="38"/>
      <c r="FZ76" s="38"/>
      <c r="GA76" s="38"/>
      <c r="GB76" s="38"/>
      <c r="GC76" s="38"/>
      <c r="GD76" s="38"/>
      <c r="GE76" s="38"/>
      <c r="GF76" s="38"/>
      <c r="GG76" s="38"/>
      <c r="GH76" s="38"/>
      <c r="GI76" s="38"/>
      <c r="GJ76" s="38"/>
      <c r="GK76" s="38"/>
      <c r="GL76" s="38"/>
      <c r="GM76" s="38"/>
      <c r="GN76" s="38"/>
      <c r="GO76" s="38"/>
      <c r="GP76" s="38"/>
      <c r="GQ76" s="38"/>
      <c r="GR76" s="38"/>
      <c r="GS76" s="38"/>
      <c r="GT76" s="38"/>
      <c r="GU76" s="38"/>
      <c r="GV76" s="38"/>
      <c r="GW76" s="38"/>
      <c r="GX76" s="38"/>
      <c r="GY76" s="38"/>
      <c r="GZ76" s="38"/>
      <c r="HA76" s="38"/>
      <c r="HB76" s="38"/>
      <c r="HC76" s="38"/>
      <c r="HD76" s="38"/>
      <c r="HE76" s="38"/>
      <c r="HF76" s="38"/>
      <c r="HG76" s="38"/>
      <c r="HH76" s="38"/>
      <c r="HI76" s="38"/>
      <c r="HJ76" s="38"/>
      <c r="HK76" s="38"/>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43"/>
      <c r="IO76" s="43"/>
      <c r="IP76" s="43"/>
      <c r="IQ76" s="43"/>
      <c r="IR76" s="43"/>
      <c r="IS76" s="43"/>
      <c r="IT76" s="43"/>
      <c r="IU76" s="43"/>
      <c r="IV76" s="43"/>
    </row>
    <row r="77" s="2" customFormat="true" ht="51" customHeight="true" spans="1:256">
      <c r="A77" s="22">
        <f t="shared" si="2"/>
        <v>64</v>
      </c>
      <c r="B77" s="23" t="s">
        <v>285</v>
      </c>
      <c r="C77" s="22" t="s">
        <v>171</v>
      </c>
      <c r="D77" s="25" t="s">
        <v>286</v>
      </c>
      <c r="E77" s="25" t="s">
        <v>148</v>
      </c>
      <c r="F77" s="36" t="s">
        <v>287</v>
      </c>
      <c r="G77" s="22" t="s">
        <v>51</v>
      </c>
      <c r="H77" s="22">
        <v>5500</v>
      </c>
      <c r="I77" s="22"/>
      <c r="J77" s="22"/>
      <c r="K77" s="22"/>
      <c r="L77" s="22"/>
      <c r="M77" s="23"/>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c r="FP77" s="38"/>
      <c r="FQ77" s="38"/>
      <c r="FR77" s="38"/>
      <c r="FS77" s="38"/>
      <c r="FT77" s="38"/>
      <c r="FU77" s="38"/>
      <c r="FV77" s="38"/>
      <c r="FW77" s="38"/>
      <c r="FX77" s="38"/>
      <c r="FY77" s="38"/>
      <c r="FZ77" s="38"/>
      <c r="GA77" s="38"/>
      <c r="GB77" s="38"/>
      <c r="GC77" s="38"/>
      <c r="GD77" s="38"/>
      <c r="GE77" s="38"/>
      <c r="GF77" s="38"/>
      <c r="GG77" s="38"/>
      <c r="GH77" s="38"/>
      <c r="GI77" s="38"/>
      <c r="GJ77" s="38"/>
      <c r="GK77" s="38"/>
      <c r="GL77" s="38"/>
      <c r="GM77" s="38"/>
      <c r="GN77" s="38"/>
      <c r="GO77" s="38"/>
      <c r="GP77" s="38"/>
      <c r="GQ77" s="38"/>
      <c r="GR77" s="38"/>
      <c r="GS77" s="38"/>
      <c r="GT77" s="38"/>
      <c r="GU77" s="38"/>
      <c r="GV77" s="38"/>
      <c r="GW77" s="38"/>
      <c r="GX77" s="38"/>
      <c r="GY77" s="38"/>
      <c r="GZ77" s="38"/>
      <c r="HA77" s="38"/>
      <c r="HB77" s="38"/>
      <c r="HC77" s="38"/>
      <c r="HD77" s="38"/>
      <c r="HE77" s="38"/>
      <c r="HF77" s="38"/>
      <c r="HG77" s="38"/>
      <c r="HH77" s="38"/>
      <c r="HI77" s="38"/>
      <c r="HJ77" s="38"/>
      <c r="HK77" s="38"/>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43"/>
      <c r="IO77" s="43"/>
      <c r="IP77" s="43"/>
      <c r="IQ77" s="43"/>
      <c r="IR77" s="43"/>
      <c r="IS77" s="43"/>
      <c r="IT77" s="43"/>
      <c r="IU77" s="43"/>
      <c r="IV77" s="43"/>
    </row>
    <row r="78" s="2" customFormat="true" ht="51" customHeight="true" spans="1:256">
      <c r="A78" s="22">
        <f t="shared" si="2"/>
        <v>65</v>
      </c>
      <c r="B78" s="23" t="s">
        <v>288</v>
      </c>
      <c r="C78" s="22" t="s">
        <v>171</v>
      </c>
      <c r="D78" s="25" t="s">
        <v>289</v>
      </c>
      <c r="E78" s="25" t="s">
        <v>148</v>
      </c>
      <c r="F78" s="36" t="s">
        <v>290</v>
      </c>
      <c r="G78" s="22" t="s">
        <v>51</v>
      </c>
      <c r="H78" s="22">
        <v>25000</v>
      </c>
      <c r="I78" s="22"/>
      <c r="J78" s="22"/>
      <c r="K78" s="22"/>
      <c r="L78" s="22"/>
      <c r="M78" s="23"/>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c r="FP78" s="38"/>
      <c r="FQ78" s="38"/>
      <c r="FR78" s="38"/>
      <c r="FS78" s="38"/>
      <c r="FT78" s="38"/>
      <c r="FU78" s="38"/>
      <c r="FV78" s="38"/>
      <c r="FW78" s="38"/>
      <c r="FX78" s="38"/>
      <c r="FY78" s="38"/>
      <c r="FZ78" s="38"/>
      <c r="GA78" s="38"/>
      <c r="GB78" s="38"/>
      <c r="GC78" s="38"/>
      <c r="GD78" s="38"/>
      <c r="GE78" s="38"/>
      <c r="GF78" s="38"/>
      <c r="GG78" s="38"/>
      <c r="GH78" s="38"/>
      <c r="GI78" s="38"/>
      <c r="GJ78" s="38"/>
      <c r="GK78" s="38"/>
      <c r="GL78" s="38"/>
      <c r="GM78" s="38"/>
      <c r="GN78" s="38"/>
      <c r="GO78" s="38"/>
      <c r="GP78" s="38"/>
      <c r="GQ78" s="38"/>
      <c r="GR78" s="38"/>
      <c r="GS78" s="38"/>
      <c r="GT78" s="38"/>
      <c r="GU78" s="38"/>
      <c r="GV78" s="38"/>
      <c r="GW78" s="38"/>
      <c r="GX78" s="38"/>
      <c r="GY78" s="38"/>
      <c r="GZ78" s="38"/>
      <c r="HA78" s="38"/>
      <c r="HB78" s="38"/>
      <c r="HC78" s="38"/>
      <c r="HD78" s="38"/>
      <c r="HE78" s="38"/>
      <c r="HF78" s="38"/>
      <c r="HG78" s="38"/>
      <c r="HH78" s="38"/>
      <c r="HI78" s="38"/>
      <c r="HJ78" s="38"/>
      <c r="HK78" s="38"/>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43"/>
      <c r="IO78" s="43"/>
      <c r="IP78" s="43"/>
      <c r="IQ78" s="43"/>
      <c r="IR78" s="43"/>
      <c r="IS78" s="43"/>
      <c r="IT78" s="43"/>
      <c r="IU78" s="43"/>
      <c r="IV78" s="43"/>
    </row>
    <row r="79" s="2" customFormat="true" ht="51" customHeight="true" spans="1:256">
      <c r="A79" s="22">
        <f t="shared" si="2"/>
        <v>66</v>
      </c>
      <c r="B79" s="23" t="s">
        <v>291</v>
      </c>
      <c r="C79" s="22" t="s">
        <v>171</v>
      </c>
      <c r="D79" s="25" t="s">
        <v>292</v>
      </c>
      <c r="E79" s="25" t="s">
        <v>148</v>
      </c>
      <c r="F79" s="36" t="s">
        <v>293</v>
      </c>
      <c r="G79" s="22" t="s">
        <v>51</v>
      </c>
      <c r="H79" s="22">
        <v>8000</v>
      </c>
      <c r="I79" s="22"/>
      <c r="J79" s="22"/>
      <c r="K79" s="22"/>
      <c r="L79" s="22"/>
      <c r="M79" s="23"/>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c r="FP79" s="38"/>
      <c r="FQ79" s="38"/>
      <c r="FR79" s="38"/>
      <c r="FS79" s="38"/>
      <c r="FT79" s="38"/>
      <c r="FU79" s="38"/>
      <c r="FV79" s="38"/>
      <c r="FW79" s="38"/>
      <c r="FX79" s="38"/>
      <c r="FY79" s="38"/>
      <c r="FZ79" s="38"/>
      <c r="GA79" s="38"/>
      <c r="GB79" s="38"/>
      <c r="GC79" s="38"/>
      <c r="GD79" s="38"/>
      <c r="GE79" s="38"/>
      <c r="GF79" s="38"/>
      <c r="GG79" s="38"/>
      <c r="GH79" s="38"/>
      <c r="GI79" s="38"/>
      <c r="GJ79" s="38"/>
      <c r="GK79" s="38"/>
      <c r="GL79" s="38"/>
      <c r="GM79" s="38"/>
      <c r="GN79" s="38"/>
      <c r="GO79" s="38"/>
      <c r="GP79" s="38"/>
      <c r="GQ79" s="38"/>
      <c r="GR79" s="38"/>
      <c r="GS79" s="38"/>
      <c r="GT79" s="38"/>
      <c r="GU79" s="38"/>
      <c r="GV79" s="38"/>
      <c r="GW79" s="38"/>
      <c r="GX79" s="38"/>
      <c r="GY79" s="38"/>
      <c r="GZ79" s="38"/>
      <c r="HA79" s="38"/>
      <c r="HB79" s="38"/>
      <c r="HC79" s="38"/>
      <c r="HD79" s="38"/>
      <c r="HE79" s="38"/>
      <c r="HF79" s="38"/>
      <c r="HG79" s="38"/>
      <c r="HH79" s="38"/>
      <c r="HI79" s="38"/>
      <c r="HJ79" s="38"/>
      <c r="HK79" s="38"/>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43"/>
      <c r="IO79" s="43"/>
      <c r="IP79" s="43"/>
      <c r="IQ79" s="43"/>
      <c r="IR79" s="43"/>
      <c r="IS79" s="43"/>
      <c r="IT79" s="43"/>
      <c r="IU79" s="43"/>
      <c r="IV79" s="43"/>
    </row>
    <row r="80" s="2" customFormat="true" ht="51" customHeight="true" spans="1:256">
      <c r="A80" s="22">
        <f t="shared" si="2"/>
        <v>67</v>
      </c>
      <c r="B80" s="23" t="s">
        <v>294</v>
      </c>
      <c r="C80" s="22" t="s">
        <v>171</v>
      </c>
      <c r="D80" s="25" t="s">
        <v>295</v>
      </c>
      <c r="E80" s="25" t="s">
        <v>148</v>
      </c>
      <c r="F80" s="36" t="s">
        <v>296</v>
      </c>
      <c r="G80" s="22" t="s">
        <v>51</v>
      </c>
      <c r="H80" s="22">
        <v>9600</v>
      </c>
      <c r="I80" s="22"/>
      <c r="J80" s="19"/>
      <c r="K80" s="22"/>
      <c r="L80" s="22"/>
      <c r="M80" s="23"/>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c r="FP80" s="38"/>
      <c r="FQ80" s="38"/>
      <c r="FR80" s="38"/>
      <c r="FS80" s="38"/>
      <c r="FT80" s="38"/>
      <c r="FU80" s="38"/>
      <c r="FV80" s="38"/>
      <c r="FW80" s="38"/>
      <c r="FX80" s="38"/>
      <c r="FY80" s="38"/>
      <c r="FZ80" s="38"/>
      <c r="GA80" s="38"/>
      <c r="GB80" s="38"/>
      <c r="GC80" s="38"/>
      <c r="GD80" s="38"/>
      <c r="GE80" s="38"/>
      <c r="GF80" s="38"/>
      <c r="GG80" s="38"/>
      <c r="GH80" s="38"/>
      <c r="GI80" s="38"/>
      <c r="GJ80" s="38"/>
      <c r="GK80" s="38"/>
      <c r="GL80" s="38"/>
      <c r="GM80" s="38"/>
      <c r="GN80" s="38"/>
      <c r="GO80" s="38"/>
      <c r="GP80" s="38"/>
      <c r="GQ80" s="38"/>
      <c r="GR80" s="38"/>
      <c r="GS80" s="38"/>
      <c r="GT80" s="38"/>
      <c r="GU80" s="38"/>
      <c r="GV80" s="38"/>
      <c r="GW80" s="38"/>
      <c r="GX80" s="38"/>
      <c r="GY80" s="38"/>
      <c r="GZ80" s="38"/>
      <c r="HA80" s="38"/>
      <c r="HB80" s="38"/>
      <c r="HC80" s="38"/>
      <c r="HD80" s="38"/>
      <c r="HE80" s="38"/>
      <c r="HF80" s="38"/>
      <c r="HG80" s="38"/>
      <c r="HH80" s="38"/>
      <c r="HI80" s="38"/>
      <c r="HJ80" s="38"/>
      <c r="HK80" s="38"/>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43"/>
      <c r="IO80" s="43"/>
      <c r="IP80" s="43"/>
      <c r="IQ80" s="43"/>
      <c r="IR80" s="43"/>
      <c r="IS80" s="43"/>
      <c r="IT80" s="43"/>
      <c r="IU80" s="43"/>
      <c r="IV80" s="43"/>
    </row>
    <row r="81" s="2" customFormat="true" ht="51" customHeight="true" spans="1:256">
      <c r="A81" s="22">
        <f t="shared" si="2"/>
        <v>68</v>
      </c>
      <c r="B81" s="23" t="s">
        <v>297</v>
      </c>
      <c r="C81" s="22" t="s">
        <v>171</v>
      </c>
      <c r="D81" s="25"/>
      <c r="E81" s="25" t="s">
        <v>148</v>
      </c>
      <c r="F81" s="36" t="s">
        <v>298</v>
      </c>
      <c r="G81" s="22" t="s">
        <v>51</v>
      </c>
      <c r="H81" s="22">
        <v>10000</v>
      </c>
      <c r="I81" s="22"/>
      <c r="J81" s="19"/>
      <c r="K81" s="22"/>
      <c r="L81" s="22"/>
      <c r="M81" s="23"/>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c r="FP81" s="38"/>
      <c r="FQ81" s="38"/>
      <c r="FR81" s="38"/>
      <c r="FS81" s="38"/>
      <c r="FT81" s="38"/>
      <c r="FU81" s="38"/>
      <c r="FV81" s="38"/>
      <c r="FW81" s="38"/>
      <c r="FX81" s="38"/>
      <c r="FY81" s="38"/>
      <c r="FZ81" s="38"/>
      <c r="GA81" s="38"/>
      <c r="GB81" s="38"/>
      <c r="GC81" s="38"/>
      <c r="GD81" s="38"/>
      <c r="GE81" s="38"/>
      <c r="GF81" s="38"/>
      <c r="GG81" s="38"/>
      <c r="GH81" s="38"/>
      <c r="GI81" s="38"/>
      <c r="GJ81" s="38"/>
      <c r="GK81" s="38"/>
      <c r="GL81" s="38"/>
      <c r="GM81" s="38"/>
      <c r="GN81" s="38"/>
      <c r="GO81" s="38"/>
      <c r="GP81" s="38"/>
      <c r="GQ81" s="38"/>
      <c r="GR81" s="38"/>
      <c r="GS81" s="38"/>
      <c r="GT81" s="38"/>
      <c r="GU81" s="38"/>
      <c r="GV81" s="38"/>
      <c r="GW81" s="38"/>
      <c r="GX81" s="38"/>
      <c r="GY81" s="38"/>
      <c r="GZ81" s="38"/>
      <c r="HA81" s="38"/>
      <c r="HB81" s="38"/>
      <c r="HC81" s="38"/>
      <c r="HD81" s="38"/>
      <c r="HE81" s="38"/>
      <c r="HF81" s="38"/>
      <c r="HG81" s="38"/>
      <c r="HH81" s="38"/>
      <c r="HI81" s="38"/>
      <c r="HJ81" s="38"/>
      <c r="HK81" s="38"/>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43"/>
      <c r="IO81" s="43"/>
      <c r="IP81" s="43"/>
      <c r="IQ81" s="43"/>
      <c r="IR81" s="43"/>
      <c r="IS81" s="43"/>
      <c r="IT81" s="43"/>
      <c r="IU81" s="43"/>
      <c r="IV81" s="43"/>
    </row>
    <row r="82" s="4" customFormat="true" ht="30" customHeight="true" spans="1:247">
      <c r="A82" s="22"/>
      <c r="B82" s="20" t="s">
        <v>299</v>
      </c>
      <c r="C82" s="19"/>
      <c r="D82" s="24"/>
      <c r="E82" s="22"/>
      <c r="F82" s="23"/>
      <c r="G82" s="22"/>
      <c r="H82" s="19">
        <f>SUM(H83)</f>
        <v>200000</v>
      </c>
      <c r="I82" s="19">
        <f>SUM(I83)</f>
        <v>0</v>
      </c>
      <c r="J82" s="19">
        <f>SUM(J83)</f>
        <v>0</v>
      </c>
      <c r="K82" s="37"/>
      <c r="L82" s="37"/>
      <c r="M82" s="39"/>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row>
    <row r="83" s="4" customFormat="true" ht="53" customHeight="true" spans="1:256">
      <c r="A83" s="22">
        <f>A81+1</f>
        <v>69</v>
      </c>
      <c r="B83" s="44" t="s">
        <v>300</v>
      </c>
      <c r="C83" s="45" t="s">
        <v>171</v>
      </c>
      <c r="D83" s="45" t="s">
        <v>301</v>
      </c>
      <c r="E83" s="22" t="s">
        <v>299</v>
      </c>
      <c r="F83" s="44" t="s">
        <v>302</v>
      </c>
      <c r="G83" s="22" t="s">
        <v>51</v>
      </c>
      <c r="H83" s="22">
        <v>200000</v>
      </c>
      <c r="I83" s="22"/>
      <c r="J83" s="22"/>
      <c r="K83" s="22"/>
      <c r="L83" s="22"/>
      <c r="M83" s="23"/>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43"/>
      <c r="IO83" s="43"/>
      <c r="IP83" s="43"/>
      <c r="IQ83" s="43"/>
      <c r="IR83" s="43"/>
      <c r="IS83" s="43"/>
      <c r="IT83" s="43"/>
      <c r="IU83" s="43"/>
      <c r="IV83" s="43"/>
    </row>
    <row r="84" s="2" customFormat="true" ht="30" customHeight="true" spans="1:247">
      <c r="A84" s="22"/>
      <c r="B84" s="46" t="s">
        <v>303</v>
      </c>
      <c r="C84" s="47"/>
      <c r="D84" s="48"/>
      <c r="E84" s="22"/>
      <c r="F84" s="49"/>
      <c r="G84" s="22"/>
      <c r="H84" s="50">
        <f>SUM(H85)</f>
        <v>16000</v>
      </c>
      <c r="I84" s="50">
        <f>SUM(I85)</f>
        <v>6000</v>
      </c>
      <c r="J84" s="50">
        <f>SUM(J85)</f>
        <v>8000</v>
      </c>
      <c r="K84" s="37"/>
      <c r="L84" s="37"/>
      <c r="M84" s="39"/>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row>
    <row r="85" s="3" customFormat="true" ht="148.5" spans="1:256">
      <c r="A85" s="22">
        <f>A83+1</f>
        <v>70</v>
      </c>
      <c r="B85" s="23" t="s">
        <v>304</v>
      </c>
      <c r="C85" s="22" t="s">
        <v>63</v>
      </c>
      <c r="D85" s="22" t="s">
        <v>303</v>
      </c>
      <c r="E85" s="22" t="s">
        <v>303</v>
      </c>
      <c r="F85" s="23" t="s">
        <v>305</v>
      </c>
      <c r="G85" s="30" t="s">
        <v>43</v>
      </c>
      <c r="H85" s="32">
        <v>16000</v>
      </c>
      <c r="I85" s="32">
        <v>6000</v>
      </c>
      <c r="J85" s="34">
        <v>8000</v>
      </c>
      <c r="K85" s="22" t="s">
        <v>306</v>
      </c>
      <c r="L85" s="22" t="s">
        <v>307</v>
      </c>
      <c r="M85" s="23" t="s">
        <v>308</v>
      </c>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43"/>
      <c r="IO85" s="43"/>
      <c r="IP85" s="43"/>
      <c r="IQ85" s="43"/>
      <c r="IR85" s="43"/>
      <c r="IS85" s="43"/>
      <c r="IT85" s="43"/>
      <c r="IU85" s="43"/>
      <c r="IV85" s="43"/>
    </row>
    <row r="86" s="2" customFormat="true" ht="30" customHeight="true" spans="1:247">
      <c r="A86" s="22"/>
      <c r="B86" s="20" t="s">
        <v>309</v>
      </c>
      <c r="C86" s="19"/>
      <c r="D86" s="22"/>
      <c r="E86" s="22"/>
      <c r="F86" s="23"/>
      <c r="G86" s="22"/>
      <c r="H86" s="19">
        <f>SUM(H87)</f>
        <v>1433</v>
      </c>
      <c r="I86" s="19">
        <f>SUM(I87)</f>
        <v>0</v>
      </c>
      <c r="J86" s="19">
        <f>SUM(J87)</f>
        <v>0</v>
      </c>
      <c r="K86" s="22"/>
      <c r="L86" s="22"/>
      <c r="M86" s="23"/>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row>
    <row r="87" s="3" customFormat="true" ht="66" customHeight="true" spans="1:256">
      <c r="A87" s="22">
        <f>A85+1</f>
        <v>71</v>
      </c>
      <c r="B87" s="23" t="s">
        <v>310</v>
      </c>
      <c r="C87" s="22" t="s">
        <v>63</v>
      </c>
      <c r="D87" s="22" t="s">
        <v>311</v>
      </c>
      <c r="E87" s="22" t="s">
        <v>311</v>
      </c>
      <c r="F87" s="23" t="s">
        <v>312</v>
      </c>
      <c r="G87" s="22" t="s">
        <v>51</v>
      </c>
      <c r="H87" s="22">
        <v>1433</v>
      </c>
      <c r="I87" s="22"/>
      <c r="J87" s="22"/>
      <c r="K87" s="22"/>
      <c r="L87" s="22"/>
      <c r="M87" s="23"/>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43"/>
      <c r="IO87" s="43"/>
      <c r="IP87" s="43"/>
      <c r="IQ87" s="43"/>
      <c r="IR87" s="43"/>
      <c r="IS87" s="43"/>
      <c r="IT87" s="43"/>
      <c r="IU87" s="43"/>
      <c r="IV87" s="43"/>
    </row>
    <row r="88" s="2" customFormat="true" ht="34" customHeight="true" spans="1:247">
      <c r="A88" s="22"/>
      <c r="B88" s="20" t="s">
        <v>313</v>
      </c>
      <c r="C88" s="19"/>
      <c r="D88" s="22"/>
      <c r="E88" s="22"/>
      <c r="F88" s="23"/>
      <c r="G88" s="22"/>
      <c r="H88" s="19">
        <f>SUM(H89:H90)</f>
        <v>4000</v>
      </c>
      <c r="I88" s="19">
        <f>SUM(I89:I90)</f>
        <v>0</v>
      </c>
      <c r="J88" s="19">
        <f>SUM(J89:J90)</f>
        <v>0</v>
      </c>
      <c r="K88" s="22"/>
      <c r="L88" s="22"/>
      <c r="M88" s="23"/>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row>
    <row r="89" s="2" customFormat="true" ht="70" customHeight="true" spans="1:256">
      <c r="A89" s="22">
        <f>A87+1</f>
        <v>72</v>
      </c>
      <c r="B89" s="23" t="s">
        <v>314</v>
      </c>
      <c r="C89" s="22" t="s">
        <v>315</v>
      </c>
      <c r="D89" s="22" t="s">
        <v>313</v>
      </c>
      <c r="E89" s="22" t="s">
        <v>316</v>
      </c>
      <c r="F89" s="23" t="s">
        <v>317</v>
      </c>
      <c r="G89" s="22" t="s">
        <v>51</v>
      </c>
      <c r="H89" s="34">
        <v>1000</v>
      </c>
      <c r="I89" s="34"/>
      <c r="J89" s="34"/>
      <c r="K89" s="22"/>
      <c r="L89" s="22"/>
      <c r="M89" s="23"/>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c r="FP89" s="38"/>
      <c r="FQ89" s="38"/>
      <c r="FR89" s="38"/>
      <c r="FS89" s="38"/>
      <c r="FT89" s="38"/>
      <c r="FU89" s="38"/>
      <c r="FV89" s="38"/>
      <c r="FW89" s="38"/>
      <c r="FX89" s="38"/>
      <c r="FY89" s="38"/>
      <c r="FZ89" s="38"/>
      <c r="GA89" s="38"/>
      <c r="GB89" s="38"/>
      <c r="GC89" s="38"/>
      <c r="GD89" s="38"/>
      <c r="GE89" s="38"/>
      <c r="GF89" s="38"/>
      <c r="GG89" s="38"/>
      <c r="GH89" s="38"/>
      <c r="GI89" s="38"/>
      <c r="GJ89" s="38"/>
      <c r="GK89" s="38"/>
      <c r="GL89" s="38"/>
      <c r="GM89" s="38"/>
      <c r="GN89" s="38"/>
      <c r="GO89" s="38"/>
      <c r="GP89" s="38"/>
      <c r="GQ89" s="38"/>
      <c r="GR89" s="38"/>
      <c r="GS89" s="38"/>
      <c r="GT89" s="38"/>
      <c r="GU89" s="38"/>
      <c r="GV89" s="38"/>
      <c r="GW89" s="38"/>
      <c r="GX89" s="38"/>
      <c r="GY89" s="38"/>
      <c r="GZ89" s="38"/>
      <c r="HA89" s="38"/>
      <c r="HB89" s="38"/>
      <c r="HC89" s="38"/>
      <c r="HD89" s="38"/>
      <c r="HE89" s="38"/>
      <c r="HF89" s="38"/>
      <c r="HG89" s="38"/>
      <c r="HH89" s="38"/>
      <c r="HI89" s="38"/>
      <c r="HJ89" s="38"/>
      <c r="HK89" s="38"/>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43"/>
      <c r="IO89" s="43"/>
      <c r="IP89" s="43"/>
      <c r="IQ89" s="43"/>
      <c r="IR89" s="43"/>
      <c r="IS89" s="43"/>
      <c r="IT89" s="43"/>
      <c r="IU89" s="43"/>
      <c r="IV89" s="43"/>
    </row>
    <row r="90" s="2" customFormat="true" ht="45" customHeight="true" spans="1:256">
      <c r="A90" s="22">
        <f>A89+1</f>
        <v>73</v>
      </c>
      <c r="B90" s="23" t="s">
        <v>318</v>
      </c>
      <c r="C90" s="22" t="s">
        <v>315</v>
      </c>
      <c r="D90" s="22" t="s">
        <v>313</v>
      </c>
      <c r="E90" s="22" t="s">
        <v>313</v>
      </c>
      <c r="F90" s="23" t="s">
        <v>319</v>
      </c>
      <c r="G90" s="22" t="s">
        <v>51</v>
      </c>
      <c r="H90" s="22">
        <v>3000</v>
      </c>
      <c r="I90" s="22"/>
      <c r="J90" s="22"/>
      <c r="K90" s="22"/>
      <c r="L90" s="22"/>
      <c r="M90" s="23"/>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c r="FP90" s="38"/>
      <c r="FQ90" s="38"/>
      <c r="FR90" s="38"/>
      <c r="FS90" s="38"/>
      <c r="FT90" s="38"/>
      <c r="FU90" s="38"/>
      <c r="FV90" s="38"/>
      <c r="FW90" s="38"/>
      <c r="FX90" s="38"/>
      <c r="FY90" s="38"/>
      <c r="FZ90" s="38"/>
      <c r="GA90" s="38"/>
      <c r="GB90" s="38"/>
      <c r="GC90" s="38"/>
      <c r="GD90" s="38"/>
      <c r="GE90" s="38"/>
      <c r="GF90" s="38"/>
      <c r="GG90" s="38"/>
      <c r="GH90" s="38"/>
      <c r="GI90" s="38"/>
      <c r="GJ90" s="38"/>
      <c r="GK90" s="38"/>
      <c r="GL90" s="38"/>
      <c r="GM90" s="38"/>
      <c r="GN90" s="38"/>
      <c r="GO90" s="38"/>
      <c r="GP90" s="38"/>
      <c r="GQ90" s="38"/>
      <c r="GR90" s="38"/>
      <c r="GS90" s="38"/>
      <c r="GT90" s="38"/>
      <c r="GU90" s="38"/>
      <c r="GV90" s="38"/>
      <c r="GW90" s="38"/>
      <c r="GX90" s="38"/>
      <c r="GY90" s="38"/>
      <c r="GZ90" s="38"/>
      <c r="HA90" s="38"/>
      <c r="HB90" s="38"/>
      <c r="HC90" s="38"/>
      <c r="HD90" s="38"/>
      <c r="HE90" s="38"/>
      <c r="HF90" s="38"/>
      <c r="HG90" s="38"/>
      <c r="HH90" s="38"/>
      <c r="HI90" s="38"/>
      <c r="HJ90" s="38"/>
      <c r="HK90" s="38"/>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43"/>
      <c r="IO90" s="43"/>
      <c r="IP90" s="43"/>
      <c r="IQ90" s="43"/>
      <c r="IR90" s="43"/>
      <c r="IS90" s="43"/>
      <c r="IT90" s="43"/>
      <c r="IU90" s="43"/>
      <c r="IV90" s="43"/>
    </row>
    <row r="91" s="4" customFormat="true" ht="30" customHeight="true" spans="1:247">
      <c r="A91" s="22"/>
      <c r="B91" s="20" t="s">
        <v>320</v>
      </c>
      <c r="C91" s="19"/>
      <c r="D91" s="22"/>
      <c r="E91" s="22"/>
      <c r="F91" s="23"/>
      <c r="G91" s="22"/>
      <c r="H91" s="19">
        <f>SUM(H92:H102)</f>
        <v>91718</v>
      </c>
      <c r="I91" s="19">
        <f>SUM(I92:I102)</f>
        <v>26793</v>
      </c>
      <c r="J91" s="19">
        <f>SUM(J92:J102)</f>
        <v>15025</v>
      </c>
      <c r="K91" s="37"/>
      <c r="L91" s="37"/>
      <c r="M91" s="39"/>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row>
    <row r="92" s="6" customFormat="true" ht="57" customHeight="true" spans="1:256">
      <c r="A92" s="22">
        <f>A90+1</f>
        <v>74</v>
      </c>
      <c r="B92" s="23" t="s">
        <v>321</v>
      </c>
      <c r="C92" s="22" t="s">
        <v>35</v>
      </c>
      <c r="D92" s="22" t="s">
        <v>322</v>
      </c>
      <c r="E92" s="22" t="s">
        <v>320</v>
      </c>
      <c r="F92" s="23" t="s">
        <v>323</v>
      </c>
      <c r="G92" s="22" t="s">
        <v>43</v>
      </c>
      <c r="H92" s="22">
        <v>2787</v>
      </c>
      <c r="I92" s="32">
        <v>1987</v>
      </c>
      <c r="J92" s="22">
        <f>H92-I92</f>
        <v>800</v>
      </c>
      <c r="K92" s="22" t="s">
        <v>324</v>
      </c>
      <c r="L92" s="22" t="s">
        <v>45</v>
      </c>
      <c r="M92" s="23" t="s">
        <v>39</v>
      </c>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43"/>
      <c r="IO92" s="43"/>
      <c r="IP92" s="43"/>
      <c r="IQ92" s="43"/>
      <c r="IR92" s="43"/>
      <c r="IS92" s="43"/>
      <c r="IT92" s="43"/>
      <c r="IU92" s="43"/>
      <c r="IV92" s="43"/>
    </row>
    <row r="93" s="6" customFormat="true" ht="57" customHeight="true" spans="1:256">
      <c r="A93" s="22">
        <f>A92+1</f>
        <v>75</v>
      </c>
      <c r="B93" s="23" t="s">
        <v>325</v>
      </c>
      <c r="C93" s="22" t="s">
        <v>35</v>
      </c>
      <c r="D93" s="22" t="s">
        <v>322</v>
      </c>
      <c r="E93" s="22" t="s">
        <v>320</v>
      </c>
      <c r="F93" s="23" t="s">
        <v>326</v>
      </c>
      <c r="G93" s="22" t="s">
        <v>43</v>
      </c>
      <c r="H93" s="31">
        <v>2965</v>
      </c>
      <c r="I93" s="32">
        <v>1786</v>
      </c>
      <c r="J93" s="22">
        <f>H93-I93</f>
        <v>1179</v>
      </c>
      <c r="K93" s="22" t="s">
        <v>327</v>
      </c>
      <c r="L93" s="22" t="s">
        <v>45</v>
      </c>
      <c r="M93" s="23" t="s">
        <v>39</v>
      </c>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43"/>
      <c r="IO93" s="43"/>
      <c r="IP93" s="43"/>
      <c r="IQ93" s="43"/>
      <c r="IR93" s="43"/>
      <c r="IS93" s="43"/>
      <c r="IT93" s="43"/>
      <c r="IU93" s="43"/>
      <c r="IV93" s="43"/>
    </row>
    <row r="94" s="6" customFormat="true" ht="42" customHeight="true" spans="1:256">
      <c r="A94" s="22">
        <f t="shared" ref="A94:A102" si="3">A93+1</f>
        <v>76</v>
      </c>
      <c r="B94" s="23" t="s">
        <v>328</v>
      </c>
      <c r="C94" s="22" t="s">
        <v>35</v>
      </c>
      <c r="D94" s="22" t="s">
        <v>322</v>
      </c>
      <c r="E94" s="22" t="s">
        <v>320</v>
      </c>
      <c r="F94" s="23" t="s">
        <v>329</v>
      </c>
      <c r="G94" s="22" t="s">
        <v>43</v>
      </c>
      <c r="H94" s="22">
        <v>2740</v>
      </c>
      <c r="I94" s="32">
        <v>1260</v>
      </c>
      <c r="J94" s="22">
        <f>H94-I94</f>
        <v>1480</v>
      </c>
      <c r="K94" s="22" t="s">
        <v>330</v>
      </c>
      <c r="L94" s="22" t="s">
        <v>45</v>
      </c>
      <c r="M94" s="23" t="s">
        <v>39</v>
      </c>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43"/>
      <c r="IO94" s="43"/>
      <c r="IP94" s="43"/>
      <c r="IQ94" s="43"/>
      <c r="IR94" s="43"/>
      <c r="IS94" s="43"/>
      <c r="IT94" s="43"/>
      <c r="IU94" s="43"/>
      <c r="IV94" s="43"/>
    </row>
    <row r="95" s="6" customFormat="true" ht="42" customHeight="true" spans="1:256">
      <c r="A95" s="22">
        <f t="shared" si="3"/>
        <v>77</v>
      </c>
      <c r="B95" s="23" t="s">
        <v>331</v>
      </c>
      <c r="C95" s="22" t="s">
        <v>35</v>
      </c>
      <c r="D95" s="22" t="s">
        <v>322</v>
      </c>
      <c r="E95" s="22" t="s">
        <v>320</v>
      </c>
      <c r="F95" s="23" t="s">
        <v>329</v>
      </c>
      <c r="G95" s="22" t="s">
        <v>43</v>
      </c>
      <c r="H95" s="22">
        <v>2832</v>
      </c>
      <c r="I95" s="32">
        <v>1560</v>
      </c>
      <c r="J95" s="22">
        <f>H95-I95</f>
        <v>1272</v>
      </c>
      <c r="K95" s="22" t="s">
        <v>327</v>
      </c>
      <c r="L95" s="22" t="s">
        <v>45</v>
      </c>
      <c r="M95" s="23" t="s">
        <v>39</v>
      </c>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43"/>
      <c r="IO95" s="43"/>
      <c r="IP95" s="43"/>
      <c r="IQ95" s="43"/>
      <c r="IR95" s="43"/>
      <c r="IS95" s="43"/>
      <c r="IT95" s="43"/>
      <c r="IU95" s="43"/>
      <c r="IV95" s="43"/>
    </row>
    <row r="96" s="6" customFormat="true" ht="42" customHeight="true" spans="1:256">
      <c r="A96" s="22">
        <f t="shared" si="3"/>
        <v>78</v>
      </c>
      <c r="B96" s="23" t="s">
        <v>332</v>
      </c>
      <c r="C96" s="22" t="s">
        <v>35</v>
      </c>
      <c r="D96" s="22" t="s">
        <v>322</v>
      </c>
      <c r="E96" s="22" t="s">
        <v>320</v>
      </c>
      <c r="F96" s="23" t="s">
        <v>333</v>
      </c>
      <c r="G96" s="22" t="s">
        <v>43</v>
      </c>
      <c r="H96" s="22">
        <v>1500</v>
      </c>
      <c r="I96" s="32">
        <v>1200</v>
      </c>
      <c r="J96" s="22">
        <v>300</v>
      </c>
      <c r="K96" s="22" t="s">
        <v>327</v>
      </c>
      <c r="L96" s="22" t="s">
        <v>45</v>
      </c>
      <c r="M96" s="23" t="s">
        <v>39</v>
      </c>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43"/>
      <c r="IO96" s="43"/>
      <c r="IP96" s="43"/>
      <c r="IQ96" s="43"/>
      <c r="IR96" s="43"/>
      <c r="IS96" s="43"/>
      <c r="IT96" s="43"/>
      <c r="IU96" s="43"/>
      <c r="IV96" s="43"/>
    </row>
    <row r="97" s="4" customFormat="true" ht="42" customHeight="true" spans="1:256">
      <c r="A97" s="22">
        <f t="shared" si="3"/>
        <v>79</v>
      </c>
      <c r="B97" s="26" t="s">
        <v>334</v>
      </c>
      <c r="C97" s="22" t="s">
        <v>35</v>
      </c>
      <c r="D97" s="27" t="s">
        <v>320</v>
      </c>
      <c r="E97" s="22" t="s">
        <v>320</v>
      </c>
      <c r="F97" s="26" t="s">
        <v>335</v>
      </c>
      <c r="G97" s="32" t="s">
        <v>43</v>
      </c>
      <c r="H97" s="32">
        <v>17200</v>
      </c>
      <c r="I97" s="22">
        <v>15000</v>
      </c>
      <c r="J97" s="22">
        <v>2200</v>
      </c>
      <c r="K97" s="27" t="s">
        <v>336</v>
      </c>
      <c r="L97" s="22" t="s">
        <v>45</v>
      </c>
      <c r="M97" s="23" t="s">
        <v>39</v>
      </c>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c r="FP97" s="38"/>
      <c r="FQ97" s="38"/>
      <c r="FR97" s="38"/>
      <c r="FS97" s="38"/>
      <c r="FT97" s="38"/>
      <c r="FU97" s="38"/>
      <c r="FV97" s="38"/>
      <c r="FW97" s="38"/>
      <c r="FX97" s="38"/>
      <c r="FY97" s="38"/>
      <c r="FZ97" s="38"/>
      <c r="GA97" s="38"/>
      <c r="GB97" s="38"/>
      <c r="GC97" s="38"/>
      <c r="GD97" s="38"/>
      <c r="GE97" s="38"/>
      <c r="GF97" s="38"/>
      <c r="GG97" s="38"/>
      <c r="GH97" s="38"/>
      <c r="GI97" s="38"/>
      <c r="GJ97" s="38"/>
      <c r="GK97" s="38"/>
      <c r="GL97" s="38"/>
      <c r="GM97" s="38"/>
      <c r="GN97" s="38"/>
      <c r="GO97" s="38"/>
      <c r="GP97" s="38"/>
      <c r="GQ97" s="38"/>
      <c r="GR97" s="38"/>
      <c r="GS97" s="38"/>
      <c r="GT97" s="38"/>
      <c r="GU97" s="38"/>
      <c r="GV97" s="38"/>
      <c r="GW97" s="38"/>
      <c r="GX97" s="38"/>
      <c r="GY97" s="38"/>
      <c r="GZ97" s="38"/>
      <c r="HA97" s="38"/>
      <c r="HB97" s="38"/>
      <c r="HC97" s="38"/>
      <c r="HD97" s="38"/>
      <c r="HE97" s="38"/>
      <c r="HF97" s="38"/>
      <c r="HG97" s="38"/>
      <c r="HH97" s="38"/>
      <c r="HI97" s="38"/>
      <c r="HJ97" s="38"/>
      <c r="HK97" s="38"/>
      <c r="HL97" s="42"/>
      <c r="HM97" s="42"/>
      <c r="HN97" s="42"/>
      <c r="HO97" s="42"/>
      <c r="HP97" s="42"/>
      <c r="HQ97" s="42"/>
      <c r="HR97" s="42"/>
      <c r="HS97" s="5"/>
      <c r="HT97" s="5"/>
      <c r="HU97" s="5"/>
      <c r="HV97" s="5"/>
      <c r="HW97" s="5"/>
      <c r="HX97" s="5"/>
      <c r="HY97" s="5"/>
      <c r="HZ97" s="5"/>
      <c r="IA97" s="5"/>
      <c r="IB97" s="5"/>
      <c r="IC97" s="5"/>
      <c r="ID97" s="5"/>
      <c r="IE97" s="5"/>
      <c r="IF97" s="5"/>
      <c r="IG97" s="5"/>
      <c r="IH97" s="5"/>
      <c r="II97" s="5"/>
      <c r="IJ97" s="5"/>
      <c r="IK97" s="5"/>
      <c r="IL97" s="5"/>
      <c r="IM97" s="5"/>
      <c r="IN97" s="43"/>
      <c r="IO97" s="43"/>
      <c r="IP97" s="43"/>
      <c r="IQ97" s="43"/>
      <c r="IR97" s="43"/>
      <c r="IS97" s="43"/>
      <c r="IT97" s="43"/>
      <c r="IU97" s="43"/>
      <c r="IV97" s="43"/>
    </row>
    <row r="98" s="4" customFormat="true" ht="43" customHeight="true" spans="1:256">
      <c r="A98" s="22">
        <f t="shared" si="3"/>
        <v>80</v>
      </c>
      <c r="B98" s="26" t="s">
        <v>337</v>
      </c>
      <c r="C98" s="27" t="s">
        <v>35</v>
      </c>
      <c r="D98" s="27" t="s">
        <v>338</v>
      </c>
      <c r="E98" s="22" t="s">
        <v>320</v>
      </c>
      <c r="F98" s="26" t="s">
        <v>339</v>
      </c>
      <c r="G98" s="32" t="s">
        <v>43</v>
      </c>
      <c r="H98" s="32">
        <v>7000</v>
      </c>
      <c r="I98" s="22">
        <v>4000</v>
      </c>
      <c r="J98" s="22">
        <v>3000</v>
      </c>
      <c r="K98" s="27" t="s">
        <v>340</v>
      </c>
      <c r="L98" s="27" t="s">
        <v>307</v>
      </c>
      <c r="M98" s="23" t="s">
        <v>39</v>
      </c>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c r="FP98" s="38"/>
      <c r="FQ98" s="38"/>
      <c r="FR98" s="38"/>
      <c r="FS98" s="38"/>
      <c r="FT98" s="38"/>
      <c r="FU98" s="38"/>
      <c r="FV98" s="38"/>
      <c r="FW98" s="38"/>
      <c r="FX98" s="38"/>
      <c r="FY98" s="38"/>
      <c r="FZ98" s="38"/>
      <c r="GA98" s="38"/>
      <c r="GB98" s="38"/>
      <c r="GC98" s="38"/>
      <c r="GD98" s="38"/>
      <c r="GE98" s="38"/>
      <c r="GF98" s="38"/>
      <c r="GG98" s="38"/>
      <c r="GH98" s="38"/>
      <c r="GI98" s="38"/>
      <c r="GJ98" s="38"/>
      <c r="GK98" s="38"/>
      <c r="GL98" s="38"/>
      <c r="GM98" s="38"/>
      <c r="GN98" s="38"/>
      <c r="GO98" s="38"/>
      <c r="GP98" s="38"/>
      <c r="GQ98" s="38"/>
      <c r="GR98" s="38"/>
      <c r="GS98" s="38"/>
      <c r="GT98" s="38"/>
      <c r="GU98" s="38"/>
      <c r="GV98" s="38"/>
      <c r="GW98" s="38"/>
      <c r="GX98" s="38"/>
      <c r="GY98" s="38"/>
      <c r="GZ98" s="38"/>
      <c r="HA98" s="38"/>
      <c r="HB98" s="38"/>
      <c r="HC98" s="38"/>
      <c r="HD98" s="38"/>
      <c r="HE98" s="38"/>
      <c r="HF98" s="38"/>
      <c r="HG98" s="38"/>
      <c r="HH98" s="38"/>
      <c r="HI98" s="38"/>
      <c r="HJ98" s="38"/>
      <c r="HK98" s="38"/>
      <c r="HL98" s="42"/>
      <c r="HM98" s="42"/>
      <c r="HN98" s="42"/>
      <c r="HO98" s="42"/>
      <c r="HP98" s="42"/>
      <c r="HQ98" s="42"/>
      <c r="HR98" s="42"/>
      <c r="HS98" s="42"/>
      <c r="HT98" s="42"/>
      <c r="HU98" s="42"/>
      <c r="HV98" s="42"/>
      <c r="HW98" s="42"/>
      <c r="HX98" s="42"/>
      <c r="HY98" s="42"/>
      <c r="HZ98" s="42"/>
      <c r="IA98" s="42"/>
      <c r="IB98" s="5"/>
      <c r="IC98" s="5"/>
      <c r="ID98" s="5"/>
      <c r="IE98" s="5"/>
      <c r="IF98" s="5"/>
      <c r="IG98" s="5"/>
      <c r="IH98" s="5"/>
      <c r="II98" s="5"/>
      <c r="IJ98" s="5"/>
      <c r="IK98" s="5"/>
      <c r="IL98" s="5"/>
      <c r="IM98" s="5"/>
      <c r="IN98" s="43"/>
      <c r="IO98" s="43"/>
      <c r="IP98" s="43"/>
      <c r="IQ98" s="43"/>
      <c r="IR98" s="43"/>
      <c r="IS98" s="43"/>
      <c r="IT98" s="43"/>
      <c r="IU98" s="43"/>
      <c r="IV98" s="43"/>
    </row>
    <row r="99" s="6" customFormat="true" ht="101" customHeight="true" spans="1:256">
      <c r="A99" s="22">
        <f t="shared" si="3"/>
        <v>81</v>
      </c>
      <c r="B99" s="23" t="s">
        <v>341</v>
      </c>
      <c r="C99" s="22" t="s">
        <v>35</v>
      </c>
      <c r="D99" s="22" t="s">
        <v>322</v>
      </c>
      <c r="E99" s="22" t="s">
        <v>320</v>
      </c>
      <c r="F99" s="23" t="s">
        <v>342</v>
      </c>
      <c r="G99" s="22" t="s">
        <v>24</v>
      </c>
      <c r="H99" s="22">
        <v>2780</v>
      </c>
      <c r="I99" s="32"/>
      <c r="J99" s="22">
        <v>1850</v>
      </c>
      <c r="K99" s="22" t="s">
        <v>343</v>
      </c>
      <c r="L99" s="22" t="s">
        <v>344</v>
      </c>
      <c r="M99" s="23" t="s">
        <v>345</v>
      </c>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43"/>
      <c r="IO99" s="43"/>
      <c r="IP99" s="43"/>
      <c r="IQ99" s="43"/>
      <c r="IR99" s="43"/>
      <c r="IS99" s="43"/>
      <c r="IT99" s="43"/>
      <c r="IU99" s="43"/>
      <c r="IV99" s="43"/>
    </row>
    <row r="100" s="6" customFormat="true" ht="101" customHeight="true" spans="1:256">
      <c r="A100" s="22">
        <f t="shared" si="3"/>
        <v>82</v>
      </c>
      <c r="B100" s="23" t="s">
        <v>346</v>
      </c>
      <c r="C100" s="22" t="s">
        <v>35</v>
      </c>
      <c r="D100" s="22" t="s">
        <v>347</v>
      </c>
      <c r="E100" s="22" t="s">
        <v>320</v>
      </c>
      <c r="F100" s="23" t="s">
        <v>348</v>
      </c>
      <c r="G100" s="22" t="s">
        <v>24</v>
      </c>
      <c r="H100" s="22">
        <v>2914</v>
      </c>
      <c r="I100" s="32"/>
      <c r="J100" s="22">
        <v>1944</v>
      </c>
      <c r="K100" s="22" t="s">
        <v>343</v>
      </c>
      <c r="L100" s="22" t="s">
        <v>344</v>
      </c>
      <c r="M100" s="23" t="s">
        <v>349</v>
      </c>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43"/>
      <c r="IO100" s="43"/>
      <c r="IP100" s="43"/>
      <c r="IQ100" s="43"/>
      <c r="IR100" s="43"/>
      <c r="IS100" s="43"/>
      <c r="IT100" s="43"/>
      <c r="IU100" s="43"/>
      <c r="IV100" s="43"/>
    </row>
    <row r="101" s="6" customFormat="true" ht="80" customHeight="true" spans="1:256">
      <c r="A101" s="22">
        <f t="shared" si="3"/>
        <v>83</v>
      </c>
      <c r="B101" s="23" t="s">
        <v>350</v>
      </c>
      <c r="C101" s="22" t="s">
        <v>35</v>
      </c>
      <c r="D101" s="22" t="s">
        <v>351</v>
      </c>
      <c r="E101" s="22" t="s">
        <v>320</v>
      </c>
      <c r="F101" s="23" t="s">
        <v>352</v>
      </c>
      <c r="G101" s="22" t="s">
        <v>24</v>
      </c>
      <c r="H101" s="22">
        <v>1000</v>
      </c>
      <c r="I101" s="22"/>
      <c r="J101" s="22">
        <v>1000</v>
      </c>
      <c r="K101" s="22" t="s">
        <v>353</v>
      </c>
      <c r="L101" s="22" t="s">
        <v>344</v>
      </c>
      <c r="M101" s="23" t="s">
        <v>39</v>
      </c>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43"/>
      <c r="IO101" s="43"/>
      <c r="IP101" s="43"/>
      <c r="IQ101" s="43"/>
      <c r="IR101" s="43"/>
      <c r="IS101" s="43"/>
      <c r="IT101" s="43"/>
      <c r="IU101" s="43"/>
      <c r="IV101" s="43"/>
    </row>
    <row r="102" s="6" customFormat="true" ht="86" customHeight="true" spans="1:256">
      <c r="A102" s="22">
        <f t="shared" si="3"/>
        <v>84</v>
      </c>
      <c r="B102" s="23" t="s">
        <v>354</v>
      </c>
      <c r="C102" s="22" t="s">
        <v>35</v>
      </c>
      <c r="D102" s="24" t="s">
        <v>355</v>
      </c>
      <c r="E102" s="22" t="s">
        <v>320</v>
      </c>
      <c r="F102" s="23" t="s">
        <v>356</v>
      </c>
      <c r="G102" s="22" t="s">
        <v>51</v>
      </c>
      <c r="H102" s="22">
        <v>48000</v>
      </c>
      <c r="I102" s="32"/>
      <c r="J102" s="37"/>
      <c r="K102" s="37"/>
      <c r="L102" s="37"/>
      <c r="M102" s="39"/>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43"/>
      <c r="IO102" s="43"/>
      <c r="IP102" s="43"/>
      <c r="IQ102" s="43"/>
      <c r="IR102" s="43"/>
      <c r="IS102" s="43"/>
      <c r="IT102" s="43"/>
      <c r="IU102" s="43"/>
      <c r="IV102" s="43"/>
    </row>
    <row r="103" s="4" customFormat="true" ht="40" customHeight="true" spans="1:247">
      <c r="A103" s="22"/>
      <c r="B103" s="20" t="s">
        <v>357</v>
      </c>
      <c r="C103" s="19"/>
      <c r="D103" s="22"/>
      <c r="E103" s="22"/>
      <c r="F103" s="23"/>
      <c r="G103" s="22"/>
      <c r="H103" s="19">
        <f>SUM(H104:H106)</f>
        <v>40200</v>
      </c>
      <c r="I103" s="19">
        <f>SUM(I104:I106)</f>
        <v>6000</v>
      </c>
      <c r="J103" s="19">
        <f>SUM(J104:J106)</f>
        <v>13000</v>
      </c>
      <c r="K103" s="37"/>
      <c r="L103" s="37"/>
      <c r="M103" s="39"/>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row>
    <row r="104" s="6" customFormat="true" ht="220" customHeight="true" spans="1:256">
      <c r="A104" s="22">
        <f>A102+1</f>
        <v>85</v>
      </c>
      <c r="B104" s="23" t="s">
        <v>358</v>
      </c>
      <c r="C104" s="22" t="s">
        <v>359</v>
      </c>
      <c r="D104" s="22" t="s">
        <v>360</v>
      </c>
      <c r="E104" s="22" t="s">
        <v>357</v>
      </c>
      <c r="F104" s="23" t="s">
        <v>361</v>
      </c>
      <c r="G104" s="22" t="s">
        <v>43</v>
      </c>
      <c r="H104" s="34">
        <v>26700</v>
      </c>
      <c r="I104" s="34">
        <v>3000</v>
      </c>
      <c r="J104" s="34">
        <v>5000</v>
      </c>
      <c r="K104" s="22" t="s">
        <v>362</v>
      </c>
      <c r="L104" s="22" t="s">
        <v>45</v>
      </c>
      <c r="M104" s="23" t="s">
        <v>363</v>
      </c>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43"/>
      <c r="IO104" s="43"/>
      <c r="IP104" s="43"/>
      <c r="IQ104" s="43"/>
      <c r="IR104" s="43"/>
      <c r="IS104" s="43"/>
      <c r="IT104" s="43"/>
      <c r="IU104" s="43"/>
      <c r="IV104" s="43"/>
    </row>
    <row r="105" s="4" customFormat="true" ht="220" customHeight="true" spans="1:256">
      <c r="A105" s="22">
        <f>A104+1</f>
        <v>86</v>
      </c>
      <c r="B105" s="23" t="s">
        <v>364</v>
      </c>
      <c r="C105" s="22" t="s">
        <v>35</v>
      </c>
      <c r="D105" s="22" t="s">
        <v>365</v>
      </c>
      <c r="E105" s="22" t="s">
        <v>357</v>
      </c>
      <c r="F105" s="23" t="s">
        <v>366</v>
      </c>
      <c r="G105" s="22" t="s">
        <v>43</v>
      </c>
      <c r="H105" s="34">
        <v>8500</v>
      </c>
      <c r="I105" s="22">
        <v>3000</v>
      </c>
      <c r="J105" s="34">
        <v>3000</v>
      </c>
      <c r="K105" s="22" t="s">
        <v>367</v>
      </c>
      <c r="L105" s="22" t="s">
        <v>45</v>
      </c>
      <c r="M105" s="23" t="s">
        <v>368</v>
      </c>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42"/>
      <c r="HM105" s="42"/>
      <c r="HN105" s="42"/>
      <c r="HO105" s="42"/>
      <c r="HP105" s="42"/>
      <c r="HQ105" s="42"/>
      <c r="HR105" s="42"/>
      <c r="HS105" s="42"/>
      <c r="HT105" s="42"/>
      <c r="HU105" s="42"/>
      <c r="HV105" s="42"/>
      <c r="HW105" s="42"/>
      <c r="HX105" s="42"/>
      <c r="HY105" s="42"/>
      <c r="HZ105" s="42"/>
      <c r="IA105" s="42"/>
      <c r="IB105" s="5"/>
      <c r="IC105" s="5"/>
      <c r="ID105" s="5"/>
      <c r="IE105" s="5"/>
      <c r="IF105" s="5"/>
      <c r="IG105" s="5"/>
      <c r="IH105" s="5"/>
      <c r="II105" s="5"/>
      <c r="IJ105" s="5"/>
      <c r="IK105" s="5"/>
      <c r="IL105" s="5"/>
      <c r="IM105" s="5"/>
      <c r="IN105" s="43"/>
      <c r="IO105" s="43"/>
      <c r="IP105" s="43"/>
      <c r="IQ105" s="43"/>
      <c r="IR105" s="43"/>
      <c r="IS105" s="43"/>
      <c r="IT105" s="43"/>
      <c r="IU105" s="43"/>
      <c r="IV105" s="43"/>
    </row>
    <row r="106" s="4" customFormat="true" ht="79" customHeight="true" spans="1:256">
      <c r="A106" s="22">
        <f>A105+1</f>
        <v>87</v>
      </c>
      <c r="B106" s="23" t="s">
        <v>369</v>
      </c>
      <c r="C106" s="22" t="s">
        <v>35</v>
      </c>
      <c r="D106" s="22" t="s">
        <v>370</v>
      </c>
      <c r="E106" s="22" t="s">
        <v>357</v>
      </c>
      <c r="F106" s="23" t="s">
        <v>371</v>
      </c>
      <c r="G106" s="22" t="s">
        <v>24</v>
      </c>
      <c r="H106" s="34">
        <v>5000</v>
      </c>
      <c r="I106" s="34"/>
      <c r="J106" s="34">
        <v>5000</v>
      </c>
      <c r="K106" s="22" t="s">
        <v>102</v>
      </c>
      <c r="L106" s="22" t="s">
        <v>32</v>
      </c>
      <c r="M106" s="23" t="s">
        <v>372</v>
      </c>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43"/>
      <c r="IO106" s="43"/>
      <c r="IP106" s="43"/>
      <c r="IQ106" s="43"/>
      <c r="IR106" s="43"/>
      <c r="IS106" s="43"/>
      <c r="IT106" s="43"/>
      <c r="IU106" s="43"/>
      <c r="IV106" s="43"/>
    </row>
    <row r="107" s="2" customFormat="true" ht="30" customHeight="true" spans="1:247">
      <c r="A107" s="22"/>
      <c r="B107" s="20" t="s">
        <v>373</v>
      </c>
      <c r="C107" s="19"/>
      <c r="D107" s="22"/>
      <c r="E107" s="22"/>
      <c r="F107" s="23"/>
      <c r="G107" s="22"/>
      <c r="H107" s="19">
        <f>SUM(H108)</f>
        <v>2000</v>
      </c>
      <c r="I107" s="19">
        <f>SUM(I108)</f>
        <v>0</v>
      </c>
      <c r="J107" s="19">
        <f>SUM(J108)</f>
        <v>1200</v>
      </c>
      <c r="K107" s="22"/>
      <c r="L107" s="22"/>
      <c r="M107" s="23"/>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row>
    <row r="108" s="3" customFormat="true" ht="61" customHeight="true" spans="1:256">
      <c r="A108" s="22">
        <f>A106+1</f>
        <v>88</v>
      </c>
      <c r="B108" s="23" t="s">
        <v>374</v>
      </c>
      <c r="C108" s="22" t="s">
        <v>35</v>
      </c>
      <c r="D108" s="22" t="s">
        <v>375</v>
      </c>
      <c r="E108" s="22" t="s">
        <v>375</v>
      </c>
      <c r="F108" s="23" t="s">
        <v>376</v>
      </c>
      <c r="G108" s="30" t="s">
        <v>24</v>
      </c>
      <c r="H108" s="22">
        <v>2000</v>
      </c>
      <c r="I108" s="22"/>
      <c r="J108" s="22">
        <v>1200</v>
      </c>
      <c r="K108" s="22" t="s">
        <v>79</v>
      </c>
      <c r="L108" s="22" t="s">
        <v>26</v>
      </c>
      <c r="M108" s="23" t="s">
        <v>377</v>
      </c>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43"/>
      <c r="IO108" s="43"/>
      <c r="IP108" s="43"/>
      <c r="IQ108" s="43"/>
      <c r="IR108" s="43"/>
      <c r="IS108" s="43"/>
      <c r="IT108" s="43"/>
      <c r="IU108" s="43"/>
      <c r="IV108" s="43"/>
    </row>
    <row r="109" s="5" customFormat="true" ht="35" customHeight="true" spans="1:219">
      <c r="A109" s="22"/>
      <c r="B109" s="20" t="s">
        <v>378</v>
      </c>
      <c r="C109" s="19"/>
      <c r="D109" s="22"/>
      <c r="E109" s="22"/>
      <c r="F109" s="23"/>
      <c r="G109" s="22"/>
      <c r="H109" s="35">
        <f>SUM(H110:H112)</f>
        <v>10300</v>
      </c>
      <c r="I109" s="35">
        <f>SUM(I110:I112)</f>
        <v>0</v>
      </c>
      <c r="J109" s="35">
        <f>SUM(J110:J112)</f>
        <v>8100</v>
      </c>
      <c r="K109" s="22"/>
      <c r="L109" s="22"/>
      <c r="M109" s="23"/>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row>
    <row r="110" s="3" customFormat="true" ht="57" customHeight="true" spans="1:256">
      <c r="A110" s="22">
        <f>A108+1</f>
        <v>89</v>
      </c>
      <c r="B110" s="23" t="s">
        <v>379</v>
      </c>
      <c r="C110" s="22" t="s">
        <v>120</v>
      </c>
      <c r="D110" s="22" t="s">
        <v>378</v>
      </c>
      <c r="E110" s="22" t="s">
        <v>378</v>
      </c>
      <c r="F110" s="23" t="s">
        <v>380</v>
      </c>
      <c r="G110" s="22" t="s">
        <v>24</v>
      </c>
      <c r="H110" s="34">
        <v>7000</v>
      </c>
      <c r="I110" s="34"/>
      <c r="J110" s="34">
        <v>7000</v>
      </c>
      <c r="K110" s="22" t="s">
        <v>37</v>
      </c>
      <c r="L110" s="22" t="s">
        <v>38</v>
      </c>
      <c r="M110" s="23" t="s">
        <v>39</v>
      </c>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43"/>
      <c r="IO110" s="43"/>
      <c r="IP110" s="43"/>
      <c r="IQ110" s="43"/>
      <c r="IR110" s="43"/>
      <c r="IS110" s="43"/>
      <c r="IT110" s="43"/>
      <c r="IU110" s="43"/>
      <c r="IV110" s="43"/>
    </row>
    <row r="111" s="3" customFormat="true" ht="57" customHeight="true" spans="1:256">
      <c r="A111" s="22">
        <f>A110+1</f>
        <v>90</v>
      </c>
      <c r="B111" s="23" t="s">
        <v>381</v>
      </c>
      <c r="C111" s="22" t="s">
        <v>120</v>
      </c>
      <c r="D111" s="22" t="s">
        <v>378</v>
      </c>
      <c r="E111" s="22" t="s">
        <v>378</v>
      </c>
      <c r="F111" s="23" t="s">
        <v>382</v>
      </c>
      <c r="G111" s="22" t="s">
        <v>24</v>
      </c>
      <c r="H111" s="34">
        <v>1100</v>
      </c>
      <c r="I111" s="34"/>
      <c r="J111" s="34">
        <v>1100</v>
      </c>
      <c r="K111" s="22" t="s">
        <v>37</v>
      </c>
      <c r="L111" s="22" t="s">
        <v>38</v>
      </c>
      <c r="M111" s="23" t="s">
        <v>39</v>
      </c>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43"/>
      <c r="IO111" s="43"/>
      <c r="IP111" s="43"/>
      <c r="IQ111" s="43"/>
      <c r="IR111" s="43"/>
      <c r="IS111" s="43"/>
      <c r="IT111" s="43"/>
      <c r="IU111" s="43"/>
      <c r="IV111" s="43"/>
    </row>
    <row r="112" s="3" customFormat="true" ht="57" customHeight="true" spans="1:256">
      <c r="A112" s="22">
        <f>A111+1</f>
        <v>91</v>
      </c>
      <c r="B112" s="23" t="s">
        <v>383</v>
      </c>
      <c r="C112" s="22" t="s">
        <v>120</v>
      </c>
      <c r="D112" s="22" t="s">
        <v>378</v>
      </c>
      <c r="E112" s="22" t="s">
        <v>378</v>
      </c>
      <c r="F112" s="23" t="s">
        <v>384</v>
      </c>
      <c r="G112" s="30" t="s">
        <v>51</v>
      </c>
      <c r="H112" s="32">
        <v>2200</v>
      </c>
      <c r="I112" s="32"/>
      <c r="J112" s="30"/>
      <c r="K112" s="22"/>
      <c r="L112" s="22"/>
      <c r="M112" s="23"/>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43"/>
      <c r="IO112" s="43"/>
      <c r="IP112" s="43"/>
      <c r="IQ112" s="43"/>
      <c r="IR112" s="43"/>
      <c r="IS112" s="43"/>
      <c r="IT112" s="43"/>
      <c r="IU112" s="43"/>
      <c r="IV112" s="43"/>
    </row>
    <row r="113" s="5" customFormat="true" ht="34" customHeight="true" spans="1:219">
      <c r="A113" s="22"/>
      <c r="B113" s="20" t="s">
        <v>385</v>
      </c>
      <c r="C113" s="19"/>
      <c r="D113" s="22"/>
      <c r="E113" s="22"/>
      <c r="F113" s="23"/>
      <c r="G113" s="22"/>
      <c r="H113" s="19">
        <f>SUM(H114:H119)</f>
        <v>52805</v>
      </c>
      <c r="I113" s="19">
        <f>SUM(I114:I119)</f>
        <v>1000</v>
      </c>
      <c r="J113" s="19">
        <f>SUM(J114:J119)</f>
        <v>6000</v>
      </c>
      <c r="K113" s="22"/>
      <c r="L113" s="22"/>
      <c r="M113" s="23"/>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row>
    <row r="114" s="3" customFormat="true" ht="142" customHeight="true" spans="1:256">
      <c r="A114" s="22">
        <f>A112+1</f>
        <v>92</v>
      </c>
      <c r="B114" s="23" t="s">
        <v>386</v>
      </c>
      <c r="C114" s="22" t="s">
        <v>120</v>
      </c>
      <c r="D114" s="22" t="s">
        <v>385</v>
      </c>
      <c r="E114" s="22" t="s">
        <v>387</v>
      </c>
      <c r="F114" s="23" t="s">
        <v>388</v>
      </c>
      <c r="G114" s="22" t="s">
        <v>43</v>
      </c>
      <c r="H114" s="22">
        <v>10905</v>
      </c>
      <c r="I114" s="22">
        <v>1000</v>
      </c>
      <c r="J114" s="22">
        <v>3000</v>
      </c>
      <c r="K114" s="22" t="s">
        <v>178</v>
      </c>
      <c r="L114" s="22" t="s">
        <v>45</v>
      </c>
      <c r="M114" s="23" t="s">
        <v>389</v>
      </c>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43"/>
      <c r="IO114" s="43"/>
      <c r="IP114" s="43"/>
      <c r="IQ114" s="43"/>
      <c r="IR114" s="43"/>
      <c r="IS114" s="43"/>
      <c r="IT114" s="43"/>
      <c r="IU114" s="43"/>
      <c r="IV114" s="43"/>
    </row>
    <row r="115" s="3" customFormat="true" ht="107" customHeight="true" spans="1:256">
      <c r="A115" s="22">
        <f>A114+1</f>
        <v>93</v>
      </c>
      <c r="B115" s="23" t="s">
        <v>390</v>
      </c>
      <c r="C115" s="22" t="s">
        <v>120</v>
      </c>
      <c r="D115" s="22" t="s">
        <v>385</v>
      </c>
      <c r="E115" s="22" t="s">
        <v>387</v>
      </c>
      <c r="F115" s="23" t="s">
        <v>391</v>
      </c>
      <c r="G115" s="22" t="s">
        <v>24</v>
      </c>
      <c r="H115" s="22">
        <v>30000</v>
      </c>
      <c r="I115" s="31"/>
      <c r="J115" s="31">
        <v>3000</v>
      </c>
      <c r="K115" s="22" t="s">
        <v>392</v>
      </c>
      <c r="L115" s="22" t="s">
        <v>393</v>
      </c>
      <c r="M115" s="23" t="s">
        <v>394</v>
      </c>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43"/>
      <c r="IO115" s="43"/>
      <c r="IP115" s="43"/>
      <c r="IQ115" s="43"/>
      <c r="IR115" s="43"/>
      <c r="IS115" s="43"/>
      <c r="IT115" s="43"/>
      <c r="IU115" s="43"/>
      <c r="IV115" s="43"/>
    </row>
    <row r="116" s="3" customFormat="true" ht="43" customHeight="true" spans="1:256">
      <c r="A116" s="22">
        <f>A115+1</f>
        <v>94</v>
      </c>
      <c r="B116" s="23" t="s">
        <v>395</v>
      </c>
      <c r="C116" s="22" t="s">
        <v>120</v>
      </c>
      <c r="D116" s="22" t="s">
        <v>385</v>
      </c>
      <c r="E116" s="22" t="s">
        <v>142</v>
      </c>
      <c r="F116" s="23" t="s">
        <v>396</v>
      </c>
      <c r="G116" s="22" t="s">
        <v>51</v>
      </c>
      <c r="H116" s="22">
        <v>3000</v>
      </c>
      <c r="I116" s="37"/>
      <c r="J116" s="37"/>
      <c r="K116" s="37"/>
      <c r="L116" s="37"/>
      <c r="M116" s="39"/>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43"/>
      <c r="IO116" s="43"/>
      <c r="IP116" s="43"/>
      <c r="IQ116" s="43"/>
      <c r="IR116" s="43"/>
      <c r="IS116" s="43"/>
      <c r="IT116" s="43"/>
      <c r="IU116" s="43"/>
      <c r="IV116" s="43"/>
    </row>
    <row r="117" s="3" customFormat="true" ht="43" customHeight="true" spans="1:256">
      <c r="A117" s="22">
        <f>A116+1</f>
        <v>95</v>
      </c>
      <c r="B117" s="23" t="s">
        <v>397</v>
      </c>
      <c r="C117" s="22" t="s">
        <v>120</v>
      </c>
      <c r="D117" s="22" t="s">
        <v>385</v>
      </c>
      <c r="E117" s="22" t="s">
        <v>142</v>
      </c>
      <c r="F117" s="23" t="s">
        <v>398</v>
      </c>
      <c r="G117" s="22" t="s">
        <v>51</v>
      </c>
      <c r="H117" s="22">
        <v>2900</v>
      </c>
      <c r="I117" s="37"/>
      <c r="J117" s="37"/>
      <c r="K117" s="37"/>
      <c r="L117" s="37"/>
      <c r="M117" s="39"/>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43"/>
      <c r="IO117" s="43"/>
      <c r="IP117" s="43"/>
      <c r="IQ117" s="43"/>
      <c r="IR117" s="43"/>
      <c r="IS117" s="43"/>
      <c r="IT117" s="43"/>
      <c r="IU117" s="43"/>
      <c r="IV117" s="43"/>
    </row>
    <row r="118" s="3" customFormat="true" ht="84" customHeight="true" spans="1:256">
      <c r="A118" s="22">
        <f>A117+1</f>
        <v>96</v>
      </c>
      <c r="B118" s="23" t="s">
        <v>399</v>
      </c>
      <c r="C118" s="22" t="s">
        <v>120</v>
      </c>
      <c r="D118" s="22" t="s">
        <v>385</v>
      </c>
      <c r="E118" s="22" t="s">
        <v>142</v>
      </c>
      <c r="F118" s="23" t="s">
        <v>400</v>
      </c>
      <c r="G118" s="22" t="s">
        <v>51</v>
      </c>
      <c r="H118" s="22">
        <v>4500</v>
      </c>
      <c r="I118" s="37"/>
      <c r="J118" s="37"/>
      <c r="K118" s="37"/>
      <c r="L118" s="37"/>
      <c r="M118" s="39"/>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43"/>
      <c r="IO118" s="43"/>
      <c r="IP118" s="43"/>
      <c r="IQ118" s="43"/>
      <c r="IR118" s="43"/>
      <c r="IS118" s="43"/>
      <c r="IT118" s="43"/>
      <c r="IU118" s="43"/>
      <c r="IV118" s="43"/>
    </row>
    <row r="119" s="3" customFormat="true" ht="48" customHeight="true" spans="1:256">
      <c r="A119" s="22">
        <f>A118+1</f>
        <v>97</v>
      </c>
      <c r="B119" s="23" t="s">
        <v>401</v>
      </c>
      <c r="C119" s="22" t="s">
        <v>120</v>
      </c>
      <c r="D119" s="22" t="s">
        <v>385</v>
      </c>
      <c r="E119" s="22" t="s">
        <v>402</v>
      </c>
      <c r="F119" s="23" t="s">
        <v>403</v>
      </c>
      <c r="G119" s="22" t="s">
        <v>51</v>
      </c>
      <c r="H119" s="22">
        <v>1500</v>
      </c>
      <c r="I119" s="37"/>
      <c r="J119" s="37"/>
      <c r="K119" s="37"/>
      <c r="L119" s="37"/>
      <c r="M119" s="39"/>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43"/>
      <c r="IO119" s="43"/>
      <c r="IP119" s="43"/>
      <c r="IQ119" s="43"/>
      <c r="IR119" s="43"/>
      <c r="IS119" s="43"/>
      <c r="IT119" s="43"/>
      <c r="IU119" s="43"/>
      <c r="IV119" s="43"/>
    </row>
    <row r="120" s="2" customFormat="true" ht="30" customHeight="true" spans="1:247">
      <c r="A120" s="22"/>
      <c r="B120" s="20" t="s">
        <v>404</v>
      </c>
      <c r="C120" s="19"/>
      <c r="D120" s="22"/>
      <c r="E120" s="22"/>
      <c r="F120" s="23"/>
      <c r="G120" s="22"/>
      <c r="H120" s="19">
        <f>SUM(H121)</f>
        <v>12000</v>
      </c>
      <c r="I120" s="19">
        <f>SUM(I121)</f>
        <v>0</v>
      </c>
      <c r="J120" s="19">
        <f>SUM(J121)</f>
        <v>0</v>
      </c>
      <c r="K120" s="22"/>
      <c r="L120" s="22"/>
      <c r="M120" s="23"/>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row>
    <row r="121" s="3" customFormat="true" ht="45" customHeight="true" spans="1:256">
      <c r="A121" s="22">
        <f>A119+1</f>
        <v>98</v>
      </c>
      <c r="B121" s="23" t="s">
        <v>405</v>
      </c>
      <c r="C121" s="22" t="s">
        <v>171</v>
      </c>
      <c r="D121" s="22" t="s">
        <v>406</v>
      </c>
      <c r="E121" s="22" t="s">
        <v>406</v>
      </c>
      <c r="F121" s="23" t="s">
        <v>407</v>
      </c>
      <c r="G121" s="30" t="s">
        <v>51</v>
      </c>
      <c r="H121" s="34">
        <v>12000</v>
      </c>
      <c r="I121" s="34"/>
      <c r="J121" s="34"/>
      <c r="K121" s="22"/>
      <c r="L121" s="22"/>
      <c r="M121" s="23"/>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43"/>
      <c r="IO121" s="43"/>
      <c r="IP121" s="43"/>
      <c r="IQ121" s="43"/>
      <c r="IR121" s="43"/>
      <c r="IS121" s="43"/>
      <c r="IT121" s="43"/>
      <c r="IU121" s="43"/>
      <c r="IV121" s="43"/>
    </row>
    <row r="122" s="7" customFormat="true" ht="30" customHeight="true" spans="1:247">
      <c r="A122" s="19"/>
      <c r="B122" s="20" t="s">
        <v>408</v>
      </c>
      <c r="C122" s="19"/>
      <c r="D122" s="19"/>
      <c r="E122" s="19"/>
      <c r="F122" s="20"/>
      <c r="G122" s="19"/>
      <c r="H122" s="19">
        <f>SUM(H123:H126)</f>
        <v>25070</v>
      </c>
      <c r="I122" s="19">
        <f>SUM(I123:I126)</f>
        <v>400</v>
      </c>
      <c r="J122" s="19">
        <f>SUM(J123:J126)</f>
        <v>16070</v>
      </c>
      <c r="K122" s="19"/>
      <c r="L122" s="19"/>
      <c r="M122" s="20"/>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row>
    <row r="123" s="7" customFormat="true" ht="67" customHeight="true" spans="1:256">
      <c r="A123" s="22">
        <f>A121+1</f>
        <v>99</v>
      </c>
      <c r="B123" s="23" t="s">
        <v>409</v>
      </c>
      <c r="C123" s="22" t="s">
        <v>410</v>
      </c>
      <c r="D123" s="22" t="s">
        <v>411</v>
      </c>
      <c r="E123" s="22" t="s">
        <v>408</v>
      </c>
      <c r="F123" s="23" t="s">
        <v>412</v>
      </c>
      <c r="G123" s="30" t="s">
        <v>43</v>
      </c>
      <c r="H123" s="22">
        <v>20000</v>
      </c>
      <c r="I123" s="22">
        <v>300</v>
      </c>
      <c r="J123" s="22">
        <v>12000</v>
      </c>
      <c r="K123" s="22" t="s">
        <v>413</v>
      </c>
      <c r="L123" s="22" t="s">
        <v>45</v>
      </c>
      <c r="M123" s="23" t="s">
        <v>414</v>
      </c>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43"/>
      <c r="IO123" s="43"/>
      <c r="IP123" s="43"/>
      <c r="IQ123" s="43"/>
      <c r="IR123" s="43"/>
      <c r="IS123" s="43"/>
      <c r="IT123" s="43"/>
      <c r="IU123" s="43"/>
      <c r="IV123" s="43"/>
    </row>
    <row r="124" s="7" customFormat="true" ht="48" customHeight="true" spans="1:256">
      <c r="A124" s="22">
        <f>A123+1</f>
        <v>100</v>
      </c>
      <c r="B124" s="23" t="s">
        <v>415</v>
      </c>
      <c r="C124" s="22" t="s">
        <v>410</v>
      </c>
      <c r="D124" s="22" t="s">
        <v>408</v>
      </c>
      <c r="E124" s="22" t="s">
        <v>408</v>
      </c>
      <c r="F124" s="23" t="s">
        <v>416</v>
      </c>
      <c r="G124" s="30" t="s">
        <v>43</v>
      </c>
      <c r="H124" s="22">
        <v>3300</v>
      </c>
      <c r="I124" s="22">
        <v>100</v>
      </c>
      <c r="J124" s="22">
        <v>3300</v>
      </c>
      <c r="K124" s="22" t="s">
        <v>191</v>
      </c>
      <c r="L124" s="22" t="s">
        <v>45</v>
      </c>
      <c r="M124" s="23" t="s">
        <v>39</v>
      </c>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43"/>
      <c r="IO124" s="43"/>
      <c r="IP124" s="43"/>
      <c r="IQ124" s="43"/>
      <c r="IR124" s="43"/>
      <c r="IS124" s="43"/>
      <c r="IT124" s="43"/>
      <c r="IU124" s="43"/>
      <c r="IV124" s="43"/>
    </row>
    <row r="125" s="7" customFormat="true" ht="95" customHeight="true" spans="1:256">
      <c r="A125" s="22">
        <f>A124+1</f>
        <v>101</v>
      </c>
      <c r="B125" s="23" t="s">
        <v>417</v>
      </c>
      <c r="C125" s="22" t="s">
        <v>418</v>
      </c>
      <c r="D125" s="22" t="s">
        <v>64</v>
      </c>
      <c r="E125" s="22" t="s">
        <v>408</v>
      </c>
      <c r="F125" s="23" t="s">
        <v>419</v>
      </c>
      <c r="G125" s="30" t="s">
        <v>24</v>
      </c>
      <c r="H125" s="34">
        <v>1770</v>
      </c>
      <c r="I125" s="34"/>
      <c r="J125" s="34">
        <v>770</v>
      </c>
      <c r="K125" s="22" t="s">
        <v>420</v>
      </c>
      <c r="L125" s="22" t="s">
        <v>98</v>
      </c>
      <c r="M125" s="23" t="s">
        <v>421</v>
      </c>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43"/>
      <c r="IO125" s="43"/>
      <c r="IP125" s="43"/>
      <c r="IQ125" s="43"/>
      <c r="IR125" s="43"/>
      <c r="IS125" s="43"/>
      <c r="IT125" s="43"/>
      <c r="IU125" s="43"/>
      <c r="IV125" s="43"/>
    </row>
    <row r="126" s="7" customFormat="true" ht="45" customHeight="true" spans="1:256">
      <c r="A126" s="22">
        <f>A125+1</f>
        <v>102</v>
      </c>
      <c r="B126" s="23" t="s">
        <v>422</v>
      </c>
      <c r="C126" s="22" t="s">
        <v>120</v>
      </c>
      <c r="D126" s="22"/>
      <c r="E126" s="22" t="s">
        <v>408</v>
      </c>
      <c r="F126" s="23" t="s">
        <v>423</v>
      </c>
      <c r="G126" s="30" t="s">
        <v>51</v>
      </c>
      <c r="H126" s="34"/>
      <c r="I126" s="34"/>
      <c r="J126" s="34"/>
      <c r="K126" s="22"/>
      <c r="L126" s="22"/>
      <c r="M126" s="23"/>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43"/>
      <c r="IO126" s="43"/>
      <c r="IP126" s="43"/>
      <c r="IQ126" s="43"/>
      <c r="IR126" s="43"/>
      <c r="IS126" s="43"/>
      <c r="IT126" s="43"/>
      <c r="IU126" s="43"/>
      <c r="IV126" s="43"/>
    </row>
    <row r="127" s="7" customFormat="true" ht="30" customHeight="true" spans="1:247">
      <c r="A127" s="19"/>
      <c r="B127" s="20" t="s">
        <v>424</v>
      </c>
      <c r="C127" s="19"/>
      <c r="D127" s="22"/>
      <c r="E127" s="22"/>
      <c r="F127" s="23"/>
      <c r="G127" s="30"/>
      <c r="H127" s="19">
        <f>SUM(H128:H129)</f>
        <v>17650</v>
      </c>
      <c r="I127" s="19">
        <f>SUM(I128:I129)</f>
        <v>650</v>
      </c>
      <c r="J127" s="19">
        <f>SUM(J128:J129)</f>
        <v>4000</v>
      </c>
      <c r="K127" s="22"/>
      <c r="L127" s="22"/>
      <c r="M127" s="23"/>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row>
    <row r="128" s="7" customFormat="true" ht="46" customHeight="true" spans="1:256">
      <c r="A128" s="22">
        <f>A126+1</f>
        <v>103</v>
      </c>
      <c r="B128" s="23" t="s">
        <v>425</v>
      </c>
      <c r="C128" s="22" t="s">
        <v>426</v>
      </c>
      <c r="D128" s="22" t="s">
        <v>424</v>
      </c>
      <c r="E128" s="22" t="s">
        <v>424</v>
      </c>
      <c r="F128" s="23" t="s">
        <v>427</v>
      </c>
      <c r="G128" s="30" t="s">
        <v>43</v>
      </c>
      <c r="H128" s="22">
        <v>2650</v>
      </c>
      <c r="I128" s="22">
        <v>650</v>
      </c>
      <c r="J128" s="22">
        <v>2000</v>
      </c>
      <c r="K128" s="22" t="s">
        <v>428</v>
      </c>
      <c r="L128" s="22" t="s">
        <v>45</v>
      </c>
      <c r="M128" s="23" t="s">
        <v>39</v>
      </c>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43"/>
      <c r="IO128" s="43"/>
      <c r="IP128" s="43"/>
      <c r="IQ128" s="43"/>
      <c r="IR128" s="43"/>
      <c r="IS128" s="43"/>
      <c r="IT128" s="43"/>
      <c r="IU128" s="43"/>
      <c r="IV128" s="43"/>
    </row>
    <row r="129" s="7" customFormat="true" ht="65" customHeight="true" spans="1:256">
      <c r="A129" s="22">
        <f>A128+1</f>
        <v>104</v>
      </c>
      <c r="B129" s="23" t="s">
        <v>429</v>
      </c>
      <c r="C129" s="22" t="s">
        <v>426</v>
      </c>
      <c r="D129" s="24" t="s">
        <v>430</v>
      </c>
      <c r="E129" s="22" t="s">
        <v>424</v>
      </c>
      <c r="F129" s="23" t="s">
        <v>431</v>
      </c>
      <c r="G129" s="30" t="s">
        <v>24</v>
      </c>
      <c r="H129" s="34">
        <v>15000</v>
      </c>
      <c r="I129" s="34"/>
      <c r="J129" s="22">
        <v>2000</v>
      </c>
      <c r="K129" s="22" t="s">
        <v>432</v>
      </c>
      <c r="L129" s="22" t="s">
        <v>344</v>
      </c>
      <c r="M129" s="23" t="s">
        <v>433</v>
      </c>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43"/>
      <c r="IO129" s="43"/>
      <c r="IP129" s="43"/>
      <c r="IQ129" s="43"/>
      <c r="IR129" s="43"/>
      <c r="IS129" s="43"/>
      <c r="IT129" s="43"/>
      <c r="IU129" s="43"/>
      <c r="IV129" s="43"/>
    </row>
    <row r="130" s="7" customFormat="true" ht="30" customHeight="true" spans="1:247">
      <c r="A130" s="19"/>
      <c r="B130" s="20" t="s">
        <v>434</v>
      </c>
      <c r="C130" s="19"/>
      <c r="D130" s="19"/>
      <c r="E130" s="19"/>
      <c r="F130" s="20"/>
      <c r="G130" s="19"/>
      <c r="H130" s="19">
        <f>SUM(H131:H149)</f>
        <v>573830</v>
      </c>
      <c r="I130" s="19">
        <f>SUM(I131:I149)</f>
        <v>50000</v>
      </c>
      <c r="J130" s="19">
        <f>SUM(J131:J149)</f>
        <v>95851</v>
      </c>
      <c r="K130" s="19"/>
      <c r="L130" s="19"/>
      <c r="M130" s="20"/>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row>
    <row r="131" s="7" customFormat="true" ht="40" customHeight="true" spans="1:256">
      <c r="A131" s="22">
        <f>A129+1</f>
        <v>105</v>
      </c>
      <c r="B131" s="23" t="s">
        <v>435</v>
      </c>
      <c r="C131" s="22" t="s">
        <v>436</v>
      </c>
      <c r="D131" s="22" t="s">
        <v>437</v>
      </c>
      <c r="E131" s="22" t="s">
        <v>434</v>
      </c>
      <c r="F131" s="23" t="s">
        <v>438</v>
      </c>
      <c r="G131" s="22" t="s">
        <v>43</v>
      </c>
      <c r="H131" s="22">
        <v>150000</v>
      </c>
      <c r="I131" s="22">
        <v>12450</v>
      </c>
      <c r="J131" s="22">
        <v>20000</v>
      </c>
      <c r="K131" s="22" t="s">
        <v>439</v>
      </c>
      <c r="L131" s="22" t="s">
        <v>45</v>
      </c>
      <c r="M131" s="23" t="s">
        <v>440</v>
      </c>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43"/>
      <c r="IO131" s="43"/>
      <c r="IP131" s="43"/>
      <c r="IQ131" s="43"/>
      <c r="IR131" s="43"/>
      <c r="IS131" s="43"/>
      <c r="IT131" s="43"/>
      <c r="IU131" s="43"/>
      <c r="IV131" s="43"/>
    </row>
    <row r="132" s="7" customFormat="true" ht="65" customHeight="true" spans="1:256">
      <c r="A132" s="22">
        <f>A131+1</f>
        <v>106</v>
      </c>
      <c r="B132" s="23" t="s">
        <v>441</v>
      </c>
      <c r="C132" s="22" t="s">
        <v>436</v>
      </c>
      <c r="D132" s="22" t="s">
        <v>434</v>
      </c>
      <c r="E132" s="22" t="s">
        <v>434</v>
      </c>
      <c r="F132" s="23" t="s">
        <v>442</v>
      </c>
      <c r="G132" s="30" t="s">
        <v>43</v>
      </c>
      <c r="H132" s="22">
        <v>2300</v>
      </c>
      <c r="I132" s="22">
        <v>550</v>
      </c>
      <c r="J132" s="22">
        <v>1750</v>
      </c>
      <c r="K132" s="22" t="s">
        <v>443</v>
      </c>
      <c r="L132" s="22" t="s">
        <v>45</v>
      </c>
      <c r="M132" s="23" t="s">
        <v>39</v>
      </c>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43"/>
      <c r="IO132" s="43"/>
      <c r="IP132" s="43"/>
      <c r="IQ132" s="43"/>
      <c r="IR132" s="43"/>
      <c r="IS132" s="43"/>
      <c r="IT132" s="43"/>
      <c r="IU132" s="43"/>
      <c r="IV132" s="43"/>
    </row>
    <row r="133" s="7" customFormat="true" ht="150" customHeight="true" spans="1:256">
      <c r="A133" s="22">
        <f>A132+1</f>
        <v>107</v>
      </c>
      <c r="B133" s="23" t="s">
        <v>444</v>
      </c>
      <c r="C133" s="22" t="s">
        <v>436</v>
      </c>
      <c r="D133" s="22" t="s">
        <v>434</v>
      </c>
      <c r="E133" s="22" t="s">
        <v>434</v>
      </c>
      <c r="F133" s="23" t="s">
        <v>445</v>
      </c>
      <c r="G133" s="30" t="s">
        <v>43</v>
      </c>
      <c r="H133" s="22">
        <v>17892</v>
      </c>
      <c r="I133" s="22">
        <v>6100</v>
      </c>
      <c r="J133" s="22">
        <v>5000</v>
      </c>
      <c r="K133" s="22" t="s">
        <v>178</v>
      </c>
      <c r="L133" s="22" t="s">
        <v>45</v>
      </c>
      <c r="M133" s="23" t="s">
        <v>446</v>
      </c>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43"/>
      <c r="IO133" s="43"/>
      <c r="IP133" s="43"/>
      <c r="IQ133" s="43"/>
      <c r="IR133" s="43"/>
      <c r="IS133" s="43"/>
      <c r="IT133" s="43"/>
      <c r="IU133" s="43"/>
      <c r="IV133" s="43"/>
    </row>
    <row r="134" s="7" customFormat="true" ht="60" customHeight="true" spans="1:256">
      <c r="A134" s="22">
        <f t="shared" ref="A134:A149" si="4">A133+1</f>
        <v>108</v>
      </c>
      <c r="B134" s="23" t="s">
        <v>447</v>
      </c>
      <c r="C134" s="22" t="s">
        <v>436</v>
      </c>
      <c r="D134" s="22" t="s">
        <v>448</v>
      </c>
      <c r="E134" s="22" t="s">
        <v>434</v>
      </c>
      <c r="F134" s="23" t="s">
        <v>449</v>
      </c>
      <c r="G134" s="22" t="s">
        <v>43</v>
      </c>
      <c r="H134" s="22">
        <v>75000</v>
      </c>
      <c r="I134" s="22">
        <v>16000</v>
      </c>
      <c r="J134" s="22">
        <v>10000</v>
      </c>
      <c r="K134" s="22" t="s">
        <v>450</v>
      </c>
      <c r="L134" s="22" t="s">
        <v>45</v>
      </c>
      <c r="M134" s="23" t="s">
        <v>451</v>
      </c>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43"/>
      <c r="IO134" s="43"/>
      <c r="IP134" s="43"/>
      <c r="IQ134" s="43"/>
      <c r="IR134" s="43"/>
      <c r="IS134" s="43"/>
      <c r="IT134" s="43"/>
      <c r="IU134" s="43"/>
      <c r="IV134" s="43"/>
    </row>
    <row r="135" s="7" customFormat="true" ht="80" customHeight="true" spans="1:256">
      <c r="A135" s="22">
        <f t="shared" si="4"/>
        <v>109</v>
      </c>
      <c r="B135" s="23" t="s">
        <v>452</v>
      </c>
      <c r="C135" s="22" t="s">
        <v>436</v>
      </c>
      <c r="D135" s="22" t="s">
        <v>453</v>
      </c>
      <c r="E135" s="22" t="s">
        <v>434</v>
      </c>
      <c r="F135" s="23" t="s">
        <v>454</v>
      </c>
      <c r="G135" s="22" t="s">
        <v>43</v>
      </c>
      <c r="H135" s="22">
        <v>5000</v>
      </c>
      <c r="I135" s="22">
        <v>900</v>
      </c>
      <c r="J135" s="22">
        <v>1500</v>
      </c>
      <c r="K135" s="22" t="s">
        <v>455</v>
      </c>
      <c r="L135" s="22" t="s">
        <v>26</v>
      </c>
      <c r="M135" s="23" t="s">
        <v>456</v>
      </c>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43"/>
      <c r="IO135" s="43"/>
      <c r="IP135" s="43"/>
      <c r="IQ135" s="43"/>
      <c r="IR135" s="43"/>
      <c r="IS135" s="43"/>
      <c r="IT135" s="43"/>
      <c r="IU135" s="43"/>
      <c r="IV135" s="43"/>
    </row>
    <row r="136" s="7" customFormat="true" ht="58" customHeight="true" spans="1:256">
      <c r="A136" s="22">
        <f t="shared" si="4"/>
        <v>110</v>
      </c>
      <c r="B136" s="23" t="s">
        <v>457</v>
      </c>
      <c r="C136" s="22" t="s">
        <v>436</v>
      </c>
      <c r="D136" s="22" t="s">
        <v>458</v>
      </c>
      <c r="E136" s="22" t="s">
        <v>434</v>
      </c>
      <c r="F136" s="23" t="s">
        <v>459</v>
      </c>
      <c r="G136" s="22" t="s">
        <v>43</v>
      </c>
      <c r="H136" s="22">
        <v>75000</v>
      </c>
      <c r="I136" s="22">
        <v>14000</v>
      </c>
      <c r="J136" s="22">
        <v>20000</v>
      </c>
      <c r="K136" s="22" t="s">
        <v>460</v>
      </c>
      <c r="L136" s="22" t="s">
        <v>45</v>
      </c>
      <c r="M136" s="23" t="s">
        <v>461</v>
      </c>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43"/>
      <c r="IO136" s="43"/>
      <c r="IP136" s="43"/>
      <c r="IQ136" s="43"/>
      <c r="IR136" s="43"/>
      <c r="IS136" s="43"/>
      <c r="IT136" s="43"/>
      <c r="IU136" s="43"/>
      <c r="IV136" s="43"/>
    </row>
    <row r="137" s="7" customFormat="true" ht="65" customHeight="true" spans="1:256">
      <c r="A137" s="22">
        <f t="shared" si="4"/>
        <v>111</v>
      </c>
      <c r="B137" s="23" t="s">
        <v>462</v>
      </c>
      <c r="C137" s="22" t="s">
        <v>436</v>
      </c>
      <c r="D137" s="22" t="s">
        <v>463</v>
      </c>
      <c r="E137" s="22" t="s">
        <v>434</v>
      </c>
      <c r="F137" s="23" t="s">
        <v>464</v>
      </c>
      <c r="G137" s="22" t="s">
        <v>24</v>
      </c>
      <c r="H137" s="22">
        <v>45000</v>
      </c>
      <c r="I137" s="22"/>
      <c r="J137" s="22">
        <v>15000</v>
      </c>
      <c r="K137" s="22" t="s">
        <v>130</v>
      </c>
      <c r="L137" s="22" t="s">
        <v>38</v>
      </c>
      <c r="M137" s="23" t="s">
        <v>465</v>
      </c>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43"/>
      <c r="IO137" s="43"/>
      <c r="IP137" s="43"/>
      <c r="IQ137" s="43"/>
      <c r="IR137" s="43"/>
      <c r="IS137" s="43"/>
      <c r="IT137" s="43"/>
      <c r="IU137" s="43"/>
      <c r="IV137" s="43"/>
    </row>
    <row r="138" s="7" customFormat="true" ht="92" customHeight="true" spans="1:256">
      <c r="A138" s="22">
        <f t="shared" si="4"/>
        <v>112</v>
      </c>
      <c r="B138" s="23" t="s">
        <v>466</v>
      </c>
      <c r="C138" s="22" t="s">
        <v>467</v>
      </c>
      <c r="D138" s="22" t="s">
        <v>468</v>
      </c>
      <c r="E138" s="22" t="s">
        <v>434</v>
      </c>
      <c r="F138" s="23" t="s">
        <v>469</v>
      </c>
      <c r="G138" s="22" t="s">
        <v>24</v>
      </c>
      <c r="H138" s="34">
        <v>3290</v>
      </c>
      <c r="I138" s="34"/>
      <c r="J138" s="34">
        <v>1000</v>
      </c>
      <c r="K138" s="22" t="s">
        <v>470</v>
      </c>
      <c r="L138" s="22" t="s">
        <v>137</v>
      </c>
      <c r="M138" s="23" t="s">
        <v>471</v>
      </c>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43"/>
      <c r="IO138" s="43"/>
      <c r="IP138" s="43"/>
      <c r="IQ138" s="43"/>
      <c r="IR138" s="43"/>
      <c r="IS138" s="43"/>
      <c r="IT138" s="43"/>
      <c r="IU138" s="43"/>
      <c r="IV138" s="43"/>
    </row>
    <row r="139" s="7" customFormat="true" ht="92" customHeight="true" spans="1:256">
      <c r="A139" s="22">
        <f t="shared" si="4"/>
        <v>113</v>
      </c>
      <c r="B139" s="23" t="s">
        <v>472</v>
      </c>
      <c r="C139" s="22" t="s">
        <v>473</v>
      </c>
      <c r="D139" s="22" t="s">
        <v>474</v>
      </c>
      <c r="E139" s="22" t="s">
        <v>474</v>
      </c>
      <c r="F139" s="23" t="s">
        <v>475</v>
      </c>
      <c r="G139" s="22" t="s">
        <v>24</v>
      </c>
      <c r="H139" s="34">
        <v>4300</v>
      </c>
      <c r="I139" s="34"/>
      <c r="J139" s="34">
        <v>2500</v>
      </c>
      <c r="K139" s="22" t="s">
        <v>476</v>
      </c>
      <c r="L139" s="22" t="s">
        <v>32</v>
      </c>
      <c r="M139" s="23" t="s">
        <v>477</v>
      </c>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43"/>
      <c r="IO139" s="43"/>
      <c r="IP139" s="43"/>
      <c r="IQ139" s="43"/>
      <c r="IR139" s="43"/>
      <c r="IS139" s="43"/>
      <c r="IT139" s="43"/>
      <c r="IU139" s="43"/>
      <c r="IV139" s="43"/>
    </row>
    <row r="140" s="7" customFormat="true" ht="169" customHeight="true" spans="1:256">
      <c r="A140" s="22">
        <f t="shared" si="4"/>
        <v>114</v>
      </c>
      <c r="B140" s="23" t="s">
        <v>478</v>
      </c>
      <c r="C140" s="22" t="s">
        <v>436</v>
      </c>
      <c r="D140" s="22" t="s">
        <v>479</v>
      </c>
      <c r="E140" s="22" t="s">
        <v>434</v>
      </c>
      <c r="F140" s="23" t="s">
        <v>480</v>
      </c>
      <c r="G140" s="22" t="s">
        <v>24</v>
      </c>
      <c r="H140" s="22">
        <v>6800</v>
      </c>
      <c r="I140" s="22"/>
      <c r="J140" s="22">
        <v>3000</v>
      </c>
      <c r="K140" s="22" t="s">
        <v>481</v>
      </c>
      <c r="L140" s="22" t="s">
        <v>482</v>
      </c>
      <c r="M140" s="23" t="s">
        <v>483</v>
      </c>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43"/>
      <c r="IO140" s="43"/>
      <c r="IP140" s="43"/>
      <c r="IQ140" s="43"/>
      <c r="IR140" s="43"/>
      <c r="IS140" s="43"/>
      <c r="IT140" s="43"/>
      <c r="IU140" s="43"/>
      <c r="IV140" s="43"/>
    </row>
    <row r="141" s="7" customFormat="true" ht="56" customHeight="true" spans="1:256">
      <c r="A141" s="22">
        <f t="shared" si="4"/>
        <v>115</v>
      </c>
      <c r="B141" s="23" t="s">
        <v>484</v>
      </c>
      <c r="C141" s="22" t="s">
        <v>485</v>
      </c>
      <c r="D141" s="22" t="s">
        <v>486</v>
      </c>
      <c r="E141" s="22" t="s">
        <v>434</v>
      </c>
      <c r="F141" s="23" t="s">
        <v>487</v>
      </c>
      <c r="G141" s="30" t="s">
        <v>24</v>
      </c>
      <c r="H141" s="22">
        <v>3101</v>
      </c>
      <c r="I141" s="22"/>
      <c r="J141" s="22">
        <v>3101</v>
      </c>
      <c r="K141" s="22" t="s">
        <v>37</v>
      </c>
      <c r="L141" s="22" t="s">
        <v>38</v>
      </c>
      <c r="M141" s="23" t="s">
        <v>39</v>
      </c>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43"/>
      <c r="IO141" s="43"/>
      <c r="IP141" s="43"/>
      <c r="IQ141" s="43"/>
      <c r="IR141" s="43"/>
      <c r="IS141" s="43"/>
      <c r="IT141" s="43"/>
      <c r="IU141" s="43"/>
      <c r="IV141" s="43"/>
    </row>
    <row r="142" s="7" customFormat="true" ht="50" customHeight="true" spans="1:256">
      <c r="A142" s="22">
        <f t="shared" si="4"/>
        <v>116</v>
      </c>
      <c r="B142" s="23" t="s">
        <v>488</v>
      </c>
      <c r="C142" s="22" t="s">
        <v>485</v>
      </c>
      <c r="D142" s="22" t="s">
        <v>489</v>
      </c>
      <c r="E142" s="22" t="s">
        <v>434</v>
      </c>
      <c r="F142" s="23" t="s">
        <v>490</v>
      </c>
      <c r="G142" s="30" t="s">
        <v>24</v>
      </c>
      <c r="H142" s="34">
        <v>1800</v>
      </c>
      <c r="I142" s="34"/>
      <c r="J142" s="34">
        <v>1800</v>
      </c>
      <c r="K142" s="22" t="s">
        <v>102</v>
      </c>
      <c r="L142" s="22" t="s">
        <v>32</v>
      </c>
      <c r="M142" s="23" t="s">
        <v>39</v>
      </c>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43"/>
      <c r="IO142" s="43"/>
      <c r="IP142" s="43"/>
      <c r="IQ142" s="43"/>
      <c r="IR142" s="43"/>
      <c r="IS142" s="43"/>
      <c r="IT142" s="43"/>
      <c r="IU142" s="43"/>
      <c r="IV142" s="43"/>
    </row>
    <row r="143" s="7" customFormat="true" ht="66" customHeight="true" spans="1:256">
      <c r="A143" s="22">
        <f t="shared" si="4"/>
        <v>117</v>
      </c>
      <c r="B143" s="23" t="s">
        <v>491</v>
      </c>
      <c r="C143" s="22" t="s">
        <v>436</v>
      </c>
      <c r="D143" s="22" t="s">
        <v>492</v>
      </c>
      <c r="E143" s="22" t="s">
        <v>434</v>
      </c>
      <c r="F143" s="23" t="s">
        <v>493</v>
      </c>
      <c r="G143" s="30" t="s">
        <v>24</v>
      </c>
      <c r="H143" s="22">
        <v>50000</v>
      </c>
      <c r="I143" s="22"/>
      <c r="J143" s="22">
        <v>5000</v>
      </c>
      <c r="K143" s="22" t="s">
        <v>494</v>
      </c>
      <c r="L143" s="22" t="s">
        <v>116</v>
      </c>
      <c r="M143" s="23" t="s">
        <v>495</v>
      </c>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43"/>
      <c r="IO143" s="43"/>
      <c r="IP143" s="43"/>
      <c r="IQ143" s="43"/>
      <c r="IR143" s="43"/>
      <c r="IS143" s="43"/>
      <c r="IT143" s="43"/>
      <c r="IU143" s="43"/>
      <c r="IV143" s="43"/>
    </row>
    <row r="144" s="7" customFormat="true" ht="66" customHeight="true" spans="1:256">
      <c r="A144" s="22">
        <f t="shared" si="4"/>
        <v>118</v>
      </c>
      <c r="B144" s="23" t="s">
        <v>496</v>
      </c>
      <c r="C144" s="22" t="s">
        <v>436</v>
      </c>
      <c r="D144" s="22" t="s">
        <v>497</v>
      </c>
      <c r="E144" s="22" t="s">
        <v>434</v>
      </c>
      <c r="F144" s="23" t="s">
        <v>498</v>
      </c>
      <c r="G144" s="30" t="s">
        <v>24</v>
      </c>
      <c r="H144" s="22">
        <v>87847</v>
      </c>
      <c r="I144" s="22"/>
      <c r="J144" s="22">
        <v>2500</v>
      </c>
      <c r="K144" s="22" t="s">
        <v>494</v>
      </c>
      <c r="L144" s="22" t="s">
        <v>116</v>
      </c>
      <c r="M144" s="23" t="s">
        <v>495</v>
      </c>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43"/>
      <c r="IO144" s="43"/>
      <c r="IP144" s="43"/>
      <c r="IQ144" s="43"/>
      <c r="IR144" s="43"/>
      <c r="IS144" s="43"/>
      <c r="IT144" s="43"/>
      <c r="IU144" s="43"/>
      <c r="IV144" s="43"/>
    </row>
    <row r="145" s="7" customFormat="true" ht="66" customHeight="true" spans="1:256">
      <c r="A145" s="22">
        <f t="shared" si="4"/>
        <v>119</v>
      </c>
      <c r="B145" s="23" t="s">
        <v>499</v>
      </c>
      <c r="C145" s="22" t="s">
        <v>436</v>
      </c>
      <c r="D145" s="22" t="s">
        <v>500</v>
      </c>
      <c r="E145" s="22" t="s">
        <v>434</v>
      </c>
      <c r="F145" s="23" t="s">
        <v>501</v>
      </c>
      <c r="G145" s="30" t="s">
        <v>24</v>
      </c>
      <c r="H145" s="22">
        <v>11000</v>
      </c>
      <c r="I145" s="22"/>
      <c r="J145" s="51">
        <v>2000</v>
      </c>
      <c r="K145" s="22" t="s">
        <v>502</v>
      </c>
      <c r="L145" s="22" t="s">
        <v>503</v>
      </c>
      <c r="M145" s="52" t="s">
        <v>504</v>
      </c>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43"/>
      <c r="IO145" s="43"/>
      <c r="IP145" s="43"/>
      <c r="IQ145" s="43"/>
      <c r="IR145" s="43"/>
      <c r="IS145" s="43"/>
      <c r="IT145" s="43"/>
      <c r="IU145" s="43"/>
      <c r="IV145" s="43"/>
    </row>
    <row r="146" s="7" customFormat="true" ht="66" customHeight="true" spans="1:256">
      <c r="A146" s="22">
        <f t="shared" si="4"/>
        <v>120</v>
      </c>
      <c r="B146" s="23" t="s">
        <v>505</v>
      </c>
      <c r="C146" s="22" t="s">
        <v>506</v>
      </c>
      <c r="D146" s="22" t="s">
        <v>507</v>
      </c>
      <c r="E146" s="22" t="s">
        <v>508</v>
      </c>
      <c r="F146" s="23" t="s">
        <v>509</v>
      </c>
      <c r="G146" s="30" t="s">
        <v>24</v>
      </c>
      <c r="H146" s="22">
        <v>1700</v>
      </c>
      <c r="I146" s="22"/>
      <c r="J146" s="51">
        <v>1700</v>
      </c>
      <c r="K146" s="22" t="s">
        <v>510</v>
      </c>
      <c r="L146" s="22" t="s">
        <v>98</v>
      </c>
      <c r="M146" s="52" t="s">
        <v>39</v>
      </c>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43"/>
      <c r="IO146" s="43"/>
      <c r="IP146" s="43"/>
      <c r="IQ146" s="43"/>
      <c r="IR146" s="43"/>
      <c r="IS146" s="43"/>
      <c r="IT146" s="43"/>
      <c r="IU146" s="43"/>
      <c r="IV146" s="43"/>
    </row>
    <row r="147" s="7" customFormat="true" ht="66" customHeight="true" spans="1:256">
      <c r="A147" s="22">
        <f t="shared" si="4"/>
        <v>121</v>
      </c>
      <c r="B147" s="23" t="s">
        <v>511</v>
      </c>
      <c r="C147" s="22" t="s">
        <v>436</v>
      </c>
      <c r="D147" s="22" t="s">
        <v>512</v>
      </c>
      <c r="E147" s="22" t="s">
        <v>434</v>
      </c>
      <c r="F147" s="23" t="s">
        <v>513</v>
      </c>
      <c r="G147" s="30" t="s">
        <v>51</v>
      </c>
      <c r="H147" s="34">
        <v>4800</v>
      </c>
      <c r="I147" s="34"/>
      <c r="J147" s="34"/>
      <c r="K147" s="22"/>
      <c r="L147" s="22"/>
      <c r="M147" s="23"/>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43"/>
      <c r="IO147" s="43"/>
      <c r="IP147" s="43"/>
      <c r="IQ147" s="43"/>
      <c r="IR147" s="43"/>
      <c r="IS147" s="43"/>
      <c r="IT147" s="43"/>
      <c r="IU147" s="43"/>
      <c r="IV147" s="43"/>
    </row>
    <row r="148" s="7" customFormat="true" ht="56" customHeight="true" spans="1:256">
      <c r="A148" s="22">
        <f t="shared" si="4"/>
        <v>122</v>
      </c>
      <c r="B148" s="23" t="s">
        <v>514</v>
      </c>
      <c r="C148" s="22" t="s">
        <v>63</v>
      </c>
      <c r="D148" s="22" t="s">
        <v>515</v>
      </c>
      <c r="E148" s="22" t="s">
        <v>434</v>
      </c>
      <c r="F148" s="23" t="s">
        <v>516</v>
      </c>
      <c r="G148" s="30" t="s">
        <v>51</v>
      </c>
      <c r="H148" s="34">
        <v>26000</v>
      </c>
      <c r="I148" s="34"/>
      <c r="J148" s="34"/>
      <c r="K148" s="22"/>
      <c r="L148" s="22"/>
      <c r="M148" s="23"/>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43"/>
      <c r="IO148" s="43"/>
      <c r="IP148" s="43"/>
      <c r="IQ148" s="43"/>
      <c r="IR148" s="43"/>
      <c r="IS148" s="43"/>
      <c r="IT148" s="43"/>
      <c r="IU148" s="43"/>
      <c r="IV148" s="43"/>
    </row>
    <row r="149" s="7" customFormat="true" ht="53" customHeight="true" spans="1:256">
      <c r="A149" s="22">
        <f t="shared" si="4"/>
        <v>123</v>
      </c>
      <c r="B149" s="23" t="s">
        <v>517</v>
      </c>
      <c r="C149" s="22" t="s">
        <v>436</v>
      </c>
      <c r="D149" s="22" t="s">
        <v>249</v>
      </c>
      <c r="E149" s="22" t="s">
        <v>434</v>
      </c>
      <c r="F149" s="23" t="s">
        <v>518</v>
      </c>
      <c r="G149" s="22" t="s">
        <v>51</v>
      </c>
      <c r="H149" s="22">
        <v>3000</v>
      </c>
      <c r="I149" s="22"/>
      <c r="J149" s="37"/>
      <c r="K149" s="37"/>
      <c r="L149" s="37"/>
      <c r="M149" s="39"/>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43"/>
      <c r="IO149" s="43"/>
      <c r="IP149" s="43"/>
      <c r="IQ149" s="43"/>
      <c r="IR149" s="43"/>
      <c r="IS149" s="43"/>
      <c r="IT149" s="43"/>
      <c r="IU149" s="43"/>
      <c r="IV149" s="43"/>
    </row>
    <row r="150" s="7" customFormat="true" ht="30" customHeight="true" spans="1:247">
      <c r="A150" s="19"/>
      <c r="B150" s="20" t="s">
        <v>519</v>
      </c>
      <c r="C150" s="19"/>
      <c r="D150" s="19"/>
      <c r="E150" s="19"/>
      <c r="F150" s="20"/>
      <c r="G150" s="19"/>
      <c r="H150" s="19">
        <f>SUM(H151:H152)</f>
        <v>24000</v>
      </c>
      <c r="I150" s="19">
        <f>SUM(I151:I152)</f>
        <v>10000</v>
      </c>
      <c r="J150" s="19">
        <f>SUM(J151:J152)</f>
        <v>2000</v>
      </c>
      <c r="K150" s="37"/>
      <c r="L150" s="37"/>
      <c r="M150" s="39"/>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row>
    <row r="151" s="7" customFormat="true" ht="59" customHeight="true" spans="1:256">
      <c r="A151" s="22">
        <f>A149+1</f>
        <v>124</v>
      </c>
      <c r="B151" s="23" t="s">
        <v>520</v>
      </c>
      <c r="C151" s="22" t="s">
        <v>521</v>
      </c>
      <c r="D151" s="22" t="s">
        <v>522</v>
      </c>
      <c r="E151" s="22" t="s">
        <v>519</v>
      </c>
      <c r="F151" s="23" t="s">
        <v>523</v>
      </c>
      <c r="G151" s="22" t="s">
        <v>43</v>
      </c>
      <c r="H151" s="22">
        <v>12000</v>
      </c>
      <c r="I151" s="53">
        <v>10000</v>
      </c>
      <c r="J151" s="22">
        <v>2000</v>
      </c>
      <c r="K151" s="22" t="s">
        <v>524</v>
      </c>
      <c r="L151" s="22" t="s">
        <v>45</v>
      </c>
      <c r="M151" s="23" t="s">
        <v>39</v>
      </c>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43"/>
      <c r="IO151" s="43"/>
      <c r="IP151" s="43"/>
      <c r="IQ151" s="43"/>
      <c r="IR151" s="43"/>
      <c r="IS151" s="43"/>
      <c r="IT151" s="43"/>
      <c r="IU151" s="43"/>
      <c r="IV151" s="43"/>
    </row>
    <row r="152" s="7" customFormat="true" ht="48" customHeight="true" spans="1:256">
      <c r="A152" s="22">
        <f>A151+1</f>
        <v>125</v>
      </c>
      <c r="B152" s="23" t="s">
        <v>525</v>
      </c>
      <c r="C152" s="22" t="s">
        <v>120</v>
      </c>
      <c r="D152" s="22" t="s">
        <v>526</v>
      </c>
      <c r="E152" s="22" t="s">
        <v>519</v>
      </c>
      <c r="F152" s="23" t="s">
        <v>527</v>
      </c>
      <c r="G152" s="22" t="s">
        <v>51</v>
      </c>
      <c r="H152" s="22">
        <v>12000</v>
      </c>
      <c r="I152" s="22"/>
      <c r="J152" s="22"/>
      <c r="K152" s="22"/>
      <c r="L152" s="22"/>
      <c r="M152" s="23"/>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43"/>
      <c r="IO152" s="43"/>
      <c r="IP152" s="43"/>
      <c r="IQ152" s="43"/>
      <c r="IR152" s="43"/>
      <c r="IS152" s="43"/>
      <c r="IT152" s="43"/>
      <c r="IU152" s="43"/>
      <c r="IV152" s="43"/>
    </row>
    <row r="153" s="7" customFormat="true" ht="30" customHeight="true" spans="1:247">
      <c r="A153" s="19"/>
      <c r="B153" s="20" t="s">
        <v>528</v>
      </c>
      <c r="C153" s="19"/>
      <c r="D153" s="22"/>
      <c r="E153" s="22"/>
      <c r="F153" s="23"/>
      <c r="G153" s="22"/>
      <c r="H153" s="33">
        <f>SUM(H154:H160)</f>
        <v>47200</v>
      </c>
      <c r="I153" s="33">
        <f>SUM(I154:I160)</f>
        <v>15300</v>
      </c>
      <c r="J153" s="33">
        <f>SUM(J154:J160)</f>
        <v>15300</v>
      </c>
      <c r="K153" s="22"/>
      <c r="L153" s="22"/>
      <c r="M153" s="23"/>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row>
    <row r="154" s="7" customFormat="true" ht="62" customHeight="true" spans="1:256">
      <c r="A154" s="22">
        <f>A152+1</f>
        <v>126</v>
      </c>
      <c r="B154" s="23" t="s">
        <v>529</v>
      </c>
      <c r="C154" s="22" t="s">
        <v>120</v>
      </c>
      <c r="D154" s="22" t="s">
        <v>528</v>
      </c>
      <c r="E154" s="22" t="s">
        <v>528</v>
      </c>
      <c r="F154" s="23" t="s">
        <v>530</v>
      </c>
      <c r="G154" s="30" t="s">
        <v>43</v>
      </c>
      <c r="H154" s="22">
        <v>6000</v>
      </c>
      <c r="I154" s="22">
        <v>2500</v>
      </c>
      <c r="J154" s="22">
        <v>3500</v>
      </c>
      <c r="K154" s="22" t="s">
        <v>69</v>
      </c>
      <c r="L154" s="22" t="s">
        <v>45</v>
      </c>
      <c r="M154" s="23" t="s">
        <v>39</v>
      </c>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3"/>
      <c r="IO154" s="43"/>
      <c r="IP154" s="43"/>
      <c r="IQ154" s="43"/>
      <c r="IR154" s="43"/>
      <c r="IS154" s="43"/>
      <c r="IT154" s="43"/>
      <c r="IU154" s="43"/>
      <c r="IV154" s="43"/>
    </row>
    <row r="155" s="7" customFormat="true" ht="110" customHeight="true" spans="1:256">
      <c r="A155" s="22">
        <f t="shared" ref="A155:A160" si="5">A154+1</f>
        <v>127</v>
      </c>
      <c r="B155" s="23" t="s">
        <v>531</v>
      </c>
      <c r="C155" s="22" t="s">
        <v>120</v>
      </c>
      <c r="D155" s="22" t="s">
        <v>528</v>
      </c>
      <c r="E155" s="22" t="s">
        <v>528</v>
      </c>
      <c r="F155" s="23" t="s">
        <v>532</v>
      </c>
      <c r="G155" s="30" t="s">
        <v>43</v>
      </c>
      <c r="H155" s="22">
        <v>15000</v>
      </c>
      <c r="I155" s="22">
        <v>11200</v>
      </c>
      <c r="J155" s="22">
        <v>3800</v>
      </c>
      <c r="K155" s="22" t="s">
        <v>340</v>
      </c>
      <c r="L155" s="22" t="s">
        <v>45</v>
      </c>
      <c r="M155" s="23" t="s">
        <v>39</v>
      </c>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3"/>
      <c r="IO155" s="43"/>
      <c r="IP155" s="43"/>
      <c r="IQ155" s="43"/>
      <c r="IR155" s="43"/>
      <c r="IS155" s="43"/>
      <c r="IT155" s="43"/>
      <c r="IU155" s="43"/>
      <c r="IV155" s="43"/>
    </row>
    <row r="156" s="7" customFormat="true" ht="53" customHeight="true" spans="1:256">
      <c r="A156" s="22">
        <f t="shared" si="5"/>
        <v>128</v>
      </c>
      <c r="B156" s="23" t="s">
        <v>533</v>
      </c>
      <c r="C156" s="22" t="s">
        <v>35</v>
      </c>
      <c r="D156" s="22" t="s">
        <v>528</v>
      </c>
      <c r="E156" s="22" t="s">
        <v>528</v>
      </c>
      <c r="F156" s="23" t="s">
        <v>534</v>
      </c>
      <c r="G156" s="30" t="s">
        <v>43</v>
      </c>
      <c r="H156" s="22">
        <v>1700</v>
      </c>
      <c r="I156" s="22">
        <v>1200</v>
      </c>
      <c r="J156" s="22">
        <v>500</v>
      </c>
      <c r="K156" s="22" t="s">
        <v>535</v>
      </c>
      <c r="L156" s="22" t="s">
        <v>45</v>
      </c>
      <c r="M156" s="23" t="s">
        <v>39</v>
      </c>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c r="IL156" s="42"/>
      <c r="IM156" s="42"/>
      <c r="IN156" s="43"/>
      <c r="IO156" s="43"/>
      <c r="IP156" s="43"/>
      <c r="IQ156" s="43"/>
      <c r="IR156" s="43"/>
      <c r="IS156" s="43"/>
      <c r="IT156" s="43"/>
      <c r="IU156" s="43"/>
      <c r="IV156" s="43"/>
    </row>
    <row r="157" s="7" customFormat="true" ht="105" customHeight="true" spans="1:256">
      <c r="A157" s="22">
        <f t="shared" si="5"/>
        <v>129</v>
      </c>
      <c r="B157" s="23" t="s">
        <v>536</v>
      </c>
      <c r="C157" s="22" t="s">
        <v>120</v>
      </c>
      <c r="D157" s="22" t="s">
        <v>537</v>
      </c>
      <c r="E157" s="22" t="s">
        <v>528</v>
      </c>
      <c r="F157" s="23" t="s">
        <v>538</v>
      </c>
      <c r="G157" s="30" t="s">
        <v>43</v>
      </c>
      <c r="H157" s="22">
        <v>5000</v>
      </c>
      <c r="I157" s="22">
        <v>400</v>
      </c>
      <c r="J157" s="22">
        <v>2000</v>
      </c>
      <c r="K157" s="22" t="s">
        <v>539</v>
      </c>
      <c r="L157" s="22" t="s">
        <v>540</v>
      </c>
      <c r="M157" s="23" t="s">
        <v>541</v>
      </c>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3"/>
      <c r="IO157" s="43"/>
      <c r="IP157" s="43"/>
      <c r="IQ157" s="43"/>
      <c r="IR157" s="43"/>
      <c r="IS157" s="43"/>
      <c r="IT157" s="43"/>
      <c r="IU157" s="43"/>
      <c r="IV157" s="43"/>
    </row>
    <row r="158" s="7" customFormat="true" ht="109" customHeight="true" spans="1:256">
      <c r="A158" s="22">
        <f t="shared" si="5"/>
        <v>130</v>
      </c>
      <c r="B158" s="23" t="s">
        <v>542</v>
      </c>
      <c r="C158" s="22" t="s">
        <v>120</v>
      </c>
      <c r="D158" s="22" t="s">
        <v>528</v>
      </c>
      <c r="E158" s="22" t="s">
        <v>528</v>
      </c>
      <c r="F158" s="23" t="s">
        <v>543</v>
      </c>
      <c r="G158" s="30" t="s">
        <v>24</v>
      </c>
      <c r="H158" s="32">
        <v>1500</v>
      </c>
      <c r="I158" s="22"/>
      <c r="J158" s="34">
        <v>500</v>
      </c>
      <c r="K158" s="22" t="s">
        <v>544</v>
      </c>
      <c r="L158" s="22" t="s">
        <v>86</v>
      </c>
      <c r="M158" s="23" t="s">
        <v>545</v>
      </c>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3"/>
      <c r="IO158" s="43"/>
      <c r="IP158" s="43"/>
      <c r="IQ158" s="43"/>
      <c r="IR158" s="43"/>
      <c r="IS158" s="43"/>
      <c r="IT158" s="43"/>
      <c r="IU158" s="43"/>
      <c r="IV158" s="43"/>
    </row>
    <row r="159" s="7" customFormat="true" ht="73" customHeight="true" spans="1:256">
      <c r="A159" s="22">
        <f t="shared" si="5"/>
        <v>131</v>
      </c>
      <c r="B159" s="23" t="s">
        <v>546</v>
      </c>
      <c r="C159" s="22" t="s">
        <v>547</v>
      </c>
      <c r="D159" s="22" t="s">
        <v>548</v>
      </c>
      <c r="E159" s="22" t="s">
        <v>549</v>
      </c>
      <c r="F159" s="23" t="s">
        <v>550</v>
      </c>
      <c r="G159" s="30" t="s">
        <v>24</v>
      </c>
      <c r="H159" s="22">
        <v>18000</v>
      </c>
      <c r="I159" s="22"/>
      <c r="J159" s="22">
        <v>5000</v>
      </c>
      <c r="K159" s="22" t="s">
        <v>79</v>
      </c>
      <c r="L159" s="22" t="s">
        <v>26</v>
      </c>
      <c r="M159" s="23" t="s">
        <v>551</v>
      </c>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c r="IL159" s="42"/>
      <c r="IM159" s="42"/>
      <c r="IN159" s="43"/>
      <c r="IO159" s="43"/>
      <c r="IP159" s="43"/>
      <c r="IQ159" s="43"/>
      <c r="IR159" s="43"/>
      <c r="IS159" s="43"/>
      <c r="IT159" s="43"/>
      <c r="IU159" s="43"/>
      <c r="IV159" s="43"/>
    </row>
    <row r="160" s="7" customFormat="true" ht="39" customHeight="true" spans="1:256">
      <c r="A160" s="22">
        <f t="shared" si="5"/>
        <v>132</v>
      </c>
      <c r="B160" s="23" t="s">
        <v>552</v>
      </c>
      <c r="C160" s="22" t="s">
        <v>120</v>
      </c>
      <c r="D160" s="22" t="s">
        <v>528</v>
      </c>
      <c r="E160" s="22" t="s">
        <v>528</v>
      </c>
      <c r="F160" s="23" t="s">
        <v>553</v>
      </c>
      <c r="G160" s="22" t="s">
        <v>51</v>
      </c>
      <c r="H160" s="22"/>
      <c r="I160" s="37"/>
      <c r="J160" s="37"/>
      <c r="K160" s="37"/>
      <c r="L160" s="37"/>
      <c r="M160" s="39"/>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c r="IL160" s="42"/>
      <c r="IM160" s="42"/>
      <c r="IN160" s="43"/>
      <c r="IO160" s="43"/>
      <c r="IP160" s="43"/>
      <c r="IQ160" s="43"/>
      <c r="IR160" s="43"/>
      <c r="IS160" s="43"/>
      <c r="IT160" s="43"/>
      <c r="IU160" s="43"/>
      <c r="IV160" s="43"/>
    </row>
    <row r="161" s="7" customFormat="true" ht="30" customHeight="true" spans="1:247">
      <c r="A161" s="19"/>
      <c r="B161" s="20" t="s">
        <v>554</v>
      </c>
      <c r="C161" s="19"/>
      <c r="D161" s="22"/>
      <c r="E161" s="22"/>
      <c r="F161" s="23"/>
      <c r="G161" s="22"/>
      <c r="H161" s="19">
        <f>SUM(H162:H167)</f>
        <v>52825</v>
      </c>
      <c r="I161" s="19">
        <f>SUM(I162:I167)</f>
        <v>2750</v>
      </c>
      <c r="J161" s="19">
        <f>SUM(J162:J167)</f>
        <v>6000</v>
      </c>
      <c r="K161" s="22"/>
      <c r="L161" s="22"/>
      <c r="M161" s="23"/>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row>
    <row r="162" s="7" customFormat="true" ht="48" customHeight="true" spans="1:256">
      <c r="A162" s="22">
        <f>A160+1</f>
        <v>133</v>
      </c>
      <c r="B162" s="23" t="s">
        <v>555</v>
      </c>
      <c r="C162" s="22" t="s">
        <v>120</v>
      </c>
      <c r="D162" s="22" t="s">
        <v>556</v>
      </c>
      <c r="E162" s="22" t="s">
        <v>554</v>
      </c>
      <c r="F162" s="23" t="s">
        <v>557</v>
      </c>
      <c r="G162" s="22" t="s">
        <v>43</v>
      </c>
      <c r="H162" s="22">
        <v>4000</v>
      </c>
      <c r="I162" s="22">
        <v>2000</v>
      </c>
      <c r="J162" s="22">
        <v>2000</v>
      </c>
      <c r="K162" s="22" t="s">
        <v>195</v>
      </c>
      <c r="L162" s="22" t="s">
        <v>45</v>
      </c>
      <c r="M162" s="23" t="s">
        <v>39</v>
      </c>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43"/>
      <c r="IO162" s="43"/>
      <c r="IP162" s="43"/>
      <c r="IQ162" s="43"/>
      <c r="IR162" s="43"/>
      <c r="IS162" s="43"/>
      <c r="IT162" s="43"/>
      <c r="IU162" s="43"/>
      <c r="IV162" s="43"/>
    </row>
    <row r="163" s="7" customFormat="true" ht="52" customHeight="true" spans="1:256">
      <c r="A163" s="22">
        <f>A162+1</f>
        <v>134</v>
      </c>
      <c r="B163" s="23" t="s">
        <v>558</v>
      </c>
      <c r="C163" s="22" t="s">
        <v>120</v>
      </c>
      <c r="D163" s="22" t="s">
        <v>559</v>
      </c>
      <c r="E163" s="22" t="s">
        <v>560</v>
      </c>
      <c r="F163" s="23" t="s">
        <v>561</v>
      </c>
      <c r="G163" s="22" t="s">
        <v>43</v>
      </c>
      <c r="H163" s="22">
        <v>26000</v>
      </c>
      <c r="I163" s="22">
        <v>750</v>
      </c>
      <c r="J163" s="22">
        <v>2000</v>
      </c>
      <c r="K163" s="22" t="s">
        <v>562</v>
      </c>
      <c r="L163" s="22" t="s">
        <v>307</v>
      </c>
      <c r="M163" s="23"/>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43"/>
      <c r="IO163" s="43"/>
      <c r="IP163" s="43"/>
      <c r="IQ163" s="43"/>
      <c r="IR163" s="43"/>
      <c r="IS163" s="43"/>
      <c r="IT163" s="43"/>
      <c r="IU163" s="43"/>
      <c r="IV163" s="43"/>
    </row>
    <row r="164" s="7" customFormat="true" ht="67.5" spans="1:256">
      <c r="A164" s="22">
        <f>A163+1</f>
        <v>135</v>
      </c>
      <c r="B164" s="23" t="s">
        <v>563</v>
      </c>
      <c r="C164" s="22" t="s">
        <v>120</v>
      </c>
      <c r="D164" s="22" t="s">
        <v>564</v>
      </c>
      <c r="E164" s="22" t="s">
        <v>565</v>
      </c>
      <c r="F164" s="23" t="s">
        <v>566</v>
      </c>
      <c r="G164" s="22" t="s">
        <v>24</v>
      </c>
      <c r="H164" s="22">
        <v>7825</v>
      </c>
      <c r="I164" s="22"/>
      <c r="J164" s="22">
        <v>2000</v>
      </c>
      <c r="K164" s="22" t="s">
        <v>567</v>
      </c>
      <c r="L164" s="22" t="s">
        <v>38</v>
      </c>
      <c r="M164" s="23" t="s">
        <v>568</v>
      </c>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43"/>
      <c r="IO164" s="43"/>
      <c r="IP164" s="43"/>
      <c r="IQ164" s="43"/>
      <c r="IR164" s="43"/>
      <c r="IS164" s="43"/>
      <c r="IT164" s="43"/>
      <c r="IU164" s="43"/>
      <c r="IV164" s="43"/>
    </row>
    <row r="165" s="7" customFormat="true" ht="69" customHeight="true" spans="1:256">
      <c r="A165" s="22">
        <f>A164+1</f>
        <v>136</v>
      </c>
      <c r="B165" s="23" t="s">
        <v>569</v>
      </c>
      <c r="C165" s="22" t="s">
        <v>570</v>
      </c>
      <c r="D165" s="22" t="s">
        <v>571</v>
      </c>
      <c r="E165" s="22" t="s">
        <v>554</v>
      </c>
      <c r="F165" s="23" t="s">
        <v>572</v>
      </c>
      <c r="G165" s="22" t="s">
        <v>51</v>
      </c>
      <c r="H165" s="22">
        <v>5000</v>
      </c>
      <c r="I165" s="22"/>
      <c r="J165" s="22"/>
      <c r="K165" s="22"/>
      <c r="L165" s="22"/>
      <c r="M165" s="23"/>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43"/>
      <c r="IO165" s="43"/>
      <c r="IP165" s="43"/>
      <c r="IQ165" s="43"/>
      <c r="IR165" s="43"/>
      <c r="IS165" s="43"/>
      <c r="IT165" s="43"/>
      <c r="IU165" s="43"/>
      <c r="IV165" s="43"/>
    </row>
    <row r="166" s="7" customFormat="true" ht="45" customHeight="true" spans="1:256">
      <c r="A166" s="22">
        <f>A165+1</f>
        <v>137</v>
      </c>
      <c r="B166" s="23" t="s">
        <v>573</v>
      </c>
      <c r="C166" s="22" t="s">
        <v>63</v>
      </c>
      <c r="D166" s="22" t="s">
        <v>574</v>
      </c>
      <c r="E166" s="22" t="s">
        <v>554</v>
      </c>
      <c r="F166" s="23" t="s">
        <v>575</v>
      </c>
      <c r="G166" s="22" t="s">
        <v>51</v>
      </c>
      <c r="H166" s="22">
        <v>10000</v>
      </c>
      <c r="I166" s="22"/>
      <c r="J166" s="22"/>
      <c r="K166" s="22"/>
      <c r="L166" s="22"/>
      <c r="M166" s="23"/>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43"/>
      <c r="IO166" s="43"/>
      <c r="IP166" s="43"/>
      <c r="IQ166" s="43"/>
      <c r="IR166" s="43"/>
      <c r="IS166" s="43"/>
      <c r="IT166" s="43"/>
      <c r="IU166" s="43"/>
      <c r="IV166" s="43"/>
    </row>
    <row r="167" s="7" customFormat="true" ht="45" customHeight="true" spans="1:256">
      <c r="A167" s="22">
        <f>A166+1</f>
        <v>138</v>
      </c>
      <c r="B167" s="23" t="s">
        <v>576</v>
      </c>
      <c r="C167" s="22" t="s">
        <v>120</v>
      </c>
      <c r="D167" s="22"/>
      <c r="E167" s="22" t="s">
        <v>554</v>
      </c>
      <c r="F167" s="23" t="s">
        <v>577</v>
      </c>
      <c r="G167" s="22" t="s">
        <v>51</v>
      </c>
      <c r="H167" s="22"/>
      <c r="I167" s="22"/>
      <c r="J167" s="22"/>
      <c r="K167" s="22"/>
      <c r="L167" s="22"/>
      <c r="M167" s="23"/>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43"/>
      <c r="IO167" s="43"/>
      <c r="IP167" s="43"/>
      <c r="IQ167" s="43"/>
      <c r="IR167" s="43"/>
      <c r="IS167" s="43"/>
      <c r="IT167" s="43"/>
      <c r="IU167" s="43"/>
      <c r="IV167" s="43"/>
    </row>
    <row r="168" s="7" customFormat="true" ht="30" customHeight="true" spans="1:247">
      <c r="A168" s="19"/>
      <c r="B168" s="20" t="s">
        <v>578</v>
      </c>
      <c r="C168" s="19"/>
      <c r="D168" s="22"/>
      <c r="E168" s="22"/>
      <c r="F168" s="23"/>
      <c r="G168" s="22"/>
      <c r="H168" s="19">
        <f>SUM(H169:H170)</f>
        <v>43000</v>
      </c>
      <c r="I168" s="19">
        <f>SUM(I169:I170)</f>
        <v>40000</v>
      </c>
      <c r="J168" s="19">
        <f>SUM(J169:J170)</f>
        <v>2000</v>
      </c>
      <c r="K168" s="22"/>
      <c r="L168" s="22"/>
      <c r="M168" s="23"/>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row>
    <row r="169" s="7" customFormat="true" ht="48" customHeight="true" spans="1:256">
      <c r="A169" s="22">
        <f>A167+1</f>
        <v>139</v>
      </c>
      <c r="B169" s="23" t="s">
        <v>579</v>
      </c>
      <c r="C169" s="22" t="s">
        <v>120</v>
      </c>
      <c r="D169" s="22" t="s">
        <v>580</v>
      </c>
      <c r="E169" s="22" t="s">
        <v>578</v>
      </c>
      <c r="F169" s="23" t="s">
        <v>581</v>
      </c>
      <c r="G169" s="22" t="s">
        <v>43</v>
      </c>
      <c r="H169" s="22">
        <v>42000</v>
      </c>
      <c r="I169" s="22">
        <v>40000</v>
      </c>
      <c r="J169" s="22">
        <v>2000</v>
      </c>
      <c r="K169" s="22" t="s">
        <v>582</v>
      </c>
      <c r="L169" s="22" t="s">
        <v>45</v>
      </c>
      <c r="M169" s="23" t="s">
        <v>39</v>
      </c>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43"/>
      <c r="IO169" s="43"/>
      <c r="IP169" s="43"/>
      <c r="IQ169" s="43"/>
      <c r="IR169" s="43"/>
      <c r="IS169" s="43"/>
      <c r="IT169" s="43"/>
      <c r="IU169" s="43"/>
      <c r="IV169" s="43"/>
    </row>
    <row r="170" s="7" customFormat="true" ht="63" customHeight="true" spans="1:256">
      <c r="A170" s="22">
        <f>A169+1</f>
        <v>140</v>
      </c>
      <c r="B170" s="23" t="s">
        <v>583</v>
      </c>
      <c r="C170" s="22" t="s">
        <v>120</v>
      </c>
      <c r="D170" s="22"/>
      <c r="E170" s="22" t="s">
        <v>578</v>
      </c>
      <c r="F170" s="23" t="s">
        <v>584</v>
      </c>
      <c r="G170" s="22" t="s">
        <v>51</v>
      </c>
      <c r="H170" s="22">
        <v>1000</v>
      </c>
      <c r="I170" s="22"/>
      <c r="J170" s="22"/>
      <c r="K170" s="22"/>
      <c r="L170" s="22"/>
      <c r="M170" s="23"/>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43"/>
      <c r="IO170" s="43"/>
      <c r="IP170" s="43"/>
      <c r="IQ170" s="43"/>
      <c r="IR170" s="43"/>
      <c r="IS170" s="43"/>
      <c r="IT170" s="43"/>
      <c r="IU170" s="43"/>
      <c r="IV170" s="43"/>
    </row>
    <row r="171" s="4" customFormat="true" ht="30" customHeight="true" spans="1:247">
      <c r="A171" s="22"/>
      <c r="B171" s="20" t="s">
        <v>585</v>
      </c>
      <c r="C171" s="19"/>
      <c r="D171" s="22"/>
      <c r="E171" s="22"/>
      <c r="F171" s="23"/>
      <c r="G171" s="22"/>
      <c r="H171" s="19">
        <f>SUM(H172:H172)</f>
        <v>1300</v>
      </c>
      <c r="I171" s="19">
        <f>SUM(I172:I172)</f>
        <v>0</v>
      </c>
      <c r="J171" s="19">
        <f>SUM(J172:J172)</f>
        <v>0</v>
      </c>
      <c r="K171" s="22"/>
      <c r="L171" s="22"/>
      <c r="M171" s="23"/>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c r="IL171" s="42"/>
      <c r="IM171" s="42"/>
    </row>
    <row r="172" s="4" customFormat="true" ht="49" customHeight="true" spans="1:256">
      <c r="A172" s="22">
        <f>A170+1</f>
        <v>141</v>
      </c>
      <c r="B172" s="23" t="s">
        <v>586</v>
      </c>
      <c r="C172" s="22" t="s">
        <v>120</v>
      </c>
      <c r="D172" s="22" t="s">
        <v>587</v>
      </c>
      <c r="E172" s="22" t="s">
        <v>585</v>
      </c>
      <c r="F172" s="23" t="s">
        <v>588</v>
      </c>
      <c r="G172" s="22" t="s">
        <v>51</v>
      </c>
      <c r="H172" s="22">
        <v>1300</v>
      </c>
      <c r="I172" s="22"/>
      <c r="J172" s="22"/>
      <c r="K172" s="22"/>
      <c r="L172" s="22"/>
      <c r="M172" s="23"/>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c r="FP172" s="38"/>
      <c r="FQ172" s="38"/>
      <c r="FR172" s="38"/>
      <c r="FS172" s="38"/>
      <c r="FT172" s="38"/>
      <c r="FU172" s="38"/>
      <c r="FV172" s="38"/>
      <c r="FW172" s="38"/>
      <c r="FX172" s="38"/>
      <c r="FY172" s="38"/>
      <c r="FZ172" s="38"/>
      <c r="GA172" s="38"/>
      <c r="GB172" s="38"/>
      <c r="GC172" s="38"/>
      <c r="GD172" s="38"/>
      <c r="GE172" s="38"/>
      <c r="GF172" s="38"/>
      <c r="GG172" s="38"/>
      <c r="GH172" s="38"/>
      <c r="GI172" s="38"/>
      <c r="GJ172" s="38"/>
      <c r="GK172" s="38"/>
      <c r="GL172" s="38"/>
      <c r="GM172" s="38"/>
      <c r="GN172" s="38"/>
      <c r="GO172" s="38"/>
      <c r="GP172" s="38"/>
      <c r="GQ172" s="38"/>
      <c r="GR172" s="38"/>
      <c r="GS172" s="38"/>
      <c r="GT172" s="38"/>
      <c r="GU172" s="38"/>
      <c r="GV172" s="38"/>
      <c r="GW172" s="38"/>
      <c r="GX172" s="38"/>
      <c r="GY172" s="38"/>
      <c r="GZ172" s="38"/>
      <c r="HA172" s="38"/>
      <c r="HB172" s="38"/>
      <c r="HC172" s="38"/>
      <c r="HD172" s="38"/>
      <c r="HE172" s="38"/>
      <c r="HF172" s="38"/>
      <c r="HG172" s="38"/>
      <c r="HH172" s="38"/>
      <c r="HI172" s="38"/>
      <c r="HJ172" s="38"/>
      <c r="HK172" s="38"/>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3"/>
      <c r="IO172" s="43"/>
      <c r="IP172" s="43"/>
      <c r="IQ172" s="43"/>
      <c r="IR172" s="43"/>
      <c r="IS172" s="43"/>
      <c r="IT172" s="43"/>
      <c r="IU172" s="43"/>
      <c r="IV172" s="43"/>
    </row>
    <row r="173" s="7" customFormat="true" ht="30" customHeight="true" spans="1:247">
      <c r="A173" s="19"/>
      <c r="B173" s="20" t="s">
        <v>589</v>
      </c>
      <c r="C173" s="19"/>
      <c r="D173" s="22"/>
      <c r="E173" s="22"/>
      <c r="F173" s="23"/>
      <c r="G173" s="30"/>
      <c r="H173" s="19">
        <f>SUM(H174:H177)</f>
        <v>7734</v>
      </c>
      <c r="I173" s="19">
        <f>SUM(I174:I177)</f>
        <v>0</v>
      </c>
      <c r="J173" s="19">
        <f>SUM(J174:J177)</f>
        <v>2520</v>
      </c>
      <c r="K173" s="22"/>
      <c r="L173" s="22"/>
      <c r="M173" s="23"/>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row>
    <row r="174" s="7" customFormat="true" ht="75" customHeight="true" spans="1:256">
      <c r="A174" s="22">
        <f>A172+1</f>
        <v>142</v>
      </c>
      <c r="B174" s="23" t="s">
        <v>590</v>
      </c>
      <c r="C174" s="22" t="s">
        <v>77</v>
      </c>
      <c r="D174" s="22" t="s">
        <v>589</v>
      </c>
      <c r="E174" s="22" t="s">
        <v>589</v>
      </c>
      <c r="F174" s="23" t="s">
        <v>591</v>
      </c>
      <c r="G174" s="30" t="s">
        <v>24</v>
      </c>
      <c r="H174" s="22">
        <v>1520</v>
      </c>
      <c r="I174" s="22"/>
      <c r="J174" s="22">
        <v>1520</v>
      </c>
      <c r="K174" s="22" t="s">
        <v>592</v>
      </c>
      <c r="L174" s="22" t="s">
        <v>482</v>
      </c>
      <c r="M174" s="23" t="s">
        <v>39</v>
      </c>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43"/>
      <c r="IO174" s="43"/>
      <c r="IP174" s="43"/>
      <c r="IQ174" s="43"/>
      <c r="IR174" s="43"/>
      <c r="IS174" s="43"/>
      <c r="IT174" s="43"/>
      <c r="IU174" s="43"/>
      <c r="IV174" s="43"/>
    </row>
    <row r="175" s="7" customFormat="true" ht="54" customHeight="true" spans="1:256">
      <c r="A175" s="22">
        <f>A174+1</f>
        <v>143</v>
      </c>
      <c r="B175" s="23" t="s">
        <v>593</v>
      </c>
      <c r="C175" s="22" t="s">
        <v>77</v>
      </c>
      <c r="D175" s="22" t="s">
        <v>594</v>
      </c>
      <c r="E175" s="22" t="s">
        <v>589</v>
      </c>
      <c r="F175" s="23" t="s">
        <v>595</v>
      </c>
      <c r="G175" s="30" t="s">
        <v>24</v>
      </c>
      <c r="H175" s="22">
        <v>2000</v>
      </c>
      <c r="I175" s="22"/>
      <c r="J175" s="22">
        <v>1000</v>
      </c>
      <c r="K175" s="22" t="s">
        <v>596</v>
      </c>
      <c r="L175" s="22" t="s">
        <v>344</v>
      </c>
      <c r="M175" s="23" t="s">
        <v>597</v>
      </c>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43"/>
      <c r="IO175" s="43"/>
      <c r="IP175" s="43"/>
      <c r="IQ175" s="43"/>
      <c r="IR175" s="43"/>
      <c r="IS175" s="43"/>
      <c r="IT175" s="43"/>
      <c r="IU175" s="43"/>
      <c r="IV175" s="43"/>
    </row>
    <row r="176" s="7" customFormat="true" ht="54" customHeight="true" spans="1:256">
      <c r="A176" s="22">
        <f>A175+1</f>
        <v>144</v>
      </c>
      <c r="B176" s="23" t="s">
        <v>598</v>
      </c>
      <c r="C176" s="22" t="s">
        <v>77</v>
      </c>
      <c r="D176" s="22" t="s">
        <v>589</v>
      </c>
      <c r="E176" s="22" t="s">
        <v>589</v>
      </c>
      <c r="F176" s="23" t="s">
        <v>599</v>
      </c>
      <c r="G176" s="30" t="s">
        <v>51</v>
      </c>
      <c r="H176" s="34">
        <v>2500</v>
      </c>
      <c r="I176" s="34"/>
      <c r="J176" s="34"/>
      <c r="K176" s="22"/>
      <c r="L176" s="22"/>
      <c r="M176" s="23"/>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43"/>
      <c r="IO176" s="43"/>
      <c r="IP176" s="43"/>
      <c r="IQ176" s="43"/>
      <c r="IR176" s="43"/>
      <c r="IS176" s="43"/>
      <c r="IT176" s="43"/>
      <c r="IU176" s="43"/>
      <c r="IV176" s="43"/>
    </row>
    <row r="177" s="7" customFormat="true" ht="63" customHeight="true" spans="1:256">
      <c r="A177" s="22">
        <f>A176+1</f>
        <v>145</v>
      </c>
      <c r="B177" s="23" t="s">
        <v>600</v>
      </c>
      <c r="C177" s="22" t="s">
        <v>77</v>
      </c>
      <c r="D177" s="22" t="s">
        <v>589</v>
      </c>
      <c r="E177" s="22" t="s">
        <v>589</v>
      </c>
      <c r="F177" s="23" t="s">
        <v>601</v>
      </c>
      <c r="G177" s="22" t="s">
        <v>51</v>
      </c>
      <c r="H177" s="22">
        <v>1714</v>
      </c>
      <c r="I177" s="31"/>
      <c r="J177" s="31"/>
      <c r="K177" s="31"/>
      <c r="L177" s="31"/>
      <c r="M177" s="40"/>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43"/>
      <c r="IO177" s="43"/>
      <c r="IP177" s="43"/>
      <c r="IQ177" s="43"/>
      <c r="IR177" s="43"/>
      <c r="IS177" s="43"/>
      <c r="IT177" s="43"/>
      <c r="IU177" s="43"/>
      <c r="IV177" s="43"/>
    </row>
    <row r="178" s="7" customFormat="true" ht="30" customHeight="true" spans="1:247">
      <c r="A178" s="19"/>
      <c r="B178" s="20" t="s">
        <v>602</v>
      </c>
      <c r="C178" s="19"/>
      <c r="D178" s="24"/>
      <c r="E178" s="22"/>
      <c r="F178" s="23"/>
      <c r="G178" s="22"/>
      <c r="H178" s="19">
        <f>SUM(H179:H186)</f>
        <v>15306</v>
      </c>
      <c r="I178" s="19">
        <f>SUM(I179:I186)</f>
        <v>1900</v>
      </c>
      <c r="J178" s="19">
        <f>SUM(J179:J186)</f>
        <v>10206</v>
      </c>
      <c r="K178" s="22"/>
      <c r="L178" s="22"/>
      <c r="M178" s="39"/>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row>
    <row r="179" s="7" customFormat="true" ht="53" customHeight="true" spans="1:256">
      <c r="A179" s="22">
        <f>A177+1</f>
        <v>146</v>
      </c>
      <c r="B179" s="23" t="s">
        <v>603</v>
      </c>
      <c r="C179" s="22" t="s">
        <v>604</v>
      </c>
      <c r="D179" s="22" t="s">
        <v>605</v>
      </c>
      <c r="E179" s="22" t="s">
        <v>602</v>
      </c>
      <c r="F179" s="23" t="s">
        <v>606</v>
      </c>
      <c r="G179" s="22" t="s">
        <v>43</v>
      </c>
      <c r="H179" s="22">
        <v>4706</v>
      </c>
      <c r="I179" s="22">
        <v>1900</v>
      </c>
      <c r="J179" s="22">
        <v>2806</v>
      </c>
      <c r="K179" s="22" t="s">
        <v>607</v>
      </c>
      <c r="L179" s="22" t="s">
        <v>45</v>
      </c>
      <c r="M179" s="23" t="s">
        <v>39</v>
      </c>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43"/>
      <c r="IO179" s="43"/>
      <c r="IP179" s="43"/>
      <c r="IQ179" s="43"/>
      <c r="IR179" s="43"/>
      <c r="IS179" s="43"/>
      <c r="IT179" s="43"/>
      <c r="IU179" s="43"/>
      <c r="IV179" s="43"/>
    </row>
    <row r="180" s="7" customFormat="true" ht="55" customHeight="true" spans="1:256">
      <c r="A180" s="22">
        <f>A179+1</f>
        <v>147</v>
      </c>
      <c r="B180" s="23" t="s">
        <v>608</v>
      </c>
      <c r="C180" s="22" t="s">
        <v>35</v>
      </c>
      <c r="D180" s="22" t="s">
        <v>609</v>
      </c>
      <c r="E180" s="22" t="s">
        <v>602</v>
      </c>
      <c r="F180" s="23" t="s">
        <v>610</v>
      </c>
      <c r="G180" s="30" t="s">
        <v>24</v>
      </c>
      <c r="H180" s="22">
        <v>1000</v>
      </c>
      <c r="I180" s="22"/>
      <c r="J180" s="22">
        <v>1000</v>
      </c>
      <c r="K180" s="22" t="s">
        <v>235</v>
      </c>
      <c r="L180" s="22" t="s">
        <v>45</v>
      </c>
      <c r="M180" s="23" t="s">
        <v>39</v>
      </c>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43"/>
      <c r="IO180" s="43"/>
      <c r="IP180" s="43"/>
      <c r="IQ180" s="43"/>
      <c r="IR180" s="43"/>
      <c r="IS180" s="43"/>
      <c r="IT180" s="43"/>
      <c r="IU180" s="43"/>
      <c r="IV180" s="43"/>
    </row>
    <row r="181" s="7" customFormat="true" ht="48" customHeight="true" spans="1:256">
      <c r="A181" s="22">
        <f t="shared" ref="A181:A186" si="6">A180+1</f>
        <v>148</v>
      </c>
      <c r="B181" s="23" t="s">
        <v>611</v>
      </c>
      <c r="C181" s="22" t="s">
        <v>604</v>
      </c>
      <c r="D181" s="22" t="s">
        <v>605</v>
      </c>
      <c r="E181" s="22" t="s">
        <v>602</v>
      </c>
      <c r="F181" s="23" t="s">
        <v>612</v>
      </c>
      <c r="G181" s="30" t="s">
        <v>24</v>
      </c>
      <c r="H181" s="22">
        <v>1700</v>
      </c>
      <c r="I181" s="22"/>
      <c r="J181" s="22">
        <v>1700</v>
      </c>
      <c r="K181" s="22" t="s">
        <v>235</v>
      </c>
      <c r="L181" s="22" t="s">
        <v>137</v>
      </c>
      <c r="M181" s="23" t="s">
        <v>39</v>
      </c>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43"/>
      <c r="IO181" s="43"/>
      <c r="IP181" s="43"/>
      <c r="IQ181" s="43"/>
      <c r="IR181" s="43"/>
      <c r="IS181" s="43"/>
      <c r="IT181" s="43"/>
      <c r="IU181" s="43"/>
      <c r="IV181" s="43"/>
    </row>
    <row r="182" s="7" customFormat="true" ht="46" customHeight="true" spans="1:256">
      <c r="A182" s="22">
        <f t="shared" si="6"/>
        <v>149</v>
      </c>
      <c r="B182" s="23" t="s">
        <v>613</v>
      </c>
      <c r="C182" s="22" t="s">
        <v>604</v>
      </c>
      <c r="D182" s="22" t="s">
        <v>602</v>
      </c>
      <c r="E182" s="22" t="s">
        <v>602</v>
      </c>
      <c r="F182" s="23" t="s">
        <v>614</v>
      </c>
      <c r="G182" s="30" t="s">
        <v>24</v>
      </c>
      <c r="H182" s="22">
        <v>1500</v>
      </c>
      <c r="I182" s="22"/>
      <c r="J182" s="22">
        <v>1500</v>
      </c>
      <c r="K182" s="22" t="s">
        <v>37</v>
      </c>
      <c r="L182" s="22" t="s">
        <v>38</v>
      </c>
      <c r="M182" s="23" t="s">
        <v>39</v>
      </c>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43"/>
      <c r="IO182" s="43"/>
      <c r="IP182" s="43"/>
      <c r="IQ182" s="43"/>
      <c r="IR182" s="43"/>
      <c r="IS182" s="43"/>
      <c r="IT182" s="43"/>
      <c r="IU182" s="43"/>
      <c r="IV182" s="43"/>
    </row>
    <row r="183" s="7" customFormat="true" ht="65" customHeight="true" spans="1:256">
      <c r="A183" s="22">
        <f t="shared" si="6"/>
        <v>150</v>
      </c>
      <c r="B183" s="23" t="s">
        <v>615</v>
      </c>
      <c r="C183" s="22" t="s">
        <v>616</v>
      </c>
      <c r="D183" s="22" t="s">
        <v>617</v>
      </c>
      <c r="E183" s="22" t="s">
        <v>602</v>
      </c>
      <c r="F183" s="23" t="s">
        <v>618</v>
      </c>
      <c r="G183" s="30" t="s">
        <v>24</v>
      </c>
      <c r="H183" s="22">
        <v>1400</v>
      </c>
      <c r="I183" s="22"/>
      <c r="J183" s="22">
        <v>1400</v>
      </c>
      <c r="K183" s="22" t="s">
        <v>235</v>
      </c>
      <c r="L183" s="22" t="s">
        <v>137</v>
      </c>
      <c r="M183" s="23" t="s">
        <v>39</v>
      </c>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43"/>
      <c r="IO183" s="43"/>
      <c r="IP183" s="43"/>
      <c r="IQ183" s="43"/>
      <c r="IR183" s="43"/>
      <c r="IS183" s="43"/>
      <c r="IT183" s="43"/>
      <c r="IU183" s="43"/>
      <c r="IV183" s="43"/>
    </row>
    <row r="184" s="7" customFormat="true" ht="59" customHeight="true" spans="1:256">
      <c r="A184" s="22">
        <f t="shared" si="6"/>
        <v>151</v>
      </c>
      <c r="B184" s="23" t="s">
        <v>619</v>
      </c>
      <c r="C184" s="22" t="s">
        <v>120</v>
      </c>
      <c r="D184" s="22" t="s">
        <v>64</v>
      </c>
      <c r="E184" s="22" t="s">
        <v>602</v>
      </c>
      <c r="F184" s="23" t="s">
        <v>620</v>
      </c>
      <c r="G184" s="30" t="s">
        <v>24</v>
      </c>
      <c r="H184" s="22">
        <v>2000</v>
      </c>
      <c r="I184" s="22"/>
      <c r="J184" s="22">
        <v>800</v>
      </c>
      <c r="K184" s="22" t="s">
        <v>146</v>
      </c>
      <c r="L184" s="22" t="s">
        <v>38</v>
      </c>
      <c r="M184" s="23" t="s">
        <v>39</v>
      </c>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43"/>
      <c r="IO184" s="43"/>
      <c r="IP184" s="43"/>
      <c r="IQ184" s="43"/>
      <c r="IR184" s="43"/>
      <c r="IS184" s="43"/>
      <c r="IT184" s="43"/>
      <c r="IU184" s="43"/>
      <c r="IV184" s="43"/>
    </row>
    <row r="185" s="7" customFormat="true" ht="52" customHeight="true" spans="1:256">
      <c r="A185" s="22">
        <f t="shared" si="6"/>
        <v>152</v>
      </c>
      <c r="B185" s="23" t="s">
        <v>621</v>
      </c>
      <c r="C185" s="22" t="s">
        <v>604</v>
      </c>
      <c r="D185" s="22" t="s">
        <v>602</v>
      </c>
      <c r="E185" s="22" t="s">
        <v>602</v>
      </c>
      <c r="F185" s="23" t="s">
        <v>622</v>
      </c>
      <c r="G185" s="30" t="s">
        <v>24</v>
      </c>
      <c r="H185" s="22">
        <v>1000</v>
      </c>
      <c r="I185" s="22"/>
      <c r="J185" s="22">
        <v>1000</v>
      </c>
      <c r="K185" s="22" t="s">
        <v>235</v>
      </c>
      <c r="L185" s="22" t="s">
        <v>137</v>
      </c>
      <c r="M185" s="23" t="s">
        <v>39</v>
      </c>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43"/>
      <c r="IO185" s="43"/>
      <c r="IP185" s="43"/>
      <c r="IQ185" s="43"/>
      <c r="IR185" s="43"/>
      <c r="IS185" s="43"/>
      <c r="IT185" s="43"/>
      <c r="IU185" s="43"/>
      <c r="IV185" s="43"/>
    </row>
    <row r="186" s="7" customFormat="true" ht="59" customHeight="true" spans="1:256">
      <c r="A186" s="22">
        <f t="shared" si="6"/>
        <v>153</v>
      </c>
      <c r="B186" s="23" t="s">
        <v>623</v>
      </c>
      <c r="C186" s="22" t="s">
        <v>604</v>
      </c>
      <c r="D186" s="22" t="s">
        <v>602</v>
      </c>
      <c r="E186" s="22" t="s">
        <v>602</v>
      </c>
      <c r="F186" s="23" t="s">
        <v>624</v>
      </c>
      <c r="G186" s="30" t="s">
        <v>51</v>
      </c>
      <c r="H186" s="32">
        <v>2000</v>
      </c>
      <c r="I186" s="32"/>
      <c r="J186" s="34"/>
      <c r="K186" s="22"/>
      <c r="L186" s="22"/>
      <c r="M186" s="23"/>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43"/>
      <c r="IO186" s="43"/>
      <c r="IP186" s="43"/>
      <c r="IQ186" s="43"/>
      <c r="IR186" s="43"/>
      <c r="IS186" s="43"/>
      <c r="IT186" s="43"/>
      <c r="IU186" s="43"/>
      <c r="IV186" s="43"/>
    </row>
    <row r="187" s="7" customFormat="true" ht="30" customHeight="true" spans="1:247">
      <c r="A187" s="19"/>
      <c r="B187" s="20" t="s">
        <v>625</v>
      </c>
      <c r="C187" s="19"/>
      <c r="D187" s="22"/>
      <c r="E187" s="22"/>
      <c r="F187" s="23"/>
      <c r="G187" s="22"/>
      <c r="H187" s="19">
        <f>SUM(H188:H210)</f>
        <v>344800</v>
      </c>
      <c r="I187" s="19">
        <f>SUM(I188:I210)</f>
        <v>26000</v>
      </c>
      <c r="J187" s="19">
        <f>SUM(J188:J210)</f>
        <v>100100</v>
      </c>
      <c r="K187" s="22"/>
      <c r="L187" s="22"/>
      <c r="M187" s="23"/>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row>
    <row r="188" s="7" customFormat="true" ht="94.5" spans="1:256">
      <c r="A188" s="22">
        <f>A186+1</f>
        <v>154</v>
      </c>
      <c r="B188" s="23" t="s">
        <v>626</v>
      </c>
      <c r="C188" s="22" t="s">
        <v>627</v>
      </c>
      <c r="D188" s="22" t="s">
        <v>628</v>
      </c>
      <c r="E188" s="22" t="s">
        <v>625</v>
      </c>
      <c r="F188" s="23" t="s">
        <v>629</v>
      </c>
      <c r="G188" s="22" t="s">
        <v>43</v>
      </c>
      <c r="H188" s="22">
        <v>40000</v>
      </c>
      <c r="I188" s="22">
        <v>10000</v>
      </c>
      <c r="J188" s="22">
        <v>22000</v>
      </c>
      <c r="K188" s="22" t="s">
        <v>630</v>
      </c>
      <c r="L188" s="22" t="s">
        <v>45</v>
      </c>
      <c r="M188" s="23" t="s">
        <v>631</v>
      </c>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43"/>
      <c r="IO188" s="43"/>
      <c r="IP188" s="43"/>
      <c r="IQ188" s="43"/>
      <c r="IR188" s="43"/>
      <c r="IS188" s="43"/>
      <c r="IT188" s="43"/>
      <c r="IU188" s="43"/>
      <c r="IV188" s="43"/>
    </row>
    <row r="189" s="7" customFormat="true" ht="48" customHeight="true" spans="1:256">
      <c r="A189" s="22">
        <f>A188+1</f>
        <v>155</v>
      </c>
      <c r="B189" s="23" t="s">
        <v>632</v>
      </c>
      <c r="C189" s="22" t="s">
        <v>627</v>
      </c>
      <c r="D189" s="22" t="s">
        <v>633</v>
      </c>
      <c r="E189" s="22" t="s">
        <v>625</v>
      </c>
      <c r="F189" s="23" t="s">
        <v>634</v>
      </c>
      <c r="G189" s="22" t="s">
        <v>43</v>
      </c>
      <c r="H189" s="22">
        <v>15000</v>
      </c>
      <c r="I189" s="22">
        <v>13000</v>
      </c>
      <c r="J189" s="22">
        <v>2000</v>
      </c>
      <c r="K189" s="22" t="s">
        <v>635</v>
      </c>
      <c r="L189" s="22" t="s">
        <v>45</v>
      </c>
      <c r="M189" s="23" t="s">
        <v>39</v>
      </c>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43"/>
      <c r="IO189" s="43"/>
      <c r="IP189" s="43"/>
      <c r="IQ189" s="43"/>
      <c r="IR189" s="43"/>
      <c r="IS189" s="43"/>
      <c r="IT189" s="43"/>
      <c r="IU189" s="43"/>
      <c r="IV189" s="43"/>
    </row>
    <row r="190" s="7" customFormat="true" ht="48" customHeight="true" spans="1:256">
      <c r="A190" s="22">
        <f t="shared" ref="A190:A210" si="7">A189+1</f>
        <v>156</v>
      </c>
      <c r="B190" s="23" t="s">
        <v>636</v>
      </c>
      <c r="C190" s="22" t="s">
        <v>637</v>
      </c>
      <c r="D190" s="22" t="s">
        <v>638</v>
      </c>
      <c r="E190" s="22" t="s">
        <v>625</v>
      </c>
      <c r="F190" s="23" t="s">
        <v>639</v>
      </c>
      <c r="G190" s="22" t="s">
        <v>43</v>
      </c>
      <c r="H190" s="22">
        <v>2600</v>
      </c>
      <c r="I190" s="22">
        <v>600</v>
      </c>
      <c r="J190" s="22">
        <v>2000</v>
      </c>
      <c r="K190" s="22" t="s">
        <v>640</v>
      </c>
      <c r="L190" s="22" t="s">
        <v>307</v>
      </c>
      <c r="M190" s="23" t="s">
        <v>39</v>
      </c>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43"/>
      <c r="IO190" s="43"/>
      <c r="IP190" s="43"/>
      <c r="IQ190" s="43"/>
      <c r="IR190" s="43"/>
      <c r="IS190" s="43"/>
      <c r="IT190" s="43"/>
      <c r="IU190" s="43"/>
      <c r="IV190" s="43"/>
    </row>
    <row r="191" s="7" customFormat="true" ht="48" customHeight="true" spans="1:256">
      <c r="A191" s="22">
        <f t="shared" si="7"/>
        <v>157</v>
      </c>
      <c r="B191" s="23" t="s">
        <v>641</v>
      </c>
      <c r="C191" s="22" t="s">
        <v>637</v>
      </c>
      <c r="D191" s="22" t="s">
        <v>642</v>
      </c>
      <c r="E191" s="22" t="s">
        <v>625</v>
      </c>
      <c r="F191" s="23" t="s">
        <v>643</v>
      </c>
      <c r="G191" s="22" t="s">
        <v>43</v>
      </c>
      <c r="H191" s="22">
        <v>2200</v>
      </c>
      <c r="I191" s="22">
        <v>1700</v>
      </c>
      <c r="J191" s="22">
        <v>500</v>
      </c>
      <c r="K191" s="22" t="s">
        <v>644</v>
      </c>
      <c r="L191" s="22" t="s">
        <v>45</v>
      </c>
      <c r="M191" s="23" t="s">
        <v>39</v>
      </c>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43"/>
      <c r="IO191" s="43"/>
      <c r="IP191" s="43"/>
      <c r="IQ191" s="43"/>
      <c r="IR191" s="43"/>
      <c r="IS191" s="43"/>
      <c r="IT191" s="43"/>
      <c r="IU191" s="43"/>
      <c r="IV191" s="43"/>
    </row>
    <row r="192" s="7" customFormat="true" ht="48" customHeight="true" spans="1:256">
      <c r="A192" s="22">
        <f t="shared" si="7"/>
        <v>158</v>
      </c>
      <c r="B192" s="23" t="s">
        <v>645</v>
      </c>
      <c r="C192" s="22" t="s">
        <v>627</v>
      </c>
      <c r="D192" s="22" t="s">
        <v>646</v>
      </c>
      <c r="E192" s="22" t="s">
        <v>625</v>
      </c>
      <c r="F192" s="23" t="s">
        <v>647</v>
      </c>
      <c r="G192" s="22" t="s">
        <v>43</v>
      </c>
      <c r="H192" s="22">
        <v>80000</v>
      </c>
      <c r="I192" s="22">
        <v>700</v>
      </c>
      <c r="J192" s="22">
        <v>4000</v>
      </c>
      <c r="K192" s="22" t="s">
        <v>648</v>
      </c>
      <c r="L192" s="22" t="s">
        <v>540</v>
      </c>
      <c r="M192" s="23" t="s">
        <v>649</v>
      </c>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43"/>
      <c r="IO192" s="43"/>
      <c r="IP192" s="43"/>
      <c r="IQ192" s="43"/>
      <c r="IR192" s="43"/>
      <c r="IS192" s="43"/>
      <c r="IT192" s="43"/>
      <c r="IU192" s="43"/>
      <c r="IV192" s="43"/>
    </row>
    <row r="193" s="7" customFormat="true" ht="56" customHeight="true" spans="1:256">
      <c r="A193" s="22">
        <f t="shared" si="7"/>
        <v>159</v>
      </c>
      <c r="B193" s="23" t="s">
        <v>650</v>
      </c>
      <c r="C193" s="22" t="s">
        <v>627</v>
      </c>
      <c r="D193" s="22" t="s">
        <v>651</v>
      </c>
      <c r="E193" s="22" t="s">
        <v>625</v>
      </c>
      <c r="F193" s="23" t="s">
        <v>652</v>
      </c>
      <c r="G193" s="22" t="s">
        <v>24</v>
      </c>
      <c r="H193" s="22">
        <v>50000</v>
      </c>
      <c r="I193" s="22"/>
      <c r="J193" s="22">
        <v>35000</v>
      </c>
      <c r="K193" s="22" t="s">
        <v>653</v>
      </c>
      <c r="L193" s="22" t="s">
        <v>32</v>
      </c>
      <c r="M193" s="23" t="s">
        <v>654</v>
      </c>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43"/>
      <c r="IO193" s="43"/>
      <c r="IP193" s="43"/>
      <c r="IQ193" s="43"/>
      <c r="IR193" s="43"/>
      <c r="IS193" s="43"/>
      <c r="IT193" s="43"/>
      <c r="IU193" s="43"/>
      <c r="IV193" s="43"/>
    </row>
    <row r="194" s="7" customFormat="true" ht="43" customHeight="true" spans="1:256">
      <c r="A194" s="22">
        <f t="shared" si="7"/>
        <v>160</v>
      </c>
      <c r="B194" s="23" t="s">
        <v>655</v>
      </c>
      <c r="C194" s="22" t="s">
        <v>315</v>
      </c>
      <c r="D194" s="22" t="s">
        <v>656</v>
      </c>
      <c r="E194" s="22" t="s">
        <v>625</v>
      </c>
      <c r="F194" s="23" t="s">
        <v>657</v>
      </c>
      <c r="G194" s="22" t="s">
        <v>24</v>
      </c>
      <c r="H194" s="22">
        <v>23000</v>
      </c>
      <c r="I194" s="22"/>
      <c r="J194" s="22">
        <v>10000</v>
      </c>
      <c r="K194" s="22" t="s">
        <v>470</v>
      </c>
      <c r="L194" s="22" t="s">
        <v>137</v>
      </c>
      <c r="M194" s="23" t="s">
        <v>658</v>
      </c>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43"/>
      <c r="IO194" s="43"/>
      <c r="IP194" s="43"/>
      <c r="IQ194" s="43"/>
      <c r="IR194" s="43"/>
      <c r="IS194" s="43"/>
      <c r="IT194" s="43"/>
      <c r="IU194" s="43"/>
      <c r="IV194" s="43"/>
    </row>
    <row r="195" s="7" customFormat="true" ht="51" customHeight="true" spans="1:256">
      <c r="A195" s="22">
        <f t="shared" si="7"/>
        <v>161</v>
      </c>
      <c r="B195" s="23" t="s">
        <v>659</v>
      </c>
      <c r="C195" s="22" t="s">
        <v>627</v>
      </c>
      <c r="D195" s="22" t="s">
        <v>625</v>
      </c>
      <c r="E195" s="22" t="s">
        <v>625</v>
      </c>
      <c r="F195" s="23" t="s">
        <v>660</v>
      </c>
      <c r="G195" s="22" t="s">
        <v>24</v>
      </c>
      <c r="H195" s="22">
        <v>7000</v>
      </c>
      <c r="I195" s="22"/>
      <c r="J195" s="22">
        <v>7000</v>
      </c>
      <c r="K195" s="22" t="s">
        <v>75</v>
      </c>
      <c r="L195" s="22" t="s">
        <v>26</v>
      </c>
      <c r="M195" s="23" t="s">
        <v>39</v>
      </c>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43"/>
      <c r="IO195" s="43"/>
      <c r="IP195" s="43"/>
      <c r="IQ195" s="43"/>
      <c r="IR195" s="43"/>
      <c r="IS195" s="43"/>
      <c r="IT195" s="43"/>
      <c r="IU195" s="43"/>
      <c r="IV195" s="43"/>
    </row>
    <row r="196" s="7" customFormat="true" ht="51" customHeight="true" spans="1:256">
      <c r="A196" s="22">
        <f t="shared" si="7"/>
        <v>162</v>
      </c>
      <c r="B196" s="23" t="s">
        <v>661</v>
      </c>
      <c r="C196" s="22" t="s">
        <v>627</v>
      </c>
      <c r="D196" s="22" t="s">
        <v>662</v>
      </c>
      <c r="E196" s="22" t="s">
        <v>625</v>
      </c>
      <c r="F196" s="23" t="s">
        <v>663</v>
      </c>
      <c r="G196" s="22" t="s">
        <v>24</v>
      </c>
      <c r="H196" s="22">
        <v>25000</v>
      </c>
      <c r="I196" s="22"/>
      <c r="J196" s="22">
        <v>8000</v>
      </c>
      <c r="K196" s="22" t="s">
        <v>85</v>
      </c>
      <c r="L196" s="22" t="s">
        <v>86</v>
      </c>
      <c r="M196" s="23" t="s">
        <v>664</v>
      </c>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43"/>
      <c r="IO196" s="43"/>
      <c r="IP196" s="43"/>
      <c r="IQ196" s="43"/>
      <c r="IR196" s="43"/>
      <c r="IS196" s="43"/>
      <c r="IT196" s="43"/>
      <c r="IU196" s="43"/>
      <c r="IV196" s="43"/>
    </row>
    <row r="197" s="7" customFormat="true" ht="51" customHeight="true" spans="1:256">
      <c r="A197" s="22">
        <f t="shared" si="7"/>
        <v>163</v>
      </c>
      <c r="B197" s="23" t="s">
        <v>665</v>
      </c>
      <c r="C197" s="22" t="s">
        <v>627</v>
      </c>
      <c r="D197" s="22" t="s">
        <v>140</v>
      </c>
      <c r="E197" s="22" t="s">
        <v>625</v>
      </c>
      <c r="F197" s="23" t="s">
        <v>666</v>
      </c>
      <c r="G197" s="22" t="s">
        <v>24</v>
      </c>
      <c r="H197" s="22">
        <v>1600</v>
      </c>
      <c r="I197" s="22"/>
      <c r="J197" s="22">
        <v>1600</v>
      </c>
      <c r="K197" s="22" t="s">
        <v>235</v>
      </c>
      <c r="L197" s="22" t="s">
        <v>137</v>
      </c>
      <c r="M197" s="23" t="s">
        <v>39</v>
      </c>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43"/>
      <c r="IO197" s="43"/>
      <c r="IP197" s="43"/>
      <c r="IQ197" s="43"/>
      <c r="IR197" s="43"/>
      <c r="IS197" s="43"/>
      <c r="IT197" s="43"/>
      <c r="IU197" s="43"/>
      <c r="IV197" s="43"/>
    </row>
    <row r="198" s="7" customFormat="true" ht="51" customHeight="true" spans="1:256">
      <c r="A198" s="22">
        <f t="shared" si="7"/>
        <v>164</v>
      </c>
      <c r="B198" s="23" t="s">
        <v>667</v>
      </c>
      <c r="C198" s="22" t="s">
        <v>627</v>
      </c>
      <c r="D198" s="22" t="s">
        <v>668</v>
      </c>
      <c r="E198" s="22" t="s">
        <v>625</v>
      </c>
      <c r="F198" s="23" t="s">
        <v>669</v>
      </c>
      <c r="G198" s="22" t="s">
        <v>24</v>
      </c>
      <c r="H198" s="22">
        <v>6000</v>
      </c>
      <c r="I198" s="22"/>
      <c r="J198" s="22">
        <v>3000</v>
      </c>
      <c r="K198" s="22" t="s">
        <v>596</v>
      </c>
      <c r="L198" s="22" t="s">
        <v>344</v>
      </c>
      <c r="M198" s="23" t="s">
        <v>670</v>
      </c>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43"/>
      <c r="IO198" s="43"/>
      <c r="IP198" s="43"/>
      <c r="IQ198" s="43"/>
      <c r="IR198" s="43"/>
      <c r="IS198" s="43"/>
      <c r="IT198" s="43"/>
      <c r="IU198" s="43"/>
      <c r="IV198" s="43"/>
    </row>
    <row r="199" s="7" customFormat="true" ht="51" customHeight="true" spans="1:256">
      <c r="A199" s="22">
        <f t="shared" si="7"/>
        <v>165</v>
      </c>
      <c r="B199" s="23" t="s">
        <v>671</v>
      </c>
      <c r="C199" s="22" t="s">
        <v>71</v>
      </c>
      <c r="D199" s="22" t="s">
        <v>672</v>
      </c>
      <c r="E199" s="22" t="s">
        <v>625</v>
      </c>
      <c r="F199" s="23" t="s">
        <v>673</v>
      </c>
      <c r="G199" s="22" t="s">
        <v>24</v>
      </c>
      <c r="H199" s="22">
        <v>5000</v>
      </c>
      <c r="I199" s="22"/>
      <c r="J199" s="22">
        <v>5000</v>
      </c>
      <c r="K199" s="22" t="s">
        <v>674</v>
      </c>
      <c r="L199" s="22" t="s">
        <v>137</v>
      </c>
      <c r="M199" s="23" t="s">
        <v>39</v>
      </c>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43"/>
      <c r="IO199" s="43"/>
      <c r="IP199" s="43"/>
      <c r="IQ199" s="43"/>
      <c r="IR199" s="43"/>
      <c r="IS199" s="43"/>
      <c r="IT199" s="43"/>
      <c r="IU199" s="43"/>
      <c r="IV199" s="43"/>
    </row>
    <row r="200" s="7" customFormat="true" ht="51" customHeight="true" spans="1:256">
      <c r="A200" s="22">
        <f t="shared" si="7"/>
        <v>166</v>
      </c>
      <c r="B200" s="23" t="s">
        <v>675</v>
      </c>
      <c r="C200" s="22" t="s">
        <v>676</v>
      </c>
      <c r="D200" s="22" t="s">
        <v>677</v>
      </c>
      <c r="E200" s="22" t="s">
        <v>625</v>
      </c>
      <c r="F200" s="23" t="s">
        <v>678</v>
      </c>
      <c r="G200" s="22" t="s">
        <v>51</v>
      </c>
      <c r="H200" s="22">
        <v>19400</v>
      </c>
      <c r="I200" s="22"/>
      <c r="J200" s="22"/>
      <c r="K200" s="22"/>
      <c r="L200" s="22"/>
      <c r="M200" s="23"/>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43"/>
      <c r="IO200" s="43"/>
      <c r="IP200" s="43"/>
      <c r="IQ200" s="43"/>
      <c r="IR200" s="43"/>
      <c r="IS200" s="43"/>
      <c r="IT200" s="43"/>
      <c r="IU200" s="43"/>
      <c r="IV200" s="43"/>
    </row>
    <row r="201" s="7" customFormat="true" ht="51" customHeight="true" spans="1:256">
      <c r="A201" s="22">
        <f t="shared" si="7"/>
        <v>167</v>
      </c>
      <c r="B201" s="23" t="s">
        <v>679</v>
      </c>
      <c r="C201" s="22" t="s">
        <v>676</v>
      </c>
      <c r="D201" s="22" t="s">
        <v>677</v>
      </c>
      <c r="E201" s="22" t="s">
        <v>625</v>
      </c>
      <c r="F201" s="23" t="s">
        <v>680</v>
      </c>
      <c r="G201" s="22" t="s">
        <v>51</v>
      </c>
      <c r="H201" s="22">
        <v>6000</v>
      </c>
      <c r="I201" s="22"/>
      <c r="J201" s="22"/>
      <c r="K201" s="22"/>
      <c r="L201" s="22"/>
      <c r="M201" s="23"/>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43"/>
      <c r="IO201" s="43"/>
      <c r="IP201" s="43"/>
      <c r="IQ201" s="43"/>
      <c r="IR201" s="43"/>
      <c r="IS201" s="43"/>
      <c r="IT201" s="43"/>
      <c r="IU201" s="43"/>
      <c r="IV201" s="43"/>
    </row>
    <row r="202" s="7" customFormat="true" ht="51" customHeight="true" spans="1:256">
      <c r="A202" s="22">
        <f t="shared" si="7"/>
        <v>168</v>
      </c>
      <c r="B202" s="23" t="s">
        <v>681</v>
      </c>
      <c r="C202" s="22" t="s">
        <v>71</v>
      </c>
      <c r="D202" s="22" t="s">
        <v>682</v>
      </c>
      <c r="E202" s="22" t="s">
        <v>625</v>
      </c>
      <c r="F202" s="23" t="s">
        <v>683</v>
      </c>
      <c r="G202" s="22" t="s">
        <v>51</v>
      </c>
      <c r="H202" s="22">
        <v>15000</v>
      </c>
      <c r="I202" s="22"/>
      <c r="J202" s="22"/>
      <c r="K202" s="22"/>
      <c r="L202" s="22"/>
      <c r="M202" s="23"/>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43"/>
      <c r="IO202" s="43"/>
      <c r="IP202" s="43"/>
      <c r="IQ202" s="43"/>
      <c r="IR202" s="43"/>
      <c r="IS202" s="43"/>
      <c r="IT202" s="43"/>
      <c r="IU202" s="43"/>
      <c r="IV202" s="43"/>
    </row>
    <row r="203" s="7" customFormat="true" ht="51" customHeight="true" spans="1:256">
      <c r="A203" s="22">
        <f t="shared" si="7"/>
        <v>169</v>
      </c>
      <c r="B203" s="23" t="s">
        <v>684</v>
      </c>
      <c r="C203" s="22" t="s">
        <v>71</v>
      </c>
      <c r="D203" s="22" t="s">
        <v>685</v>
      </c>
      <c r="E203" s="22" t="s">
        <v>625</v>
      </c>
      <c r="F203" s="23" t="s">
        <v>686</v>
      </c>
      <c r="G203" s="22" t="s">
        <v>51</v>
      </c>
      <c r="H203" s="22">
        <v>3000</v>
      </c>
      <c r="I203" s="22"/>
      <c r="J203" s="22"/>
      <c r="K203" s="22"/>
      <c r="L203" s="22"/>
      <c r="M203" s="23"/>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43"/>
      <c r="IO203" s="43"/>
      <c r="IP203" s="43"/>
      <c r="IQ203" s="43"/>
      <c r="IR203" s="43"/>
      <c r="IS203" s="43"/>
      <c r="IT203" s="43"/>
      <c r="IU203" s="43"/>
      <c r="IV203" s="43"/>
    </row>
    <row r="204" s="7" customFormat="true" ht="51" customHeight="true" spans="1:256">
      <c r="A204" s="22">
        <f t="shared" si="7"/>
        <v>170</v>
      </c>
      <c r="B204" s="23" t="s">
        <v>687</v>
      </c>
      <c r="C204" s="22" t="s">
        <v>627</v>
      </c>
      <c r="D204" s="22" t="s">
        <v>688</v>
      </c>
      <c r="E204" s="22" t="s">
        <v>625</v>
      </c>
      <c r="F204" s="23" t="s">
        <v>689</v>
      </c>
      <c r="G204" s="22" t="s">
        <v>51</v>
      </c>
      <c r="H204" s="22">
        <v>12000</v>
      </c>
      <c r="I204" s="22"/>
      <c r="J204" s="22"/>
      <c r="K204" s="22"/>
      <c r="L204" s="22"/>
      <c r="M204" s="23"/>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43"/>
      <c r="IO204" s="43"/>
      <c r="IP204" s="43"/>
      <c r="IQ204" s="43"/>
      <c r="IR204" s="43"/>
      <c r="IS204" s="43"/>
      <c r="IT204" s="43"/>
      <c r="IU204" s="43"/>
      <c r="IV204" s="43"/>
    </row>
    <row r="205" s="7" customFormat="true" ht="51" customHeight="true" spans="1:256">
      <c r="A205" s="22">
        <f t="shared" si="7"/>
        <v>171</v>
      </c>
      <c r="B205" s="23" t="s">
        <v>690</v>
      </c>
      <c r="C205" s="22" t="s">
        <v>637</v>
      </c>
      <c r="D205" s="22" t="s">
        <v>691</v>
      </c>
      <c r="E205" s="22" t="s">
        <v>625</v>
      </c>
      <c r="F205" s="23" t="s">
        <v>692</v>
      </c>
      <c r="G205" s="22" t="s">
        <v>51</v>
      </c>
      <c r="H205" s="22">
        <v>8000</v>
      </c>
      <c r="I205" s="22"/>
      <c r="J205" s="22"/>
      <c r="K205" s="22"/>
      <c r="L205" s="22"/>
      <c r="M205" s="23"/>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43"/>
      <c r="IO205" s="43"/>
      <c r="IP205" s="43"/>
      <c r="IQ205" s="43"/>
      <c r="IR205" s="43"/>
      <c r="IS205" s="43"/>
      <c r="IT205" s="43"/>
      <c r="IU205" s="43"/>
      <c r="IV205" s="43"/>
    </row>
    <row r="206" s="7" customFormat="true" ht="49" customHeight="true" spans="1:256">
      <c r="A206" s="22">
        <f t="shared" si="7"/>
        <v>172</v>
      </c>
      <c r="B206" s="23" t="s">
        <v>693</v>
      </c>
      <c r="C206" s="22" t="s">
        <v>637</v>
      </c>
      <c r="D206" s="22" t="s">
        <v>625</v>
      </c>
      <c r="E206" s="22" t="s">
        <v>625</v>
      </c>
      <c r="F206" s="23" t="s">
        <v>694</v>
      </c>
      <c r="G206" s="22" t="s">
        <v>51</v>
      </c>
      <c r="H206" s="22">
        <v>1000</v>
      </c>
      <c r="I206" s="22"/>
      <c r="J206" s="22"/>
      <c r="K206" s="22"/>
      <c r="L206" s="22"/>
      <c r="M206" s="23"/>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43"/>
      <c r="IO206" s="43"/>
      <c r="IP206" s="43"/>
      <c r="IQ206" s="43"/>
      <c r="IR206" s="43"/>
      <c r="IS206" s="43"/>
      <c r="IT206" s="43"/>
      <c r="IU206" s="43"/>
      <c r="IV206" s="43"/>
    </row>
    <row r="207" s="7" customFormat="true" ht="49" customHeight="true" spans="1:256">
      <c r="A207" s="22">
        <f t="shared" si="7"/>
        <v>173</v>
      </c>
      <c r="B207" s="23" t="s">
        <v>695</v>
      </c>
      <c r="C207" s="22" t="s">
        <v>71</v>
      </c>
      <c r="D207" s="22" t="s">
        <v>696</v>
      </c>
      <c r="E207" s="22" t="s">
        <v>625</v>
      </c>
      <c r="F207" s="23" t="s">
        <v>697</v>
      </c>
      <c r="G207" s="22" t="s">
        <v>51</v>
      </c>
      <c r="H207" s="22">
        <v>2000</v>
      </c>
      <c r="I207" s="22"/>
      <c r="J207" s="22"/>
      <c r="K207" s="22"/>
      <c r="L207" s="22"/>
      <c r="M207" s="23"/>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43"/>
      <c r="IO207" s="43"/>
      <c r="IP207" s="43"/>
      <c r="IQ207" s="43"/>
      <c r="IR207" s="43"/>
      <c r="IS207" s="43"/>
      <c r="IT207" s="43"/>
      <c r="IU207" s="43"/>
      <c r="IV207" s="43"/>
    </row>
    <row r="208" s="7" customFormat="true" ht="45" customHeight="true" spans="1:256">
      <c r="A208" s="22">
        <f t="shared" si="7"/>
        <v>174</v>
      </c>
      <c r="B208" s="23" t="s">
        <v>698</v>
      </c>
      <c r="C208" s="22" t="s">
        <v>94</v>
      </c>
      <c r="D208" s="22" t="s">
        <v>699</v>
      </c>
      <c r="E208" s="22" t="s">
        <v>625</v>
      </c>
      <c r="F208" s="23" t="s">
        <v>700</v>
      </c>
      <c r="G208" s="22" t="s">
        <v>51</v>
      </c>
      <c r="H208" s="22"/>
      <c r="I208" s="22"/>
      <c r="J208" s="22"/>
      <c r="K208" s="22"/>
      <c r="L208" s="22"/>
      <c r="M208" s="23"/>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43"/>
      <c r="IO208" s="43"/>
      <c r="IP208" s="43"/>
      <c r="IQ208" s="43"/>
      <c r="IR208" s="43"/>
      <c r="IS208" s="43"/>
      <c r="IT208" s="43"/>
      <c r="IU208" s="43"/>
      <c r="IV208" s="43"/>
    </row>
    <row r="209" s="7" customFormat="true" ht="45" customHeight="true" spans="1:256">
      <c r="A209" s="22">
        <f t="shared" si="7"/>
        <v>175</v>
      </c>
      <c r="B209" s="23" t="s">
        <v>701</v>
      </c>
      <c r="C209" s="22" t="s">
        <v>35</v>
      </c>
      <c r="D209" s="22" t="s">
        <v>355</v>
      </c>
      <c r="E209" s="22" t="s">
        <v>625</v>
      </c>
      <c r="F209" s="23" t="s">
        <v>702</v>
      </c>
      <c r="G209" s="22" t="s">
        <v>51</v>
      </c>
      <c r="H209" s="34">
        <v>1000</v>
      </c>
      <c r="I209" s="34"/>
      <c r="J209" s="34"/>
      <c r="K209" s="22"/>
      <c r="L209" s="22"/>
      <c r="M209" s="23"/>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43"/>
      <c r="IO209" s="43"/>
      <c r="IP209" s="43"/>
      <c r="IQ209" s="43"/>
      <c r="IR209" s="43"/>
      <c r="IS209" s="43"/>
      <c r="IT209" s="43"/>
      <c r="IU209" s="43"/>
      <c r="IV209" s="43"/>
    </row>
    <row r="210" s="7" customFormat="true" ht="45" customHeight="true" spans="1:256">
      <c r="A210" s="22">
        <f t="shared" si="7"/>
        <v>176</v>
      </c>
      <c r="B210" s="23" t="s">
        <v>703</v>
      </c>
      <c r="C210" s="22" t="s">
        <v>627</v>
      </c>
      <c r="D210" s="22" t="s">
        <v>699</v>
      </c>
      <c r="E210" s="22" t="s">
        <v>625</v>
      </c>
      <c r="F210" s="23" t="s">
        <v>704</v>
      </c>
      <c r="G210" s="22" t="s">
        <v>51</v>
      </c>
      <c r="H210" s="22">
        <v>20000</v>
      </c>
      <c r="I210" s="22"/>
      <c r="J210" s="22"/>
      <c r="K210" s="22"/>
      <c r="L210" s="22"/>
      <c r="M210" s="23"/>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43"/>
      <c r="IO210" s="43"/>
      <c r="IP210" s="43"/>
      <c r="IQ210" s="43"/>
      <c r="IR210" s="43"/>
      <c r="IS210" s="43"/>
      <c r="IT210" s="43"/>
      <c r="IU210" s="43"/>
      <c r="IV210" s="43"/>
    </row>
    <row r="211" s="7" customFormat="true" ht="30" customHeight="true" spans="1:247">
      <c r="A211" s="19"/>
      <c r="B211" s="20" t="s">
        <v>705</v>
      </c>
      <c r="C211" s="19"/>
      <c r="D211" s="24"/>
      <c r="E211" s="22"/>
      <c r="F211" s="23"/>
      <c r="G211" s="22"/>
      <c r="H211" s="19">
        <f>SUM(H212:H212)</f>
        <v>6600</v>
      </c>
      <c r="I211" s="19">
        <f>SUM(I212:I212)</f>
        <v>4000</v>
      </c>
      <c r="J211" s="19">
        <f>SUM(J212:J212)</f>
        <v>2600</v>
      </c>
      <c r="K211" s="22"/>
      <c r="L211" s="22"/>
      <c r="M211" s="39"/>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row>
    <row r="212" s="7" customFormat="true" ht="50" customHeight="true" spans="1:256">
      <c r="A212" s="22">
        <f>A210+1</f>
        <v>177</v>
      </c>
      <c r="B212" s="23" t="s">
        <v>706</v>
      </c>
      <c r="C212" s="22" t="s">
        <v>29</v>
      </c>
      <c r="D212" s="22" t="s">
        <v>707</v>
      </c>
      <c r="E212" s="22" t="s">
        <v>705</v>
      </c>
      <c r="F212" s="23" t="s">
        <v>708</v>
      </c>
      <c r="G212" s="22" t="s">
        <v>43</v>
      </c>
      <c r="H212" s="22">
        <v>6600</v>
      </c>
      <c r="I212" s="31">
        <v>4000</v>
      </c>
      <c r="J212" s="22">
        <v>2600</v>
      </c>
      <c r="K212" s="22" t="s">
        <v>709</v>
      </c>
      <c r="L212" s="22" t="s">
        <v>45</v>
      </c>
      <c r="M212" s="23" t="s">
        <v>39</v>
      </c>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43"/>
      <c r="IO212" s="43"/>
      <c r="IP212" s="43"/>
      <c r="IQ212" s="43"/>
      <c r="IR212" s="43"/>
      <c r="IS212" s="43"/>
      <c r="IT212" s="43"/>
      <c r="IU212" s="43"/>
      <c r="IV212" s="43"/>
    </row>
    <row r="213" s="4" customFormat="true" ht="30" customHeight="true" spans="1:247">
      <c r="A213" s="22"/>
      <c r="B213" s="20" t="s">
        <v>710</v>
      </c>
      <c r="C213" s="19"/>
      <c r="D213" s="22"/>
      <c r="E213" s="22"/>
      <c r="F213" s="23"/>
      <c r="G213" s="22"/>
      <c r="H213" s="19">
        <f>SUM(H214:H217)</f>
        <v>61500</v>
      </c>
      <c r="I213" s="19">
        <f>SUM(I214:I217)</f>
        <v>35000</v>
      </c>
      <c r="J213" s="19">
        <f>SUM(J214:J217)</f>
        <v>6700</v>
      </c>
      <c r="K213" s="37"/>
      <c r="L213" s="37"/>
      <c r="M213" s="39"/>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row>
    <row r="214" s="4" customFormat="true" ht="54" customHeight="true" spans="1:256">
      <c r="A214" s="22">
        <f>A212+1</f>
        <v>178</v>
      </c>
      <c r="B214" s="26" t="s">
        <v>711</v>
      </c>
      <c r="C214" s="27" t="s">
        <v>171</v>
      </c>
      <c r="D214" s="27" t="s">
        <v>712</v>
      </c>
      <c r="E214" s="22" t="s">
        <v>710</v>
      </c>
      <c r="F214" s="26" t="s">
        <v>713</v>
      </c>
      <c r="G214" s="22" t="s">
        <v>43</v>
      </c>
      <c r="H214" s="32">
        <v>38000</v>
      </c>
      <c r="I214" s="22">
        <v>35000</v>
      </c>
      <c r="J214" s="22">
        <v>3000</v>
      </c>
      <c r="K214" s="27" t="s">
        <v>714</v>
      </c>
      <c r="L214" s="27" t="s">
        <v>307</v>
      </c>
      <c r="M214" s="23" t="s">
        <v>39</v>
      </c>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c r="BN214" s="38"/>
      <c r="BO214" s="38"/>
      <c r="BP214" s="38"/>
      <c r="BQ214" s="38"/>
      <c r="BR214" s="38"/>
      <c r="BS214" s="38"/>
      <c r="BT214" s="38"/>
      <c r="BU214" s="38"/>
      <c r="BV214" s="38"/>
      <c r="BW214" s="38"/>
      <c r="BX214" s="38"/>
      <c r="BY214" s="38"/>
      <c r="BZ214" s="38"/>
      <c r="CA214" s="38"/>
      <c r="CB214" s="38"/>
      <c r="CC214" s="38"/>
      <c r="CD214" s="38"/>
      <c r="CE214" s="38"/>
      <c r="CF214" s="38"/>
      <c r="CG214" s="38"/>
      <c r="CH214" s="38"/>
      <c r="CI214" s="38"/>
      <c r="CJ214" s="38"/>
      <c r="CK214" s="38"/>
      <c r="CL214" s="38"/>
      <c r="CM214" s="38"/>
      <c r="CN214" s="38"/>
      <c r="CO214" s="38"/>
      <c r="CP214" s="38"/>
      <c r="CQ214" s="38"/>
      <c r="CR214" s="38"/>
      <c r="CS214" s="38"/>
      <c r="CT214" s="38"/>
      <c r="CU214" s="38"/>
      <c r="CV214" s="38"/>
      <c r="CW214" s="38"/>
      <c r="CX214" s="38"/>
      <c r="CY214" s="38"/>
      <c r="CZ214" s="38"/>
      <c r="DA214" s="38"/>
      <c r="DB214" s="38"/>
      <c r="DC214" s="38"/>
      <c r="DD214" s="38"/>
      <c r="DE214" s="38"/>
      <c r="DF214" s="38"/>
      <c r="DG214" s="38"/>
      <c r="DH214" s="38"/>
      <c r="DI214" s="38"/>
      <c r="DJ214" s="38"/>
      <c r="DK214" s="38"/>
      <c r="DL214" s="38"/>
      <c r="DM214" s="38"/>
      <c r="DN214" s="38"/>
      <c r="DO214" s="38"/>
      <c r="DP214" s="38"/>
      <c r="DQ214" s="38"/>
      <c r="DR214" s="38"/>
      <c r="DS214" s="38"/>
      <c r="DT214" s="38"/>
      <c r="DU214" s="38"/>
      <c r="DV214" s="38"/>
      <c r="DW214" s="38"/>
      <c r="DX214" s="38"/>
      <c r="DY214" s="38"/>
      <c r="DZ214" s="38"/>
      <c r="EA214" s="38"/>
      <c r="EB214" s="38"/>
      <c r="EC214" s="38"/>
      <c r="ED214" s="38"/>
      <c r="EE214" s="38"/>
      <c r="EF214" s="38"/>
      <c r="EG214" s="38"/>
      <c r="EH214" s="38"/>
      <c r="EI214" s="38"/>
      <c r="EJ214" s="38"/>
      <c r="EK214" s="38"/>
      <c r="EL214" s="38"/>
      <c r="EM214" s="38"/>
      <c r="EN214" s="38"/>
      <c r="EO214" s="38"/>
      <c r="EP214" s="38"/>
      <c r="EQ214" s="38"/>
      <c r="ER214" s="38"/>
      <c r="ES214" s="38"/>
      <c r="ET214" s="38"/>
      <c r="EU214" s="38"/>
      <c r="EV214" s="38"/>
      <c r="EW214" s="38"/>
      <c r="EX214" s="38"/>
      <c r="EY214" s="38"/>
      <c r="EZ214" s="38"/>
      <c r="FA214" s="38"/>
      <c r="FB214" s="38"/>
      <c r="FC214" s="38"/>
      <c r="FD214" s="38"/>
      <c r="FE214" s="38"/>
      <c r="FF214" s="38"/>
      <c r="FG214" s="38"/>
      <c r="FH214" s="38"/>
      <c r="FI214" s="38"/>
      <c r="FJ214" s="38"/>
      <c r="FK214" s="38"/>
      <c r="FL214" s="38"/>
      <c r="FM214" s="38"/>
      <c r="FN214" s="38"/>
      <c r="FO214" s="38"/>
      <c r="FP214" s="38"/>
      <c r="FQ214" s="38"/>
      <c r="FR214" s="38"/>
      <c r="FS214" s="38"/>
      <c r="FT214" s="38"/>
      <c r="FU214" s="38"/>
      <c r="FV214" s="38"/>
      <c r="FW214" s="38"/>
      <c r="FX214" s="38"/>
      <c r="FY214" s="38"/>
      <c r="FZ214" s="38"/>
      <c r="GA214" s="38"/>
      <c r="GB214" s="38"/>
      <c r="GC214" s="38"/>
      <c r="GD214" s="38"/>
      <c r="GE214" s="38"/>
      <c r="GF214" s="38"/>
      <c r="GG214" s="38"/>
      <c r="GH214" s="38"/>
      <c r="GI214" s="38"/>
      <c r="GJ214" s="38"/>
      <c r="GK214" s="38"/>
      <c r="GL214" s="38"/>
      <c r="GM214" s="38"/>
      <c r="GN214" s="38"/>
      <c r="GO214" s="38"/>
      <c r="GP214" s="38"/>
      <c r="GQ214" s="38"/>
      <c r="GR214" s="38"/>
      <c r="GS214" s="38"/>
      <c r="GT214" s="38"/>
      <c r="GU214" s="38"/>
      <c r="GV214" s="38"/>
      <c r="GW214" s="38"/>
      <c r="GX214" s="38"/>
      <c r="GY214" s="38"/>
      <c r="GZ214" s="38"/>
      <c r="HA214" s="38"/>
      <c r="HB214" s="38"/>
      <c r="HC214" s="38"/>
      <c r="HD214" s="38"/>
      <c r="HE214" s="38"/>
      <c r="HF214" s="38"/>
      <c r="HG214" s="38"/>
      <c r="HH214" s="38"/>
      <c r="HI214" s="38"/>
      <c r="HJ214" s="38"/>
      <c r="HK214" s="38"/>
      <c r="HL214" s="42"/>
      <c r="HM214" s="42"/>
      <c r="HN214" s="42"/>
      <c r="HO214" s="42"/>
      <c r="HP214" s="42"/>
      <c r="HQ214" s="42"/>
      <c r="HR214" s="42"/>
      <c r="HS214" s="42"/>
      <c r="HT214" s="42"/>
      <c r="HU214" s="42"/>
      <c r="HV214" s="42"/>
      <c r="HW214" s="42"/>
      <c r="HX214" s="42"/>
      <c r="HY214" s="42"/>
      <c r="HZ214" s="42"/>
      <c r="IA214" s="42"/>
      <c r="IB214" s="42"/>
      <c r="IC214" s="42"/>
      <c r="ID214" s="42"/>
      <c r="IE214" s="42"/>
      <c r="IF214" s="42"/>
      <c r="IG214" s="42"/>
      <c r="IH214" s="42"/>
      <c r="II214" s="42"/>
      <c r="IJ214" s="42"/>
      <c r="IK214" s="5"/>
      <c r="IL214" s="5"/>
      <c r="IM214" s="5"/>
      <c r="IN214" s="43"/>
      <c r="IO214" s="43"/>
      <c r="IP214" s="43"/>
      <c r="IQ214" s="43"/>
      <c r="IR214" s="43"/>
      <c r="IS214" s="43"/>
      <c r="IT214" s="43"/>
      <c r="IU214" s="43"/>
      <c r="IV214" s="43"/>
    </row>
    <row r="215" s="4" customFormat="true" ht="67" customHeight="true" spans="1:256">
      <c r="A215" s="22">
        <f>A214+1</f>
        <v>179</v>
      </c>
      <c r="B215" s="23" t="s">
        <v>715</v>
      </c>
      <c r="C215" s="27" t="s">
        <v>171</v>
      </c>
      <c r="D215" s="22" t="s">
        <v>92</v>
      </c>
      <c r="E215" s="22" t="s">
        <v>710</v>
      </c>
      <c r="F215" s="23" t="s">
        <v>716</v>
      </c>
      <c r="G215" s="30" t="s">
        <v>24</v>
      </c>
      <c r="H215" s="32">
        <v>1500</v>
      </c>
      <c r="I215" s="32"/>
      <c r="J215" s="30">
        <v>700</v>
      </c>
      <c r="K215" s="22" t="s">
        <v>470</v>
      </c>
      <c r="L215" s="22" t="s">
        <v>137</v>
      </c>
      <c r="M215" s="23" t="s">
        <v>717</v>
      </c>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43"/>
      <c r="IO215" s="43"/>
      <c r="IP215" s="43"/>
      <c r="IQ215" s="43"/>
      <c r="IR215" s="43"/>
      <c r="IS215" s="43"/>
      <c r="IT215" s="43"/>
      <c r="IU215" s="43"/>
      <c r="IV215" s="43"/>
    </row>
    <row r="216" s="4" customFormat="true" ht="54" customHeight="true" spans="1:256">
      <c r="A216" s="22">
        <f>A215+1</f>
        <v>180</v>
      </c>
      <c r="B216" s="23" t="s">
        <v>718</v>
      </c>
      <c r="C216" s="27" t="s">
        <v>171</v>
      </c>
      <c r="D216" s="27" t="s">
        <v>712</v>
      </c>
      <c r="E216" s="22" t="s">
        <v>710</v>
      </c>
      <c r="F216" s="23" t="s">
        <v>719</v>
      </c>
      <c r="G216" s="30" t="s">
        <v>24</v>
      </c>
      <c r="H216" s="32">
        <v>4000</v>
      </c>
      <c r="I216" s="32"/>
      <c r="J216" s="30">
        <v>3000</v>
      </c>
      <c r="K216" s="22" t="s">
        <v>720</v>
      </c>
      <c r="L216" s="22" t="s">
        <v>86</v>
      </c>
      <c r="M216" s="23" t="s">
        <v>721</v>
      </c>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43"/>
      <c r="IO216" s="43"/>
      <c r="IP216" s="43"/>
      <c r="IQ216" s="43"/>
      <c r="IR216" s="43"/>
      <c r="IS216" s="43"/>
      <c r="IT216" s="43"/>
      <c r="IU216" s="43"/>
      <c r="IV216" s="43"/>
    </row>
    <row r="217" s="4" customFormat="true" ht="54" customHeight="true" spans="1:256">
      <c r="A217" s="22">
        <f>A216+1</f>
        <v>181</v>
      </c>
      <c r="B217" s="23" t="s">
        <v>722</v>
      </c>
      <c r="C217" s="22" t="s">
        <v>120</v>
      </c>
      <c r="D217" s="22" t="s">
        <v>723</v>
      </c>
      <c r="E217" s="22" t="s">
        <v>710</v>
      </c>
      <c r="F217" s="23" t="s">
        <v>724</v>
      </c>
      <c r="G217" s="30" t="s">
        <v>51</v>
      </c>
      <c r="H217" s="22">
        <v>18000</v>
      </c>
      <c r="I217" s="22"/>
      <c r="J217" s="22"/>
      <c r="K217" s="22"/>
      <c r="L217" s="22"/>
      <c r="M217" s="23"/>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43"/>
      <c r="IO217" s="43"/>
      <c r="IP217" s="43"/>
      <c r="IQ217" s="43"/>
      <c r="IR217" s="43"/>
      <c r="IS217" s="43"/>
      <c r="IT217" s="43"/>
      <c r="IU217" s="43"/>
      <c r="IV217" s="43"/>
    </row>
    <row r="218" s="7" customFormat="true" ht="30" customHeight="true" spans="1:247">
      <c r="A218" s="19"/>
      <c r="B218" s="20" t="s">
        <v>725</v>
      </c>
      <c r="C218" s="19"/>
      <c r="D218" s="22"/>
      <c r="E218" s="22"/>
      <c r="F218" s="23"/>
      <c r="G218" s="22"/>
      <c r="H218" s="19">
        <f>SUM(H219:H235)</f>
        <v>904113</v>
      </c>
      <c r="I218" s="19">
        <f>SUM(I219:I235)</f>
        <v>56500</v>
      </c>
      <c r="J218" s="19">
        <f>SUM(J219:J235)</f>
        <v>128193</v>
      </c>
      <c r="K218" s="37"/>
      <c r="L218" s="37"/>
      <c r="M218" s="40"/>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row>
    <row r="219" s="7" customFormat="true" ht="53" customHeight="true" spans="1:256">
      <c r="A219" s="22">
        <f>A217+1</f>
        <v>182</v>
      </c>
      <c r="B219" s="23" t="s">
        <v>726</v>
      </c>
      <c r="C219" s="22" t="s">
        <v>727</v>
      </c>
      <c r="D219" s="22" t="s">
        <v>728</v>
      </c>
      <c r="E219" s="22" t="s">
        <v>725</v>
      </c>
      <c r="F219" s="23" t="s">
        <v>729</v>
      </c>
      <c r="G219" s="22" t="s">
        <v>43</v>
      </c>
      <c r="H219" s="22">
        <v>221520</v>
      </c>
      <c r="I219" s="22">
        <v>40000</v>
      </c>
      <c r="J219" s="22">
        <v>10000</v>
      </c>
      <c r="K219" s="22" t="s">
        <v>730</v>
      </c>
      <c r="L219" s="22" t="s">
        <v>45</v>
      </c>
      <c r="M219" s="23" t="s">
        <v>731</v>
      </c>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43"/>
      <c r="IO219" s="43"/>
      <c r="IP219" s="43"/>
      <c r="IQ219" s="43"/>
      <c r="IR219" s="43"/>
      <c r="IS219" s="43"/>
      <c r="IT219" s="43"/>
      <c r="IU219" s="43"/>
      <c r="IV219" s="43"/>
    </row>
    <row r="220" s="7" customFormat="true" ht="53" customHeight="true" spans="1:256">
      <c r="A220" s="22">
        <f>A219+1</f>
        <v>183</v>
      </c>
      <c r="B220" s="23" t="s">
        <v>732</v>
      </c>
      <c r="C220" s="22" t="s">
        <v>727</v>
      </c>
      <c r="D220" s="22" t="s">
        <v>411</v>
      </c>
      <c r="E220" s="22" t="s">
        <v>725</v>
      </c>
      <c r="F220" s="23" t="s">
        <v>733</v>
      </c>
      <c r="G220" s="22" t="s">
        <v>43</v>
      </c>
      <c r="H220" s="22">
        <v>25000</v>
      </c>
      <c r="I220" s="22">
        <v>13000</v>
      </c>
      <c r="J220" s="22">
        <v>12000</v>
      </c>
      <c r="K220" s="22" t="s">
        <v>163</v>
      </c>
      <c r="L220" s="22" t="s">
        <v>45</v>
      </c>
      <c r="M220" s="23" t="s">
        <v>39</v>
      </c>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43"/>
      <c r="IO220" s="43"/>
      <c r="IP220" s="43"/>
      <c r="IQ220" s="43"/>
      <c r="IR220" s="43"/>
      <c r="IS220" s="43"/>
      <c r="IT220" s="43"/>
      <c r="IU220" s="43"/>
      <c r="IV220" s="43"/>
    </row>
    <row r="221" s="7" customFormat="true" ht="53" customHeight="true" spans="1:256">
      <c r="A221" s="22">
        <f t="shared" ref="A221:A235" si="8">A220+1</f>
        <v>184</v>
      </c>
      <c r="B221" s="23" t="s">
        <v>734</v>
      </c>
      <c r="C221" s="22" t="s">
        <v>727</v>
      </c>
      <c r="D221" s="22" t="s">
        <v>411</v>
      </c>
      <c r="E221" s="22" t="s">
        <v>725</v>
      </c>
      <c r="F221" s="23" t="s">
        <v>735</v>
      </c>
      <c r="G221" s="22" t="s">
        <v>43</v>
      </c>
      <c r="H221" s="22">
        <v>50000</v>
      </c>
      <c r="I221" s="22">
        <v>3500</v>
      </c>
      <c r="J221" s="22">
        <v>20000</v>
      </c>
      <c r="K221" s="22" t="s">
        <v>413</v>
      </c>
      <c r="L221" s="22" t="s">
        <v>45</v>
      </c>
      <c r="M221" s="23" t="s">
        <v>736</v>
      </c>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43"/>
      <c r="IO221" s="43"/>
      <c r="IP221" s="43"/>
      <c r="IQ221" s="43"/>
      <c r="IR221" s="43"/>
      <c r="IS221" s="43"/>
      <c r="IT221" s="43"/>
      <c r="IU221" s="43"/>
      <c r="IV221" s="43"/>
    </row>
    <row r="222" s="7" customFormat="true" ht="52" customHeight="true" spans="1:256">
      <c r="A222" s="22">
        <f t="shared" si="8"/>
        <v>185</v>
      </c>
      <c r="B222" s="23" t="s">
        <v>737</v>
      </c>
      <c r="C222" s="22" t="s">
        <v>727</v>
      </c>
      <c r="D222" s="22" t="s">
        <v>738</v>
      </c>
      <c r="E222" s="22" t="s">
        <v>738</v>
      </c>
      <c r="F222" s="23" t="s">
        <v>739</v>
      </c>
      <c r="G222" s="22" t="s">
        <v>24</v>
      </c>
      <c r="H222" s="22">
        <v>2100</v>
      </c>
      <c r="I222" s="22"/>
      <c r="J222" s="22">
        <v>2100</v>
      </c>
      <c r="K222" s="22" t="s">
        <v>235</v>
      </c>
      <c r="L222" s="22" t="s">
        <v>137</v>
      </c>
      <c r="M222" s="23" t="s">
        <v>39</v>
      </c>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43"/>
      <c r="IO222" s="43"/>
      <c r="IP222" s="43"/>
      <c r="IQ222" s="43"/>
      <c r="IR222" s="43"/>
      <c r="IS222" s="43"/>
      <c r="IT222" s="43"/>
      <c r="IU222" s="43"/>
      <c r="IV222" s="43"/>
    </row>
    <row r="223" s="7" customFormat="true" ht="67.5" spans="1:256">
      <c r="A223" s="22">
        <f t="shared" si="8"/>
        <v>186</v>
      </c>
      <c r="B223" s="23" t="s">
        <v>740</v>
      </c>
      <c r="C223" s="22" t="s">
        <v>727</v>
      </c>
      <c r="D223" s="22" t="s">
        <v>741</v>
      </c>
      <c r="E223" s="22" t="s">
        <v>725</v>
      </c>
      <c r="F223" s="23" t="s">
        <v>742</v>
      </c>
      <c r="G223" s="22" t="s">
        <v>24</v>
      </c>
      <c r="H223" s="22">
        <v>173900</v>
      </c>
      <c r="I223" s="22"/>
      <c r="J223" s="22">
        <v>20000</v>
      </c>
      <c r="K223" s="22" t="s">
        <v>743</v>
      </c>
      <c r="L223" s="22" t="s">
        <v>86</v>
      </c>
      <c r="M223" s="23" t="s">
        <v>744</v>
      </c>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43"/>
      <c r="IO223" s="43"/>
      <c r="IP223" s="43"/>
      <c r="IQ223" s="43"/>
      <c r="IR223" s="43"/>
      <c r="IS223" s="43"/>
      <c r="IT223" s="43"/>
      <c r="IU223" s="43"/>
      <c r="IV223" s="43"/>
    </row>
    <row r="224" s="7" customFormat="true" ht="47" customHeight="true" spans="1:256">
      <c r="A224" s="22">
        <f t="shared" si="8"/>
        <v>187</v>
      </c>
      <c r="B224" s="23" t="s">
        <v>745</v>
      </c>
      <c r="C224" s="22" t="s">
        <v>727</v>
      </c>
      <c r="D224" s="22" t="s">
        <v>746</v>
      </c>
      <c r="E224" s="22" t="s">
        <v>725</v>
      </c>
      <c r="F224" s="23" t="s">
        <v>747</v>
      </c>
      <c r="G224" s="22" t="s">
        <v>24</v>
      </c>
      <c r="H224" s="22">
        <v>6000</v>
      </c>
      <c r="I224" s="22"/>
      <c r="J224" s="22">
        <v>6000</v>
      </c>
      <c r="K224" s="22" t="s">
        <v>235</v>
      </c>
      <c r="L224" s="22" t="s">
        <v>137</v>
      </c>
      <c r="M224" s="23" t="s">
        <v>39</v>
      </c>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43"/>
      <c r="IO224" s="43"/>
      <c r="IP224" s="43"/>
      <c r="IQ224" s="43"/>
      <c r="IR224" s="43"/>
      <c r="IS224" s="43"/>
      <c r="IT224" s="43"/>
      <c r="IU224" s="43"/>
      <c r="IV224" s="43"/>
    </row>
    <row r="225" s="7" customFormat="true" ht="47" customHeight="true" spans="1:256">
      <c r="A225" s="22">
        <f t="shared" si="8"/>
        <v>188</v>
      </c>
      <c r="B225" s="23" t="s">
        <v>748</v>
      </c>
      <c r="C225" s="22" t="s">
        <v>727</v>
      </c>
      <c r="D225" s="22" t="s">
        <v>749</v>
      </c>
      <c r="E225" s="22" t="s">
        <v>725</v>
      </c>
      <c r="F225" s="23" t="s">
        <v>750</v>
      </c>
      <c r="G225" s="22" t="s">
        <v>24</v>
      </c>
      <c r="H225" s="22">
        <v>8000</v>
      </c>
      <c r="I225" s="22"/>
      <c r="J225" s="22">
        <v>5000</v>
      </c>
      <c r="K225" s="22" t="s">
        <v>85</v>
      </c>
      <c r="L225" s="22" t="s">
        <v>86</v>
      </c>
      <c r="M225" s="23" t="s">
        <v>751</v>
      </c>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43"/>
      <c r="IO225" s="43"/>
      <c r="IP225" s="43"/>
      <c r="IQ225" s="43"/>
      <c r="IR225" s="43"/>
      <c r="IS225" s="43"/>
      <c r="IT225" s="43"/>
      <c r="IU225" s="43"/>
      <c r="IV225" s="43"/>
    </row>
    <row r="226" s="7" customFormat="true" ht="47" customHeight="true" spans="1:256">
      <c r="A226" s="22">
        <f t="shared" si="8"/>
        <v>189</v>
      </c>
      <c r="B226" s="23" t="s">
        <v>752</v>
      </c>
      <c r="C226" s="22" t="s">
        <v>727</v>
      </c>
      <c r="D226" s="22" t="s">
        <v>725</v>
      </c>
      <c r="E226" s="22" t="s">
        <v>725</v>
      </c>
      <c r="F226" s="23" t="s">
        <v>753</v>
      </c>
      <c r="G226" s="22" t="s">
        <v>24</v>
      </c>
      <c r="H226" s="22">
        <v>5000</v>
      </c>
      <c r="I226" s="22"/>
      <c r="J226" s="22">
        <v>2500</v>
      </c>
      <c r="K226" s="56" t="s">
        <v>130</v>
      </c>
      <c r="L226" s="56" t="s">
        <v>38</v>
      </c>
      <c r="M226" s="23" t="s">
        <v>754</v>
      </c>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43"/>
      <c r="IO226" s="43"/>
      <c r="IP226" s="43"/>
      <c r="IQ226" s="43"/>
      <c r="IR226" s="43"/>
      <c r="IS226" s="43"/>
      <c r="IT226" s="43"/>
      <c r="IU226" s="43"/>
      <c r="IV226" s="43"/>
    </row>
    <row r="227" s="7" customFormat="true" ht="47" customHeight="true" spans="1:256">
      <c r="A227" s="22">
        <f t="shared" si="8"/>
        <v>190</v>
      </c>
      <c r="B227" s="54" t="s">
        <v>755</v>
      </c>
      <c r="C227" s="22" t="s">
        <v>727</v>
      </c>
      <c r="D227" s="22" t="s">
        <v>64</v>
      </c>
      <c r="E227" s="22" t="s">
        <v>756</v>
      </c>
      <c r="F227" s="54" t="s">
        <v>757</v>
      </c>
      <c r="G227" s="22" t="s">
        <v>24</v>
      </c>
      <c r="H227" s="22">
        <v>3593</v>
      </c>
      <c r="I227" s="27"/>
      <c r="J227" s="22">
        <v>3593</v>
      </c>
      <c r="K227" s="27" t="s">
        <v>37</v>
      </c>
      <c r="L227" s="27" t="s">
        <v>38</v>
      </c>
      <c r="M227" s="23" t="s">
        <v>39</v>
      </c>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43"/>
      <c r="IO227" s="43"/>
      <c r="IP227" s="43"/>
      <c r="IQ227" s="43"/>
      <c r="IR227" s="43"/>
      <c r="IS227" s="43"/>
      <c r="IT227" s="43"/>
      <c r="IU227" s="43"/>
      <c r="IV227" s="43"/>
    </row>
    <row r="228" s="7" customFormat="true" ht="73" customHeight="true" spans="1:256">
      <c r="A228" s="22">
        <f t="shared" si="8"/>
        <v>191</v>
      </c>
      <c r="B228" s="23" t="s">
        <v>758</v>
      </c>
      <c r="C228" s="22" t="s">
        <v>759</v>
      </c>
      <c r="D228" s="22" t="s">
        <v>760</v>
      </c>
      <c r="E228" s="22" t="s">
        <v>725</v>
      </c>
      <c r="F228" s="23" t="s">
        <v>761</v>
      </c>
      <c r="G228" s="22" t="s">
        <v>24</v>
      </c>
      <c r="H228" s="22">
        <v>10000</v>
      </c>
      <c r="I228" s="27"/>
      <c r="J228" s="22">
        <v>7000</v>
      </c>
      <c r="K228" s="27" t="s">
        <v>75</v>
      </c>
      <c r="L228" s="27" t="s">
        <v>26</v>
      </c>
      <c r="M228" s="23" t="s">
        <v>39</v>
      </c>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43"/>
      <c r="IO228" s="43"/>
      <c r="IP228" s="43"/>
      <c r="IQ228" s="43"/>
      <c r="IR228" s="43"/>
      <c r="IS228" s="43"/>
      <c r="IT228" s="43"/>
      <c r="IU228" s="43"/>
      <c r="IV228" s="43"/>
    </row>
    <row r="229" s="4" customFormat="true" ht="174" customHeight="true" spans="1:256">
      <c r="A229" s="22">
        <f t="shared" si="8"/>
        <v>192</v>
      </c>
      <c r="B229" s="23" t="s">
        <v>762</v>
      </c>
      <c r="C229" s="22" t="s">
        <v>727</v>
      </c>
      <c r="D229" s="22" t="s">
        <v>741</v>
      </c>
      <c r="E229" s="22" t="s">
        <v>725</v>
      </c>
      <c r="F229" s="23" t="s">
        <v>763</v>
      </c>
      <c r="G229" s="22" t="s">
        <v>24</v>
      </c>
      <c r="H229" s="22">
        <v>300000</v>
      </c>
      <c r="I229" s="27"/>
      <c r="J229" s="22">
        <v>30000</v>
      </c>
      <c r="K229" s="27" t="s">
        <v>764</v>
      </c>
      <c r="L229" s="27" t="s">
        <v>393</v>
      </c>
      <c r="M229" s="26" t="s">
        <v>765</v>
      </c>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43"/>
      <c r="IO229" s="43"/>
      <c r="IP229" s="43"/>
      <c r="IQ229" s="43"/>
      <c r="IR229" s="43"/>
      <c r="IS229" s="43"/>
      <c r="IT229" s="43"/>
      <c r="IU229" s="43"/>
      <c r="IV229" s="43"/>
    </row>
    <row r="230" s="7" customFormat="true" ht="68" customHeight="true" spans="1:256">
      <c r="A230" s="22">
        <f t="shared" si="8"/>
        <v>193</v>
      </c>
      <c r="B230" s="23" t="s">
        <v>766</v>
      </c>
      <c r="C230" s="22" t="s">
        <v>727</v>
      </c>
      <c r="D230" s="22" t="s">
        <v>767</v>
      </c>
      <c r="E230" s="22" t="s">
        <v>725</v>
      </c>
      <c r="F230" s="23" t="s">
        <v>768</v>
      </c>
      <c r="G230" s="22" t="s">
        <v>24</v>
      </c>
      <c r="H230" s="22">
        <v>25000</v>
      </c>
      <c r="I230" s="27"/>
      <c r="J230" s="22">
        <v>10000</v>
      </c>
      <c r="K230" s="27" t="s">
        <v>130</v>
      </c>
      <c r="L230" s="27" t="s">
        <v>38</v>
      </c>
      <c r="M230" s="23"/>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43"/>
      <c r="IO230" s="43"/>
      <c r="IP230" s="43"/>
      <c r="IQ230" s="43"/>
      <c r="IR230" s="43"/>
      <c r="IS230" s="43"/>
      <c r="IT230" s="43"/>
      <c r="IU230" s="43"/>
      <c r="IV230" s="43"/>
    </row>
    <row r="231" s="7" customFormat="true" ht="68" customHeight="true" spans="1:256">
      <c r="A231" s="22">
        <f t="shared" si="8"/>
        <v>194</v>
      </c>
      <c r="B231" s="23" t="s">
        <v>769</v>
      </c>
      <c r="C231" s="22" t="s">
        <v>727</v>
      </c>
      <c r="D231" s="22" t="s">
        <v>770</v>
      </c>
      <c r="E231" s="22" t="s">
        <v>725</v>
      </c>
      <c r="F231" s="23" t="s">
        <v>771</v>
      </c>
      <c r="G231" s="22" t="s">
        <v>51</v>
      </c>
      <c r="H231" s="22">
        <v>3000</v>
      </c>
      <c r="I231" s="27"/>
      <c r="J231" s="22"/>
      <c r="K231" s="27"/>
      <c r="L231" s="27"/>
      <c r="M231" s="26"/>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43"/>
      <c r="IO231" s="43"/>
      <c r="IP231" s="43"/>
      <c r="IQ231" s="43"/>
      <c r="IR231" s="43"/>
      <c r="IS231" s="43"/>
      <c r="IT231" s="43"/>
      <c r="IU231" s="43"/>
      <c r="IV231" s="43"/>
    </row>
    <row r="232" s="7" customFormat="true" ht="68" customHeight="true" spans="1:256">
      <c r="A232" s="22">
        <f t="shared" si="8"/>
        <v>195</v>
      </c>
      <c r="B232" s="23" t="s">
        <v>772</v>
      </c>
      <c r="C232" s="22" t="s">
        <v>727</v>
      </c>
      <c r="D232" s="22" t="s">
        <v>773</v>
      </c>
      <c r="E232" s="22" t="s">
        <v>725</v>
      </c>
      <c r="F232" s="23" t="s">
        <v>774</v>
      </c>
      <c r="G232" s="22" t="s">
        <v>51</v>
      </c>
      <c r="H232" s="22">
        <v>2000</v>
      </c>
      <c r="I232" s="27"/>
      <c r="J232" s="22"/>
      <c r="K232" s="27"/>
      <c r="L232" s="27"/>
      <c r="M232" s="26"/>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43"/>
      <c r="IO232" s="43"/>
      <c r="IP232" s="43"/>
      <c r="IQ232" s="43"/>
      <c r="IR232" s="43"/>
      <c r="IS232" s="43"/>
      <c r="IT232" s="43"/>
      <c r="IU232" s="43"/>
      <c r="IV232" s="43"/>
    </row>
    <row r="233" s="7" customFormat="true" ht="68" customHeight="true" spans="1:256">
      <c r="A233" s="22">
        <f t="shared" si="8"/>
        <v>196</v>
      </c>
      <c r="B233" s="23" t="s">
        <v>775</v>
      </c>
      <c r="C233" s="22" t="s">
        <v>120</v>
      </c>
      <c r="D233" s="22" t="s">
        <v>776</v>
      </c>
      <c r="E233" s="22" t="s">
        <v>725</v>
      </c>
      <c r="F233" s="23" t="s">
        <v>777</v>
      </c>
      <c r="G233" s="22" t="s">
        <v>51</v>
      </c>
      <c r="H233" s="22">
        <v>4000</v>
      </c>
      <c r="I233" s="22"/>
      <c r="J233" s="22"/>
      <c r="K233" s="22"/>
      <c r="L233" s="22"/>
      <c r="M233" s="23"/>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43"/>
      <c r="IO233" s="43"/>
      <c r="IP233" s="43"/>
      <c r="IQ233" s="43"/>
      <c r="IR233" s="43"/>
      <c r="IS233" s="43"/>
      <c r="IT233" s="43"/>
      <c r="IU233" s="43"/>
      <c r="IV233" s="43"/>
    </row>
    <row r="234" s="7" customFormat="true" ht="68" customHeight="true" spans="1:256">
      <c r="A234" s="22">
        <f t="shared" si="8"/>
        <v>197</v>
      </c>
      <c r="B234" s="23" t="s">
        <v>778</v>
      </c>
      <c r="C234" s="22" t="s">
        <v>120</v>
      </c>
      <c r="D234" s="22" t="s">
        <v>725</v>
      </c>
      <c r="E234" s="22" t="s">
        <v>725</v>
      </c>
      <c r="F234" s="23" t="s">
        <v>779</v>
      </c>
      <c r="G234" s="22" t="s">
        <v>51</v>
      </c>
      <c r="H234" s="31">
        <v>45000</v>
      </c>
      <c r="I234" s="27"/>
      <c r="J234" s="27"/>
      <c r="K234" s="27"/>
      <c r="L234" s="27"/>
      <c r="M234" s="26"/>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43"/>
      <c r="IO234" s="43"/>
      <c r="IP234" s="43"/>
      <c r="IQ234" s="43"/>
      <c r="IR234" s="43"/>
      <c r="IS234" s="43"/>
      <c r="IT234" s="43"/>
      <c r="IU234" s="43"/>
      <c r="IV234" s="43"/>
    </row>
    <row r="235" s="7" customFormat="true" ht="68" customHeight="true" spans="1:256">
      <c r="A235" s="22">
        <f t="shared" si="8"/>
        <v>198</v>
      </c>
      <c r="B235" s="23" t="s">
        <v>780</v>
      </c>
      <c r="C235" s="22" t="s">
        <v>120</v>
      </c>
      <c r="D235" s="22" t="s">
        <v>781</v>
      </c>
      <c r="E235" s="22" t="s">
        <v>725</v>
      </c>
      <c r="F235" s="23" t="s">
        <v>782</v>
      </c>
      <c r="G235" s="22" t="s">
        <v>51</v>
      </c>
      <c r="H235" s="22">
        <v>20000</v>
      </c>
      <c r="I235" s="22"/>
      <c r="J235" s="22"/>
      <c r="K235" s="22"/>
      <c r="L235" s="22"/>
      <c r="M235" s="23"/>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43"/>
      <c r="IO235" s="43"/>
      <c r="IP235" s="43"/>
      <c r="IQ235" s="43"/>
      <c r="IR235" s="43"/>
      <c r="IS235" s="43"/>
      <c r="IT235" s="43"/>
      <c r="IU235" s="43"/>
      <c r="IV235" s="43"/>
    </row>
    <row r="236" s="4" customFormat="true" ht="30" customHeight="true" spans="1:247">
      <c r="A236" s="22"/>
      <c r="B236" s="20" t="s">
        <v>783</v>
      </c>
      <c r="C236" s="19"/>
      <c r="D236" s="22"/>
      <c r="E236" s="22"/>
      <c r="F236" s="23"/>
      <c r="G236" s="22"/>
      <c r="H236" s="19">
        <f>SUM(H237:H241)</f>
        <v>33400</v>
      </c>
      <c r="I236" s="19">
        <f>SUM(I237:I241)</f>
        <v>500</v>
      </c>
      <c r="J236" s="19">
        <f>SUM(J237:J241)</f>
        <v>7900</v>
      </c>
      <c r="K236" s="37"/>
      <c r="L236" s="37"/>
      <c r="M236" s="39"/>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row>
    <row r="237" s="4" customFormat="true" ht="92" customHeight="true" spans="1:256">
      <c r="A237" s="22">
        <f>A235+1</f>
        <v>199</v>
      </c>
      <c r="B237" s="23" t="s">
        <v>784</v>
      </c>
      <c r="C237" s="22" t="s">
        <v>785</v>
      </c>
      <c r="D237" s="22" t="s">
        <v>786</v>
      </c>
      <c r="E237" s="22" t="s">
        <v>783</v>
      </c>
      <c r="F237" s="23" t="s">
        <v>787</v>
      </c>
      <c r="G237" s="22" t="s">
        <v>43</v>
      </c>
      <c r="H237" s="22">
        <v>2400</v>
      </c>
      <c r="I237" s="22">
        <v>500</v>
      </c>
      <c r="J237" s="22">
        <v>900</v>
      </c>
      <c r="K237" s="22" t="s">
        <v>788</v>
      </c>
      <c r="L237" s="22" t="s">
        <v>169</v>
      </c>
      <c r="M237" s="23" t="s">
        <v>789</v>
      </c>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43"/>
      <c r="IO237" s="43"/>
      <c r="IP237" s="43"/>
      <c r="IQ237" s="43"/>
      <c r="IR237" s="43"/>
      <c r="IS237" s="43"/>
      <c r="IT237" s="43"/>
      <c r="IU237" s="43"/>
      <c r="IV237" s="43"/>
    </row>
    <row r="238" s="4" customFormat="true" ht="92" customHeight="true" spans="1:256">
      <c r="A238" s="22">
        <f>A237+1</f>
        <v>200</v>
      </c>
      <c r="B238" s="23" t="s">
        <v>790</v>
      </c>
      <c r="C238" s="22" t="s">
        <v>604</v>
      </c>
      <c r="D238" s="24" t="s">
        <v>791</v>
      </c>
      <c r="E238" s="22" t="s">
        <v>783</v>
      </c>
      <c r="F238" s="23" t="s">
        <v>792</v>
      </c>
      <c r="G238" s="22" t="s">
        <v>24</v>
      </c>
      <c r="H238" s="22">
        <v>20000</v>
      </c>
      <c r="I238" s="31"/>
      <c r="J238" s="31">
        <v>5000</v>
      </c>
      <c r="K238" s="22" t="s">
        <v>432</v>
      </c>
      <c r="L238" s="22" t="s">
        <v>344</v>
      </c>
      <c r="M238" s="23" t="s">
        <v>793</v>
      </c>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43"/>
      <c r="IO238" s="43"/>
      <c r="IP238" s="43"/>
      <c r="IQ238" s="43"/>
      <c r="IR238" s="43"/>
      <c r="IS238" s="43"/>
      <c r="IT238" s="43"/>
      <c r="IU238" s="43"/>
      <c r="IV238" s="43"/>
    </row>
    <row r="239" s="4" customFormat="true" ht="107" customHeight="true" spans="1:256">
      <c r="A239" s="22">
        <f>A238+1</f>
        <v>201</v>
      </c>
      <c r="B239" s="23" t="s">
        <v>794</v>
      </c>
      <c r="C239" s="22" t="s">
        <v>785</v>
      </c>
      <c r="D239" s="22" t="s">
        <v>795</v>
      </c>
      <c r="E239" s="22" t="s">
        <v>783</v>
      </c>
      <c r="F239" s="23" t="s">
        <v>796</v>
      </c>
      <c r="G239" s="22" t="s">
        <v>24</v>
      </c>
      <c r="H239" s="22">
        <v>5000</v>
      </c>
      <c r="I239" s="22"/>
      <c r="J239" s="22">
        <v>2000</v>
      </c>
      <c r="K239" s="22" t="s">
        <v>85</v>
      </c>
      <c r="L239" s="22" t="s">
        <v>86</v>
      </c>
      <c r="M239" s="23" t="s">
        <v>797</v>
      </c>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43"/>
      <c r="IO239" s="43"/>
      <c r="IP239" s="43"/>
      <c r="IQ239" s="43"/>
      <c r="IR239" s="43"/>
      <c r="IS239" s="43"/>
      <c r="IT239" s="43"/>
      <c r="IU239" s="43"/>
      <c r="IV239" s="43"/>
    </row>
    <row r="240" s="4" customFormat="true" ht="66" customHeight="true" spans="1:256">
      <c r="A240" s="22">
        <f>A239+1</f>
        <v>202</v>
      </c>
      <c r="B240" s="23" t="s">
        <v>798</v>
      </c>
      <c r="C240" s="22" t="s">
        <v>785</v>
      </c>
      <c r="D240" s="24" t="s">
        <v>799</v>
      </c>
      <c r="E240" s="22" t="s">
        <v>783</v>
      </c>
      <c r="F240" s="23" t="s">
        <v>800</v>
      </c>
      <c r="G240" s="22" t="s">
        <v>51</v>
      </c>
      <c r="H240" s="22">
        <v>4000</v>
      </c>
      <c r="I240" s="31"/>
      <c r="J240" s="31"/>
      <c r="K240" s="22"/>
      <c r="L240" s="22"/>
      <c r="M240" s="23"/>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43"/>
      <c r="IO240" s="43"/>
      <c r="IP240" s="43"/>
      <c r="IQ240" s="43"/>
      <c r="IR240" s="43"/>
      <c r="IS240" s="43"/>
      <c r="IT240" s="43"/>
      <c r="IU240" s="43"/>
      <c r="IV240" s="43"/>
    </row>
    <row r="241" s="4" customFormat="true" ht="66" customHeight="true" spans="1:256">
      <c r="A241" s="22">
        <f>A240+1</f>
        <v>203</v>
      </c>
      <c r="B241" s="23" t="s">
        <v>801</v>
      </c>
      <c r="C241" s="22" t="s">
        <v>785</v>
      </c>
      <c r="D241" s="24" t="s">
        <v>802</v>
      </c>
      <c r="E241" s="22" t="s">
        <v>783</v>
      </c>
      <c r="F241" s="23" t="s">
        <v>803</v>
      </c>
      <c r="G241" s="22" t="s">
        <v>51</v>
      </c>
      <c r="H241" s="22">
        <v>2000</v>
      </c>
      <c r="I241" s="31"/>
      <c r="J241" s="31"/>
      <c r="K241" s="22"/>
      <c r="L241" s="22"/>
      <c r="M241" s="40"/>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43"/>
      <c r="IO241" s="43"/>
      <c r="IP241" s="43"/>
      <c r="IQ241" s="43"/>
      <c r="IR241" s="43"/>
      <c r="IS241" s="43"/>
      <c r="IT241" s="43"/>
      <c r="IU241" s="43"/>
      <c r="IV241" s="43"/>
    </row>
    <row r="242" ht="50.1" customHeight="true" spans="1:219">
      <c r="A242" s="55" t="s">
        <v>804</v>
      </c>
      <c r="B242" s="55"/>
      <c r="C242" s="55"/>
      <c r="D242" s="55"/>
      <c r="E242" s="55"/>
      <c r="F242" s="55"/>
      <c r="G242" s="55"/>
      <c r="H242" s="55"/>
      <c r="I242" s="55"/>
      <c r="J242" s="55"/>
      <c r="K242" s="55"/>
      <c r="L242" s="55"/>
      <c r="M242" s="55"/>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13"/>
      <c r="GJ242" s="13"/>
      <c r="GK242" s="13"/>
      <c r="GL242" s="13"/>
      <c r="GM242" s="13"/>
      <c r="GN242" s="13"/>
      <c r="GO242" s="13"/>
      <c r="GP242" s="13"/>
      <c r="GQ242" s="13"/>
      <c r="GR242" s="13"/>
      <c r="GS242" s="13"/>
      <c r="GT242" s="13"/>
      <c r="GU242" s="13"/>
      <c r="GV242" s="13"/>
      <c r="GW242" s="13"/>
      <c r="GX242" s="13"/>
      <c r="GY242" s="13"/>
      <c r="GZ242" s="13"/>
      <c r="HA242" s="13"/>
      <c r="HB242" s="13"/>
      <c r="HC242" s="13"/>
      <c r="HD242" s="13"/>
      <c r="HE242" s="13"/>
      <c r="HF242" s="13"/>
      <c r="HG242" s="13"/>
      <c r="HH242" s="13"/>
      <c r="HI242" s="13"/>
      <c r="HJ242" s="13"/>
      <c r="HK242" s="13"/>
    </row>
  </sheetData>
  <mergeCells count="4">
    <mergeCell ref="A1:B1"/>
    <mergeCell ref="A2:M2"/>
    <mergeCell ref="C5:F5"/>
    <mergeCell ref="A242:M242"/>
  </mergeCells>
  <conditionalFormatting sqref="B27 B24">
    <cfRule type="duplicateValues" dxfId="0" priority="1"/>
  </conditionalFormatting>
  <printOptions horizontalCentered="true"/>
  <pageMargins left="0.590277777777778" right="0.590277777777778" top="0.747916666666667" bottom="0.747916666666667" header="0.314583333333333" footer="0.314583333333333"/>
  <pageSetup paperSize="9" scale="75" firstPageNumber="3" orientation="landscape" useFirstPageNumber="true" horizontalDpi="600" verticalDpi="600"/>
  <headerFooter differentOddEven="1">
    <oddFooter>&amp;R&amp;"Times New Roman"&amp;12— &amp;P —</oddFooter>
    <evenFooter>&amp;L— &amp;P —</evenFooter>
  </headerFooter>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607</dc:creator>
  <cp:lastModifiedBy>hss</cp:lastModifiedBy>
  <dcterms:created xsi:type="dcterms:W3CDTF">2015-09-30T09:28:00Z</dcterms:created>
  <cp:lastPrinted>2020-11-09T15:05:00Z</cp:lastPrinted>
  <dcterms:modified xsi:type="dcterms:W3CDTF">2023-03-07T17:18:52Z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