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中央政策性险种列表" sheetId="2" r:id="rId1"/>
    <sheet name="部分地方特色农业保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<sst xmlns="http://schemas.openxmlformats.org/spreadsheetml/2006/main" count="154" uniqueCount="71">
  <si>
    <t>附件2：</t>
  </si>
  <si>
    <t>中央财政农业保险补贴险种列表</t>
  </si>
  <si>
    <t>单位：元/亩、头</t>
  </si>
  <si>
    <t>保险品种</t>
  </si>
  <si>
    <t>保险</t>
  </si>
  <si>
    <t>保费</t>
  </si>
  <si>
    <t>费率</t>
  </si>
  <si>
    <t>各级财政补贴</t>
  </si>
  <si>
    <t>中央财政</t>
  </si>
  <si>
    <t>省级财政</t>
  </si>
  <si>
    <t>市级财政</t>
  </si>
  <si>
    <t>县级财政</t>
  </si>
  <si>
    <t>农户承担</t>
  </si>
  <si>
    <t>试点地区</t>
  </si>
  <si>
    <t>金额</t>
  </si>
  <si>
    <t>比例</t>
  </si>
  <si>
    <t>稻  谷</t>
  </si>
  <si>
    <t>全市</t>
  </si>
  <si>
    <t>玉  米</t>
  </si>
  <si>
    <t>棉  花</t>
  </si>
  <si>
    <t>全县</t>
  </si>
  <si>
    <t>油  菜</t>
  </si>
  <si>
    <t>能繁母猪</t>
  </si>
  <si>
    <t>育肥猪</t>
  </si>
  <si>
    <r>
      <rPr>
        <sz val="12"/>
        <color rgb="FF000000"/>
        <rFont val="方正仿宋_GBK"/>
        <charset val="134"/>
      </rPr>
      <t>奶</t>
    </r>
    <r>
      <rPr>
        <sz val="12"/>
        <color rgb="FF000000"/>
        <rFont val="Arial"/>
        <charset val="134"/>
      </rPr>
      <t xml:space="preserve">  </t>
    </r>
    <r>
      <rPr>
        <sz val="12"/>
        <color rgb="FF000000"/>
        <rFont val="方正仿宋_GBK"/>
        <charset val="134"/>
      </rPr>
      <t>牛</t>
    </r>
  </si>
  <si>
    <t>公益林</t>
  </si>
  <si>
    <t>－</t>
  </si>
  <si>
    <t>商品林</t>
  </si>
  <si>
    <t>水稻完全成本保险</t>
  </si>
  <si>
    <t>玉米完全成本保险</t>
  </si>
  <si>
    <t>大豆完全成本保险</t>
  </si>
  <si>
    <t>部分地方特色农业保险保费补贴及承保时间一览表</t>
  </si>
  <si>
    <t>保额
(元/亩、头、羽、口)</t>
  </si>
  <si>
    <t>保险费率</t>
  </si>
  <si>
    <t>单位保费</t>
  </si>
  <si>
    <t>中央财政补贴</t>
  </si>
  <si>
    <t>省级财政补贴</t>
  </si>
  <si>
    <t>市级财政补贴</t>
  </si>
  <si>
    <t>县级财政补贴</t>
  </si>
  <si>
    <t>政府补贴合计</t>
  </si>
  <si>
    <t>种养户承担</t>
  </si>
  <si>
    <t>其他资金安排</t>
  </si>
  <si>
    <r>
      <rPr>
        <b/>
        <sz val="12"/>
        <rFont val="宋体"/>
        <charset val="134"/>
      </rPr>
      <t>保费收缴</t>
    </r>
    <r>
      <rPr>
        <b/>
        <sz val="11"/>
        <rFont val="宋体"/>
        <charset val="134"/>
      </rPr>
      <t>时间</t>
    </r>
  </si>
  <si>
    <t>备注</t>
  </si>
  <si>
    <t>烟叶</t>
  </si>
  <si>
    <t>-</t>
  </si>
  <si>
    <t>4月</t>
  </si>
  <si>
    <t>35%的其他资金由安徽皖南烟叶公司配套</t>
  </si>
  <si>
    <t>茶叶</t>
  </si>
  <si>
    <t>接上年度保险期限</t>
  </si>
  <si>
    <t>菊花</t>
  </si>
  <si>
    <t>4月-6月</t>
  </si>
  <si>
    <t>蛋鸡</t>
  </si>
  <si>
    <t>8月</t>
  </si>
  <si>
    <t>泉水鱼</t>
  </si>
  <si>
    <t>肉羊</t>
  </si>
  <si>
    <t>4月-5月</t>
  </si>
  <si>
    <t>能繁母羊</t>
  </si>
  <si>
    <t>5月</t>
  </si>
  <si>
    <t>肉牛</t>
  </si>
  <si>
    <t>2月-5月</t>
  </si>
  <si>
    <t>香榧种植保险</t>
  </si>
  <si>
    <t>6月</t>
  </si>
  <si>
    <t>中药材（板蓝根）</t>
  </si>
  <si>
    <t>黄精</t>
  </si>
  <si>
    <t>丹参</t>
  </si>
  <si>
    <t>油茶种植保险</t>
  </si>
  <si>
    <t>大棚蔬菜</t>
  </si>
  <si>
    <t>棚架2.5%，棚膜8%，棚内蔬菜3.5%</t>
  </si>
  <si>
    <t>大棚葡萄</t>
  </si>
  <si>
    <t>主险：葡萄6%；附加险：葡萄1.5%（病虫害）；水泥棚架3%；水泥架棚膜8%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</si>
</sst>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282828"/>
      <name val="黑体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小标宋_GBK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horizontal="center" vertical="center" wrapText="1"/>
    </xf>
    <xf numFmtId="10" fontId="16" fillId="0" borderId="9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 wrapText="1"/>
    </xf>
    <xf numFmtId="10" fontId="16" fillId="0" borderId="6" xfId="0" applyNumberFormat="1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9" fontId="18" fillId="0" borderId="11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10" fontId="18" fillId="0" borderId="1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9" fontId="18" fillId="0" borderId="1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N3" sqref="N3:P3"/>
    </sheetView>
  </sheetViews>
  <sheetFormatPr defaultColWidth="9" defaultRowHeight="13.5"/>
  <cols>
    <col min="1" max="1" width="11.6666666666667" customWidth="1"/>
  </cols>
  <sheetData>
    <row r="1" ht="22" customHeight="1" spans="1:1">
      <c r="A1" s="31" t="s">
        <v>0</v>
      </c>
    </row>
    <row r="2" ht="36" customHeight="1" spans="1:16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customFormat="1" ht="20" customHeight="1" spans="1:16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60" t="s">
        <v>2</v>
      </c>
      <c r="O3" s="60"/>
      <c r="P3" s="60"/>
    </row>
    <row r="4" s="30" customFormat="1" ht="23" customHeight="1" spans="1:16">
      <c r="A4" s="33" t="s">
        <v>3</v>
      </c>
      <c r="B4" s="34" t="s">
        <v>4</v>
      </c>
      <c r="C4" s="35" t="s">
        <v>5</v>
      </c>
      <c r="D4" s="35" t="s">
        <v>6</v>
      </c>
      <c r="E4" s="36" t="s">
        <v>7</v>
      </c>
      <c r="F4" s="36" t="s">
        <v>8</v>
      </c>
      <c r="G4" s="36"/>
      <c r="H4" s="36" t="s">
        <v>9</v>
      </c>
      <c r="I4" s="36"/>
      <c r="J4" s="36" t="s">
        <v>10</v>
      </c>
      <c r="K4" s="36"/>
      <c r="L4" s="36" t="s">
        <v>11</v>
      </c>
      <c r="M4" s="36"/>
      <c r="N4" s="36" t="s">
        <v>12</v>
      </c>
      <c r="O4" s="36"/>
      <c r="P4" s="35" t="s">
        <v>13</v>
      </c>
    </row>
    <row r="5" s="30" customFormat="1" ht="23" customHeight="1" spans="1:16">
      <c r="A5" s="33"/>
      <c r="B5" s="37" t="s">
        <v>14</v>
      </c>
      <c r="C5" s="35"/>
      <c r="D5" s="35"/>
      <c r="E5" s="36"/>
      <c r="F5" s="38" t="s">
        <v>15</v>
      </c>
      <c r="G5" s="38" t="s">
        <v>14</v>
      </c>
      <c r="H5" s="38" t="s">
        <v>15</v>
      </c>
      <c r="I5" s="38" t="s">
        <v>14</v>
      </c>
      <c r="J5" s="38" t="s">
        <v>15</v>
      </c>
      <c r="K5" s="38" t="s">
        <v>14</v>
      </c>
      <c r="L5" s="36" t="s">
        <v>15</v>
      </c>
      <c r="M5" s="36" t="s">
        <v>14</v>
      </c>
      <c r="N5" s="36" t="s">
        <v>15</v>
      </c>
      <c r="O5" s="36" t="s">
        <v>14</v>
      </c>
      <c r="P5" s="35"/>
    </row>
    <row r="6" ht="23" hidden="1" customHeight="1" spans="1:16">
      <c r="A6" s="39" t="s">
        <v>16</v>
      </c>
      <c r="B6" s="40">
        <v>570</v>
      </c>
      <c r="C6" s="40">
        <v>34.2</v>
      </c>
      <c r="D6" s="41">
        <v>0.06</v>
      </c>
      <c r="E6" s="40">
        <v>27.36</v>
      </c>
      <c r="F6" s="41">
        <v>0.45</v>
      </c>
      <c r="G6" s="40">
        <v>15.39</v>
      </c>
      <c r="H6" s="41">
        <v>0.25</v>
      </c>
      <c r="I6" s="40">
        <v>8.55</v>
      </c>
      <c r="J6" s="40"/>
      <c r="K6" s="40"/>
      <c r="L6" s="41">
        <v>0.1</v>
      </c>
      <c r="M6" s="40">
        <v>3.42</v>
      </c>
      <c r="N6" s="41">
        <v>0.2</v>
      </c>
      <c r="O6" s="40">
        <v>6.84</v>
      </c>
      <c r="P6" s="61" t="s">
        <v>17</v>
      </c>
    </row>
    <row r="7" ht="23" hidden="1" customHeight="1" spans="1:16">
      <c r="A7" s="39" t="s">
        <v>18</v>
      </c>
      <c r="B7" s="40">
        <v>400</v>
      </c>
      <c r="C7" s="40">
        <f>B7*D7</f>
        <v>24.8</v>
      </c>
      <c r="D7" s="42">
        <v>0.062</v>
      </c>
      <c r="E7" s="40">
        <f>G7+I7+M7</f>
        <v>19.84</v>
      </c>
      <c r="F7" s="41">
        <v>0.45</v>
      </c>
      <c r="G7" s="40">
        <f>C7*F7</f>
        <v>11.16</v>
      </c>
      <c r="H7" s="41">
        <v>0.25</v>
      </c>
      <c r="I7" s="40">
        <f>C7*H7</f>
        <v>6.2</v>
      </c>
      <c r="J7" s="40"/>
      <c r="K7" s="40"/>
      <c r="L7" s="41">
        <v>0.1</v>
      </c>
      <c r="M7" s="40">
        <f>C7*L7</f>
        <v>2.48</v>
      </c>
      <c r="N7" s="41">
        <v>0.2</v>
      </c>
      <c r="O7" s="40">
        <f>C7*N7</f>
        <v>4.96</v>
      </c>
      <c r="P7" s="61" t="s">
        <v>17</v>
      </c>
    </row>
    <row r="8" ht="23" customHeight="1" spans="1:16">
      <c r="A8" s="39" t="s">
        <v>19</v>
      </c>
      <c r="B8" s="43">
        <v>500</v>
      </c>
      <c r="C8" s="43">
        <v>28</v>
      </c>
      <c r="D8" s="44">
        <v>0.056</v>
      </c>
      <c r="E8" s="43">
        <v>22.4</v>
      </c>
      <c r="F8" s="45">
        <v>0.45</v>
      </c>
      <c r="G8" s="43">
        <v>12.6</v>
      </c>
      <c r="H8" s="45">
        <v>0.25</v>
      </c>
      <c r="I8" s="43">
        <v>7</v>
      </c>
      <c r="J8" s="43"/>
      <c r="K8" s="43"/>
      <c r="L8" s="45">
        <v>0.1</v>
      </c>
      <c r="M8" s="43">
        <v>2.8</v>
      </c>
      <c r="N8" s="45">
        <v>0.2</v>
      </c>
      <c r="O8" s="43">
        <v>5.6</v>
      </c>
      <c r="P8" s="62" t="s">
        <v>20</v>
      </c>
    </row>
    <row r="9" ht="23" customHeight="1" spans="1:16">
      <c r="A9" s="46" t="s">
        <v>21</v>
      </c>
      <c r="B9" s="47">
        <v>300</v>
      </c>
      <c r="C9" s="47">
        <v>15</v>
      </c>
      <c r="D9" s="48">
        <v>0.05</v>
      </c>
      <c r="E9" s="47">
        <v>12</v>
      </c>
      <c r="F9" s="48">
        <v>0.45</v>
      </c>
      <c r="G9" s="47">
        <v>6.75</v>
      </c>
      <c r="H9" s="48">
        <v>0.25</v>
      </c>
      <c r="I9" s="47">
        <v>3.75</v>
      </c>
      <c r="J9" s="47"/>
      <c r="K9" s="47"/>
      <c r="L9" s="48">
        <v>0.1</v>
      </c>
      <c r="M9" s="47">
        <v>1.5</v>
      </c>
      <c r="N9" s="48">
        <v>0.2</v>
      </c>
      <c r="O9" s="47">
        <v>3</v>
      </c>
      <c r="P9" s="62" t="s">
        <v>20</v>
      </c>
    </row>
    <row r="10" ht="23" customHeight="1" spans="1:16">
      <c r="A10" s="46" t="s">
        <v>22</v>
      </c>
      <c r="B10" s="47">
        <v>1500</v>
      </c>
      <c r="C10" s="47">
        <v>90</v>
      </c>
      <c r="D10" s="48">
        <v>0.06</v>
      </c>
      <c r="E10" s="47">
        <v>72</v>
      </c>
      <c r="F10" s="48">
        <v>0.5</v>
      </c>
      <c r="G10" s="47">
        <v>45</v>
      </c>
      <c r="H10" s="48">
        <v>0.25</v>
      </c>
      <c r="I10" s="47">
        <v>22.5</v>
      </c>
      <c r="J10" s="47"/>
      <c r="K10" s="47"/>
      <c r="L10" s="48">
        <v>0.05</v>
      </c>
      <c r="M10" s="47">
        <v>4.5</v>
      </c>
      <c r="N10" s="48">
        <v>0.2</v>
      </c>
      <c r="O10" s="47">
        <v>18</v>
      </c>
      <c r="P10" s="62" t="s">
        <v>20</v>
      </c>
    </row>
    <row r="11" ht="23" customHeight="1" spans="1:16">
      <c r="A11" s="46" t="s">
        <v>23</v>
      </c>
      <c r="B11" s="47">
        <v>800</v>
      </c>
      <c r="C11" s="47">
        <v>40</v>
      </c>
      <c r="D11" s="48">
        <v>0.05</v>
      </c>
      <c r="E11" s="47">
        <v>32</v>
      </c>
      <c r="F11" s="48">
        <v>0.5</v>
      </c>
      <c r="G11" s="47">
        <v>20</v>
      </c>
      <c r="H11" s="48">
        <v>0.25</v>
      </c>
      <c r="I11" s="47">
        <v>10</v>
      </c>
      <c r="J11" s="47"/>
      <c r="K11" s="47"/>
      <c r="L11" s="48">
        <v>0.05</v>
      </c>
      <c r="M11" s="47">
        <v>2</v>
      </c>
      <c r="N11" s="48">
        <v>0.2</v>
      </c>
      <c r="O11" s="47">
        <v>8</v>
      </c>
      <c r="P11" s="62" t="s">
        <v>20</v>
      </c>
    </row>
    <row r="12" ht="23" customHeight="1" spans="1:16">
      <c r="A12" s="46" t="s">
        <v>24</v>
      </c>
      <c r="B12" s="47">
        <v>6000</v>
      </c>
      <c r="C12" s="47">
        <v>360</v>
      </c>
      <c r="D12" s="48">
        <v>0.06</v>
      </c>
      <c r="E12" s="47">
        <v>288</v>
      </c>
      <c r="F12" s="48">
        <v>0.5</v>
      </c>
      <c r="G12" s="47">
        <v>180</v>
      </c>
      <c r="H12" s="48">
        <v>0.25</v>
      </c>
      <c r="I12" s="47">
        <v>90</v>
      </c>
      <c r="J12" s="47"/>
      <c r="K12" s="47"/>
      <c r="L12" s="48">
        <v>0.05</v>
      </c>
      <c r="M12" s="47">
        <v>18</v>
      </c>
      <c r="N12" s="48">
        <v>0.2</v>
      </c>
      <c r="O12" s="47">
        <v>72</v>
      </c>
      <c r="P12" s="62" t="s">
        <v>20</v>
      </c>
    </row>
    <row r="13" ht="23" customHeight="1" spans="1:16">
      <c r="A13" s="46" t="s">
        <v>25</v>
      </c>
      <c r="B13" s="47">
        <v>780</v>
      </c>
      <c r="C13" s="47">
        <v>1.56</v>
      </c>
      <c r="D13" s="49">
        <v>0.002</v>
      </c>
      <c r="E13" s="47">
        <v>1.56</v>
      </c>
      <c r="F13" s="48">
        <v>0.5</v>
      </c>
      <c r="G13" s="50">
        <v>0.78</v>
      </c>
      <c r="H13" s="48">
        <v>0.4</v>
      </c>
      <c r="I13" s="50">
        <v>0.624</v>
      </c>
      <c r="J13" s="48">
        <v>0.05</v>
      </c>
      <c r="K13" s="50">
        <v>0.078</v>
      </c>
      <c r="L13" s="48">
        <v>0.05</v>
      </c>
      <c r="M13" s="50">
        <v>0.078</v>
      </c>
      <c r="N13" s="63" t="s">
        <v>26</v>
      </c>
      <c r="O13" s="63" t="s">
        <v>26</v>
      </c>
      <c r="P13" s="62" t="s">
        <v>20</v>
      </c>
    </row>
    <row r="14" ht="23" customHeight="1" spans="1:16">
      <c r="A14" s="46" t="s">
        <v>27</v>
      </c>
      <c r="B14" s="47">
        <v>1000</v>
      </c>
      <c r="C14" s="47">
        <v>2.2</v>
      </c>
      <c r="D14" s="49">
        <v>0.0022</v>
      </c>
      <c r="E14" s="47">
        <v>1.76</v>
      </c>
      <c r="F14" s="48">
        <v>0.3</v>
      </c>
      <c r="G14" s="47">
        <v>0.66</v>
      </c>
      <c r="H14" s="48">
        <v>0.25</v>
      </c>
      <c r="I14" s="47">
        <v>0.55</v>
      </c>
      <c r="J14" s="48">
        <v>0.1</v>
      </c>
      <c r="K14" s="47">
        <v>0.22</v>
      </c>
      <c r="L14" s="48">
        <v>0.15</v>
      </c>
      <c r="M14" s="47">
        <v>0.33</v>
      </c>
      <c r="N14" s="48">
        <v>0.2</v>
      </c>
      <c r="O14" s="47">
        <v>0.44</v>
      </c>
      <c r="P14" s="62" t="s">
        <v>20</v>
      </c>
    </row>
    <row r="15" ht="31" customHeight="1" spans="1:16">
      <c r="A15" s="51" t="s">
        <v>28</v>
      </c>
      <c r="B15" s="52">
        <v>1100</v>
      </c>
      <c r="C15" s="52">
        <v>66</v>
      </c>
      <c r="D15" s="53">
        <v>0.06</v>
      </c>
      <c r="E15" s="52">
        <f>G15+I15</f>
        <v>46.2</v>
      </c>
      <c r="F15" s="53">
        <v>0.45</v>
      </c>
      <c r="G15" s="52">
        <f t="shared" ref="G15:G17" si="0">C15*F15</f>
        <v>29.7</v>
      </c>
      <c r="H15" s="53">
        <v>0.25</v>
      </c>
      <c r="I15" s="52">
        <f t="shared" ref="I15:I17" si="1">C15*H15</f>
        <v>16.5</v>
      </c>
      <c r="J15" s="52"/>
      <c r="K15" s="52"/>
      <c r="L15" s="52"/>
      <c r="M15" s="52"/>
      <c r="N15" s="53">
        <v>0.3</v>
      </c>
      <c r="O15" s="52">
        <f t="shared" ref="O15:O17" si="2">C15*N15</f>
        <v>19.8</v>
      </c>
      <c r="P15" s="62" t="s">
        <v>20</v>
      </c>
    </row>
    <row r="16" ht="31" customHeight="1" spans="1:16">
      <c r="A16" s="54" t="s">
        <v>29</v>
      </c>
      <c r="B16" s="55">
        <v>1000</v>
      </c>
      <c r="C16" s="55">
        <v>62</v>
      </c>
      <c r="D16" s="56">
        <v>0.062</v>
      </c>
      <c r="E16" s="52">
        <f>G16+I16</f>
        <v>43.4</v>
      </c>
      <c r="F16" s="53">
        <v>0.45</v>
      </c>
      <c r="G16" s="52">
        <f t="shared" si="0"/>
        <v>27.9</v>
      </c>
      <c r="H16" s="53">
        <v>0.25</v>
      </c>
      <c r="I16" s="52">
        <f t="shared" si="1"/>
        <v>15.5</v>
      </c>
      <c r="J16" s="52"/>
      <c r="K16" s="52"/>
      <c r="L16" s="52"/>
      <c r="M16" s="52"/>
      <c r="N16" s="53">
        <v>0.3</v>
      </c>
      <c r="O16" s="52">
        <f t="shared" si="2"/>
        <v>18.6</v>
      </c>
      <c r="P16" s="62" t="s">
        <v>20</v>
      </c>
    </row>
    <row r="17" ht="31" customHeight="1" spans="1:16">
      <c r="A17" s="57" t="s">
        <v>30</v>
      </c>
      <c r="B17" s="58">
        <v>700</v>
      </c>
      <c r="C17" s="58">
        <v>35</v>
      </c>
      <c r="D17" s="59">
        <v>0.05</v>
      </c>
      <c r="E17" s="52">
        <f>G17+I17</f>
        <v>24.5</v>
      </c>
      <c r="F17" s="53">
        <v>0.45</v>
      </c>
      <c r="G17" s="52">
        <f t="shared" si="0"/>
        <v>15.75</v>
      </c>
      <c r="H17" s="53">
        <v>0.25</v>
      </c>
      <c r="I17" s="52">
        <f t="shared" si="1"/>
        <v>8.75</v>
      </c>
      <c r="J17" s="52"/>
      <c r="K17" s="52"/>
      <c r="L17" s="52"/>
      <c r="M17" s="52"/>
      <c r="N17" s="53">
        <v>0.3</v>
      </c>
      <c r="O17" s="52">
        <f t="shared" si="2"/>
        <v>10.5</v>
      </c>
      <c r="P17" s="62" t="s">
        <v>20</v>
      </c>
    </row>
    <row r="18" ht="23" customHeight="1"/>
  </sheetData>
  <mergeCells count="12">
    <mergeCell ref="A2:P2"/>
    <mergeCell ref="N3:P3"/>
    <mergeCell ref="F4:G4"/>
    <mergeCell ref="H4:I4"/>
    <mergeCell ref="J4:K4"/>
    <mergeCell ref="L4:M4"/>
    <mergeCell ref="N4:O4"/>
    <mergeCell ref="A4:A5"/>
    <mergeCell ref="C4:C5"/>
    <mergeCell ref="D4:D5"/>
    <mergeCell ref="E4:E5"/>
    <mergeCell ref="P4:P5"/>
  </mergeCells>
  <pageMargins left="0.700694444444445" right="0.700694444444445" top="0.751388888888889" bottom="0.751388888888889" header="0.298611111111111" footer="0.298611111111111"/>
  <pageSetup paperSize="9" scale="8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opLeftCell="A3" workbookViewId="0">
      <selection activeCell="D34" sqref="D34"/>
    </sheetView>
  </sheetViews>
  <sheetFormatPr defaultColWidth="8.8" defaultRowHeight="14.25"/>
  <cols>
    <col min="1" max="1" width="17.375" style="1" customWidth="1"/>
    <col min="2" max="2" width="16.75" style="1" customWidth="1"/>
    <col min="3" max="3" width="25.25" style="1" customWidth="1"/>
    <col min="4" max="4" width="8.625" style="1" customWidth="1"/>
    <col min="5" max="5" width="7.375" style="1" customWidth="1"/>
    <col min="6" max="6" width="9" style="1" customWidth="1"/>
    <col min="7" max="7" width="9.625" style="1" customWidth="1"/>
    <col min="8" max="9" width="9.375" style="1" customWidth="1"/>
    <col min="10" max="10" width="8.375" style="1" customWidth="1"/>
    <col min="11" max="11" width="8.875" style="1" customWidth="1"/>
    <col min="12" max="12" width="9" style="2" customWidth="1"/>
    <col min="13" max="13" width="9.875" style="3" customWidth="1"/>
    <col min="14" max="16384" width="8.8" style="1"/>
  </cols>
  <sheetData>
    <row r="1" s="1" customFormat="1" ht="36" customHeight="1" spans="1:13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1" customHeight="1" spans="1:13">
      <c r="A2" s="5" t="s">
        <v>3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41</v>
      </c>
      <c r="L2" s="24" t="s">
        <v>42</v>
      </c>
      <c r="M2" s="24" t="s">
        <v>43</v>
      </c>
    </row>
    <row r="3" s="1" customFormat="1" ht="19" customHeight="1" spans="1:13">
      <c r="A3" s="6" t="s">
        <v>44</v>
      </c>
      <c r="B3" s="6">
        <v>1600</v>
      </c>
      <c r="C3" s="7">
        <v>0.06</v>
      </c>
      <c r="D3" s="6">
        <f>B3*C3</f>
        <v>96</v>
      </c>
      <c r="E3" s="8" t="s">
        <v>45</v>
      </c>
      <c r="F3" s="8" t="s">
        <v>45</v>
      </c>
      <c r="G3" s="9">
        <v>0.15</v>
      </c>
      <c r="H3" s="9">
        <v>0.3</v>
      </c>
      <c r="I3" s="9">
        <v>0.45</v>
      </c>
      <c r="J3" s="9">
        <v>0.2</v>
      </c>
      <c r="K3" s="9">
        <v>0.35</v>
      </c>
      <c r="L3" s="25" t="s">
        <v>46</v>
      </c>
      <c r="M3" s="26" t="s">
        <v>47</v>
      </c>
    </row>
    <row r="4" s="1" customFormat="1" ht="20" customHeight="1" spans="1:13">
      <c r="A4" s="6"/>
      <c r="B4" s="6"/>
      <c r="C4" s="7"/>
      <c r="D4" s="6"/>
      <c r="E4" s="8" t="s">
        <v>45</v>
      </c>
      <c r="F4" s="8" t="s">
        <v>45</v>
      </c>
      <c r="G4" s="10">
        <f t="shared" ref="G4:G8" si="0">$D3*G3</f>
        <v>14.4</v>
      </c>
      <c r="H4" s="10">
        <f t="shared" ref="H4:H8" si="1">$D3*H3</f>
        <v>28.8</v>
      </c>
      <c r="I4" s="10">
        <f>G4+H4</f>
        <v>43.2</v>
      </c>
      <c r="J4" s="10">
        <f t="shared" ref="J4:J8" si="2">$D3*J3</f>
        <v>19.2</v>
      </c>
      <c r="K4" s="10">
        <f>$D3*K3</f>
        <v>33.6</v>
      </c>
      <c r="L4" s="25"/>
      <c r="M4" s="27"/>
    </row>
    <row r="5" s="1" customFormat="1" ht="18" customHeight="1" spans="1:13">
      <c r="A5" s="6" t="s">
        <v>48</v>
      </c>
      <c r="B5" s="6">
        <v>800</v>
      </c>
      <c r="C5" s="7">
        <v>0.05</v>
      </c>
      <c r="D5" s="6">
        <v>40</v>
      </c>
      <c r="E5" s="8" t="s">
        <v>45</v>
      </c>
      <c r="F5" s="9">
        <v>0.25</v>
      </c>
      <c r="G5" s="9">
        <v>0.25</v>
      </c>
      <c r="H5" s="9">
        <v>0.25</v>
      </c>
      <c r="I5" s="9">
        <v>0.75</v>
      </c>
      <c r="J5" s="9">
        <v>0.25</v>
      </c>
      <c r="K5" s="9"/>
      <c r="L5" s="28" t="s">
        <v>49</v>
      </c>
      <c r="M5" s="26"/>
    </row>
    <row r="6" s="1" customFormat="1" ht="19" customHeight="1" spans="1:13">
      <c r="A6" s="6"/>
      <c r="B6" s="6"/>
      <c r="C6" s="7"/>
      <c r="D6" s="6"/>
      <c r="E6" s="8" t="s">
        <v>45</v>
      </c>
      <c r="F6" s="10">
        <f>D5*F5</f>
        <v>10</v>
      </c>
      <c r="G6" s="10">
        <f t="shared" si="0"/>
        <v>10</v>
      </c>
      <c r="H6" s="10">
        <f t="shared" si="1"/>
        <v>10</v>
      </c>
      <c r="I6" s="10">
        <f>SUM(F6:H6)</f>
        <v>30</v>
      </c>
      <c r="J6" s="10">
        <f t="shared" si="2"/>
        <v>10</v>
      </c>
      <c r="K6" s="10"/>
      <c r="L6" s="28"/>
      <c r="M6" s="27"/>
    </row>
    <row r="7" s="1" customFormat="1" ht="10.5" customHeight="1" spans="1:13">
      <c r="A7" s="6" t="s">
        <v>50</v>
      </c>
      <c r="B7" s="6">
        <v>1000</v>
      </c>
      <c r="C7" s="7">
        <v>0.07</v>
      </c>
      <c r="D7" s="6">
        <f>B7*C7</f>
        <v>70</v>
      </c>
      <c r="E7" s="8" t="s">
        <v>45</v>
      </c>
      <c r="F7" s="8" t="s">
        <v>45</v>
      </c>
      <c r="G7" s="9">
        <v>0.15</v>
      </c>
      <c r="H7" s="9">
        <v>0.55</v>
      </c>
      <c r="I7" s="9">
        <v>0.7</v>
      </c>
      <c r="J7" s="9">
        <v>0.3</v>
      </c>
      <c r="K7" s="9"/>
      <c r="L7" s="25" t="s">
        <v>51</v>
      </c>
      <c r="M7" s="26"/>
    </row>
    <row r="8" s="1" customFormat="1" ht="10.5" customHeight="1" spans="1:13">
      <c r="A8" s="6"/>
      <c r="B8" s="6"/>
      <c r="C8" s="7"/>
      <c r="D8" s="6"/>
      <c r="E8" s="8" t="s">
        <v>45</v>
      </c>
      <c r="F8" s="8" t="s">
        <v>45</v>
      </c>
      <c r="G8" s="10">
        <f t="shared" si="0"/>
        <v>10.5</v>
      </c>
      <c r="H8" s="10">
        <f t="shared" si="1"/>
        <v>38.5</v>
      </c>
      <c r="I8" s="10">
        <f t="shared" ref="I8:I16" si="3">G8+H8</f>
        <v>49</v>
      </c>
      <c r="J8" s="10">
        <f t="shared" si="2"/>
        <v>21</v>
      </c>
      <c r="K8" s="10"/>
      <c r="L8" s="25"/>
      <c r="M8" s="27"/>
    </row>
    <row r="9" s="1" customFormat="1" ht="10.5" customHeight="1" spans="1:13">
      <c r="A9" s="6" t="s">
        <v>52</v>
      </c>
      <c r="B9" s="6">
        <v>15</v>
      </c>
      <c r="C9" s="7">
        <v>0.08</v>
      </c>
      <c r="D9" s="6">
        <v>1.2</v>
      </c>
      <c r="E9" s="8" t="s">
        <v>45</v>
      </c>
      <c r="F9" s="8" t="s">
        <v>45</v>
      </c>
      <c r="G9" s="9">
        <v>0.15</v>
      </c>
      <c r="H9" s="9">
        <v>0.55</v>
      </c>
      <c r="I9" s="9">
        <v>0.7</v>
      </c>
      <c r="J9" s="9">
        <v>0.3</v>
      </c>
      <c r="K9" s="9"/>
      <c r="L9" s="25" t="s">
        <v>53</v>
      </c>
      <c r="M9" s="26"/>
    </row>
    <row r="10" s="1" customFormat="1" ht="10.5" customHeight="1" spans="1:13">
      <c r="A10" s="6"/>
      <c r="B10" s="6"/>
      <c r="C10" s="7"/>
      <c r="D10" s="6"/>
      <c r="E10" s="8" t="s">
        <v>45</v>
      </c>
      <c r="F10" s="8" t="s">
        <v>45</v>
      </c>
      <c r="G10" s="10">
        <f>$D9*G9</f>
        <v>0.18</v>
      </c>
      <c r="H10" s="10">
        <f t="shared" ref="H10:H14" si="4">$D9*H9</f>
        <v>0.66</v>
      </c>
      <c r="I10" s="10">
        <f t="shared" si="3"/>
        <v>0.84</v>
      </c>
      <c r="J10" s="10">
        <f t="shared" ref="J10:J14" si="5">$D9*J9</f>
        <v>0.36</v>
      </c>
      <c r="K10" s="10"/>
      <c r="L10" s="25"/>
      <c r="M10" s="27"/>
    </row>
    <row r="11" s="1" customFormat="1" ht="10.5" customHeight="1" spans="1:13">
      <c r="A11" s="6" t="s">
        <v>54</v>
      </c>
      <c r="B11" s="6">
        <v>4000</v>
      </c>
      <c r="C11" s="7">
        <v>0.08</v>
      </c>
      <c r="D11" s="6">
        <f t="shared" ref="D11:D15" si="6">B11*C11</f>
        <v>320</v>
      </c>
      <c r="E11" s="8" t="s">
        <v>45</v>
      </c>
      <c r="F11" s="8" t="s">
        <v>45</v>
      </c>
      <c r="G11" s="9">
        <v>0.15</v>
      </c>
      <c r="H11" s="9">
        <v>0.55</v>
      </c>
      <c r="I11" s="9">
        <f t="shared" si="3"/>
        <v>0.7</v>
      </c>
      <c r="J11" s="9">
        <v>0.3</v>
      </c>
      <c r="K11" s="9"/>
      <c r="L11" s="25" t="s">
        <v>53</v>
      </c>
      <c r="M11" s="26"/>
    </row>
    <row r="12" s="1" customFormat="1" ht="10.5" customHeight="1" spans="1:13">
      <c r="A12" s="6"/>
      <c r="B12" s="6"/>
      <c r="C12" s="7"/>
      <c r="D12" s="6"/>
      <c r="E12" s="8" t="s">
        <v>45</v>
      </c>
      <c r="F12" s="8" t="s">
        <v>45</v>
      </c>
      <c r="G12" s="8">
        <f t="shared" ref="G12:G16" si="7">D11*G11</f>
        <v>48</v>
      </c>
      <c r="H12" s="8">
        <f t="shared" si="4"/>
        <v>176</v>
      </c>
      <c r="I12" s="10">
        <f t="shared" si="3"/>
        <v>224</v>
      </c>
      <c r="J12" s="8">
        <f t="shared" si="5"/>
        <v>96</v>
      </c>
      <c r="K12" s="8"/>
      <c r="L12" s="25"/>
      <c r="M12" s="27"/>
    </row>
    <row r="13" s="1" customFormat="1" ht="10.5" customHeight="1" spans="1:13">
      <c r="A13" s="11" t="s">
        <v>55</v>
      </c>
      <c r="B13" s="6">
        <v>800</v>
      </c>
      <c r="C13" s="7">
        <v>0.05</v>
      </c>
      <c r="D13" s="6">
        <f t="shared" si="6"/>
        <v>40</v>
      </c>
      <c r="E13" s="12" t="s">
        <v>45</v>
      </c>
      <c r="F13" s="8" t="s">
        <v>45</v>
      </c>
      <c r="G13" s="9">
        <v>0.15</v>
      </c>
      <c r="H13" s="9">
        <v>0.55</v>
      </c>
      <c r="I13" s="9">
        <f t="shared" si="3"/>
        <v>0.7</v>
      </c>
      <c r="J13" s="9">
        <v>0.3</v>
      </c>
      <c r="K13" s="9"/>
      <c r="L13" s="25" t="s">
        <v>56</v>
      </c>
      <c r="M13" s="26"/>
    </row>
    <row r="14" s="1" customFormat="1" ht="10.5" customHeight="1" spans="1:13">
      <c r="A14" s="11"/>
      <c r="B14" s="6"/>
      <c r="C14" s="7"/>
      <c r="D14" s="6"/>
      <c r="E14" s="12" t="s">
        <v>45</v>
      </c>
      <c r="F14" s="8" t="s">
        <v>45</v>
      </c>
      <c r="G14" s="8">
        <f t="shared" si="7"/>
        <v>6</v>
      </c>
      <c r="H14" s="8">
        <f t="shared" si="4"/>
        <v>22</v>
      </c>
      <c r="I14" s="10">
        <f t="shared" si="3"/>
        <v>28</v>
      </c>
      <c r="J14" s="10">
        <f t="shared" si="5"/>
        <v>12</v>
      </c>
      <c r="K14" s="10"/>
      <c r="L14" s="25"/>
      <c r="M14" s="27"/>
    </row>
    <row r="15" s="1" customFormat="1" ht="10.5" customHeight="1" spans="1:13">
      <c r="A15" s="11" t="s">
        <v>57</v>
      </c>
      <c r="B15" s="6">
        <v>1000</v>
      </c>
      <c r="C15" s="7">
        <v>0.06</v>
      </c>
      <c r="D15" s="6">
        <f t="shared" si="6"/>
        <v>60</v>
      </c>
      <c r="E15" s="12" t="s">
        <v>45</v>
      </c>
      <c r="F15" s="8" t="s">
        <v>45</v>
      </c>
      <c r="G15" s="9">
        <v>0.15</v>
      </c>
      <c r="H15" s="9">
        <v>0.55</v>
      </c>
      <c r="I15" s="9">
        <f t="shared" si="3"/>
        <v>0.7</v>
      </c>
      <c r="J15" s="9">
        <v>0.3</v>
      </c>
      <c r="K15" s="9"/>
      <c r="L15" s="26" t="s">
        <v>58</v>
      </c>
      <c r="M15" s="29"/>
    </row>
    <row r="16" s="1" customFormat="1" ht="10.5" customHeight="1" spans="1:13">
      <c r="A16" s="11"/>
      <c r="B16" s="6"/>
      <c r="C16" s="7"/>
      <c r="D16" s="6"/>
      <c r="E16" s="12" t="s">
        <v>45</v>
      </c>
      <c r="F16" s="8" t="s">
        <v>45</v>
      </c>
      <c r="G16" s="8">
        <f t="shared" si="7"/>
        <v>9</v>
      </c>
      <c r="H16" s="8">
        <f>$D15*H15</f>
        <v>33</v>
      </c>
      <c r="I16" s="10">
        <f t="shared" si="3"/>
        <v>42</v>
      </c>
      <c r="J16" s="10">
        <f t="shared" ref="J16:J20" si="8">$D15*J15</f>
        <v>18</v>
      </c>
      <c r="K16" s="10"/>
      <c r="L16" s="27"/>
      <c r="M16" s="29"/>
    </row>
    <row r="17" s="1" customFormat="1" ht="10.5" customHeight="1" spans="1:13">
      <c r="A17" s="11" t="s">
        <v>59</v>
      </c>
      <c r="B17" s="6">
        <v>8000</v>
      </c>
      <c r="C17" s="7">
        <v>0.033</v>
      </c>
      <c r="D17" s="6">
        <v>264</v>
      </c>
      <c r="E17" s="12" t="s">
        <v>45</v>
      </c>
      <c r="F17" s="9">
        <v>0.4</v>
      </c>
      <c r="G17" s="9">
        <v>0.15</v>
      </c>
      <c r="H17" s="9">
        <v>0.25</v>
      </c>
      <c r="I17" s="9">
        <f>F17+G17+H17</f>
        <v>0.8</v>
      </c>
      <c r="J17" s="9">
        <v>0.2</v>
      </c>
      <c r="K17" s="9"/>
      <c r="L17" s="25" t="s">
        <v>60</v>
      </c>
      <c r="M17" s="26"/>
    </row>
    <row r="18" s="1" customFormat="1" ht="10.5" customHeight="1" spans="1:13">
      <c r="A18" s="11"/>
      <c r="B18" s="6"/>
      <c r="C18" s="7"/>
      <c r="D18" s="6"/>
      <c r="E18" s="12" t="s">
        <v>45</v>
      </c>
      <c r="F18" s="8">
        <f>F17*D17</f>
        <v>105.6</v>
      </c>
      <c r="G18" s="8">
        <f t="shared" ref="G18:G22" si="9">D17*G17</f>
        <v>39.6</v>
      </c>
      <c r="H18" s="8">
        <f>D17*H17</f>
        <v>66</v>
      </c>
      <c r="I18" s="10">
        <f>D17*I17</f>
        <v>211.2</v>
      </c>
      <c r="J18" s="10">
        <f t="shared" si="8"/>
        <v>52.8</v>
      </c>
      <c r="K18" s="10"/>
      <c r="L18" s="25"/>
      <c r="M18" s="27"/>
    </row>
    <row r="19" s="1" customFormat="1" ht="10.5" customHeight="1" spans="1:13">
      <c r="A19" s="13" t="s">
        <v>61</v>
      </c>
      <c r="B19" s="14">
        <v>6000</v>
      </c>
      <c r="C19" s="7">
        <v>0.07</v>
      </c>
      <c r="D19" s="15">
        <v>420</v>
      </c>
      <c r="E19" s="12" t="s">
        <v>45</v>
      </c>
      <c r="F19" s="8" t="s">
        <v>45</v>
      </c>
      <c r="G19" s="9">
        <v>0.15</v>
      </c>
      <c r="H19" s="9">
        <v>0.55</v>
      </c>
      <c r="I19" s="9">
        <f t="shared" ref="I19:I23" si="10">G19+H19</f>
        <v>0.7</v>
      </c>
      <c r="J19" s="9">
        <v>0.3</v>
      </c>
      <c r="K19" s="9"/>
      <c r="L19" s="25" t="s">
        <v>62</v>
      </c>
      <c r="M19" s="26"/>
    </row>
    <row r="20" s="1" customFormat="1" ht="10.5" customHeight="1" spans="1:13">
      <c r="A20" s="13"/>
      <c r="B20" s="14"/>
      <c r="C20" s="7"/>
      <c r="D20" s="15"/>
      <c r="E20" s="12" t="s">
        <v>45</v>
      </c>
      <c r="F20" s="8" t="s">
        <v>45</v>
      </c>
      <c r="G20" s="8">
        <f t="shared" si="9"/>
        <v>63</v>
      </c>
      <c r="H20" s="8">
        <f>$D19*H19</f>
        <v>231</v>
      </c>
      <c r="I20" s="10">
        <f t="shared" si="10"/>
        <v>294</v>
      </c>
      <c r="J20" s="8">
        <f t="shared" si="8"/>
        <v>126</v>
      </c>
      <c r="K20" s="8"/>
      <c r="L20" s="25"/>
      <c r="M20" s="27"/>
    </row>
    <row r="21" s="1" customFormat="1" ht="10.5" customHeight="1" spans="1:13">
      <c r="A21" s="13" t="s">
        <v>63</v>
      </c>
      <c r="B21" s="14">
        <v>2000</v>
      </c>
      <c r="C21" s="7">
        <v>0.07</v>
      </c>
      <c r="D21" s="15">
        <v>140</v>
      </c>
      <c r="E21" s="12" t="s">
        <v>45</v>
      </c>
      <c r="F21" s="8" t="s">
        <v>45</v>
      </c>
      <c r="G21" s="9">
        <v>0.15</v>
      </c>
      <c r="H21" s="9">
        <v>0.55</v>
      </c>
      <c r="I21" s="9">
        <f t="shared" si="10"/>
        <v>0.7</v>
      </c>
      <c r="J21" s="9">
        <v>0.3</v>
      </c>
      <c r="K21" s="9"/>
      <c r="L21" s="25" t="s">
        <v>62</v>
      </c>
      <c r="M21" s="26"/>
    </row>
    <row r="22" s="1" customFormat="1" ht="10.5" customHeight="1" spans="1:13">
      <c r="A22" s="13"/>
      <c r="B22" s="14"/>
      <c r="C22" s="7"/>
      <c r="D22" s="15"/>
      <c r="E22" s="12" t="s">
        <v>45</v>
      </c>
      <c r="F22" s="8" t="s">
        <v>45</v>
      </c>
      <c r="G22" s="8">
        <f t="shared" si="9"/>
        <v>21</v>
      </c>
      <c r="H22" s="8">
        <f>$D21*H21</f>
        <v>77</v>
      </c>
      <c r="I22" s="10">
        <f t="shared" si="10"/>
        <v>98</v>
      </c>
      <c r="J22" s="8">
        <f>$D21*J21</f>
        <v>42</v>
      </c>
      <c r="K22" s="8"/>
      <c r="L22" s="25"/>
      <c r="M22" s="27"/>
    </row>
    <row r="23" s="1" customFormat="1" ht="10.5" customHeight="1" spans="1:13">
      <c r="A23" s="16" t="s">
        <v>64</v>
      </c>
      <c r="B23" s="17">
        <v>3000</v>
      </c>
      <c r="C23" s="18">
        <v>0.06</v>
      </c>
      <c r="D23" s="15">
        <v>180</v>
      </c>
      <c r="E23" s="12" t="s">
        <v>45</v>
      </c>
      <c r="F23" s="8" t="s">
        <v>45</v>
      </c>
      <c r="G23" s="9">
        <v>0.15</v>
      </c>
      <c r="H23" s="9">
        <v>0.55</v>
      </c>
      <c r="I23" s="9">
        <f t="shared" si="10"/>
        <v>0.7</v>
      </c>
      <c r="J23" s="9">
        <v>0.3</v>
      </c>
      <c r="K23" s="8"/>
      <c r="L23" s="25" t="s">
        <v>62</v>
      </c>
      <c r="M23" s="29"/>
    </row>
    <row r="24" s="1" customFormat="1" ht="10.5" customHeight="1" spans="1:13">
      <c r="A24" s="19"/>
      <c r="B24" s="20"/>
      <c r="C24" s="21"/>
      <c r="D24" s="15"/>
      <c r="E24" s="12" t="s">
        <v>45</v>
      </c>
      <c r="F24" s="8" t="s">
        <v>45</v>
      </c>
      <c r="G24" s="8">
        <f t="shared" ref="G24:G28" si="11">D23*G23</f>
        <v>27</v>
      </c>
      <c r="H24" s="8">
        <f>D23*H23</f>
        <v>99</v>
      </c>
      <c r="I24" s="8">
        <f>D23*I23</f>
        <v>126</v>
      </c>
      <c r="J24" s="8">
        <f>D23*J23</f>
        <v>54</v>
      </c>
      <c r="K24" s="8"/>
      <c r="L24" s="25"/>
      <c r="M24" s="29"/>
    </row>
    <row r="25" s="1" customFormat="1" ht="10.5" customHeight="1" spans="1:13">
      <c r="A25" s="16" t="s">
        <v>65</v>
      </c>
      <c r="B25" s="17">
        <v>2000</v>
      </c>
      <c r="C25" s="18">
        <v>0.055</v>
      </c>
      <c r="D25" s="15">
        <v>110</v>
      </c>
      <c r="E25" s="12" t="s">
        <v>45</v>
      </c>
      <c r="F25" s="8" t="s">
        <v>45</v>
      </c>
      <c r="G25" s="9">
        <v>0.15</v>
      </c>
      <c r="H25" s="9">
        <v>0.55</v>
      </c>
      <c r="I25" s="9">
        <f t="shared" ref="I25:I28" si="12">G25+H25</f>
        <v>0.7</v>
      </c>
      <c r="J25" s="9">
        <v>0.3</v>
      </c>
      <c r="K25" s="8"/>
      <c r="L25" s="25" t="s">
        <v>62</v>
      </c>
      <c r="M25" s="29"/>
    </row>
    <row r="26" s="1" customFormat="1" ht="10.5" customHeight="1" spans="1:13">
      <c r="A26" s="19"/>
      <c r="B26" s="20"/>
      <c r="C26" s="21"/>
      <c r="D26" s="15"/>
      <c r="E26" s="12" t="s">
        <v>45</v>
      </c>
      <c r="F26" s="8" t="s">
        <v>45</v>
      </c>
      <c r="G26" s="8">
        <f t="shared" si="11"/>
        <v>16.5</v>
      </c>
      <c r="H26" s="8">
        <f>D25*H25</f>
        <v>60.5</v>
      </c>
      <c r="I26" s="8">
        <f>D25*I25</f>
        <v>77</v>
      </c>
      <c r="J26" s="8">
        <f>D25*J25</f>
        <v>33</v>
      </c>
      <c r="K26" s="8"/>
      <c r="L26" s="25"/>
      <c r="M26" s="29"/>
    </row>
    <row r="27" s="1" customFormat="1" ht="10.5" customHeight="1" spans="1:13">
      <c r="A27" s="13" t="s">
        <v>66</v>
      </c>
      <c r="B27" s="14">
        <v>3200</v>
      </c>
      <c r="C27" s="7">
        <v>0.06</v>
      </c>
      <c r="D27" s="15">
        <v>192</v>
      </c>
      <c r="E27" s="12" t="s">
        <v>45</v>
      </c>
      <c r="F27" s="8" t="s">
        <v>45</v>
      </c>
      <c r="G27" s="9">
        <v>0.15</v>
      </c>
      <c r="H27" s="9">
        <v>0.55</v>
      </c>
      <c r="I27" s="9">
        <f t="shared" si="12"/>
        <v>0.7</v>
      </c>
      <c r="J27" s="9">
        <v>0.3</v>
      </c>
      <c r="K27" s="9"/>
      <c r="L27" s="25" t="s">
        <v>62</v>
      </c>
      <c r="M27" s="26"/>
    </row>
    <row r="28" s="1" customFormat="1" ht="10.5" customHeight="1" spans="1:13">
      <c r="A28" s="13"/>
      <c r="B28" s="14"/>
      <c r="C28" s="7"/>
      <c r="D28" s="15"/>
      <c r="E28" s="12" t="s">
        <v>45</v>
      </c>
      <c r="F28" s="8" t="s">
        <v>45</v>
      </c>
      <c r="G28" s="8">
        <f t="shared" si="11"/>
        <v>28.8</v>
      </c>
      <c r="H28" s="8">
        <f t="shared" ref="H28:H32" si="13">$D27*H27</f>
        <v>105.6</v>
      </c>
      <c r="I28" s="10">
        <f t="shared" si="12"/>
        <v>134.4</v>
      </c>
      <c r="J28" s="8">
        <f t="shared" ref="J28:J32" si="14">$D27*J27</f>
        <v>57.6</v>
      </c>
      <c r="K28" s="8"/>
      <c r="L28" s="25"/>
      <c r="M28" s="27"/>
    </row>
    <row r="29" s="1" customFormat="1" ht="10.5" customHeight="1" spans="1:13">
      <c r="A29" s="6" t="s">
        <v>67</v>
      </c>
      <c r="B29" s="6">
        <v>3000</v>
      </c>
      <c r="C29" s="22" t="s">
        <v>68</v>
      </c>
      <c r="D29" s="6">
        <v>220</v>
      </c>
      <c r="E29" s="8" t="s">
        <v>45</v>
      </c>
      <c r="F29" s="8" t="s">
        <v>45</v>
      </c>
      <c r="G29" s="9">
        <v>0.15</v>
      </c>
      <c r="H29" s="9">
        <v>0.55</v>
      </c>
      <c r="I29" s="9">
        <v>0.7</v>
      </c>
      <c r="J29" s="9">
        <v>0.3</v>
      </c>
      <c r="K29" s="9"/>
      <c r="L29" s="25" t="s">
        <v>56</v>
      </c>
      <c r="M29" s="26"/>
    </row>
    <row r="30" s="1" customFormat="1" ht="23" customHeight="1" spans="1:13">
      <c r="A30" s="6"/>
      <c r="B30" s="6"/>
      <c r="C30" s="22"/>
      <c r="D30" s="6"/>
      <c r="E30" s="8" t="s">
        <v>45</v>
      </c>
      <c r="F30" s="8" t="s">
        <v>45</v>
      </c>
      <c r="G30" s="10">
        <f>$D29*G29</f>
        <v>33</v>
      </c>
      <c r="H30" s="10">
        <f t="shared" si="13"/>
        <v>121</v>
      </c>
      <c r="I30" s="10">
        <f>G30+H30</f>
        <v>154</v>
      </c>
      <c r="J30" s="10">
        <f t="shared" si="14"/>
        <v>66</v>
      </c>
      <c r="K30" s="10"/>
      <c r="L30" s="25"/>
      <c r="M30" s="27"/>
    </row>
    <row r="31" s="1" customFormat="1" ht="23" customHeight="1" spans="1:13">
      <c r="A31" s="6" t="s">
        <v>69</v>
      </c>
      <c r="B31" s="23">
        <v>2500</v>
      </c>
      <c r="C31" s="22" t="s">
        <v>70</v>
      </c>
      <c r="D31" s="6">
        <v>294.5</v>
      </c>
      <c r="E31" s="8" t="s">
        <v>45</v>
      </c>
      <c r="F31" s="8" t="s">
        <v>45</v>
      </c>
      <c r="G31" s="9">
        <v>0.15</v>
      </c>
      <c r="H31" s="9">
        <v>0.55</v>
      </c>
      <c r="I31" s="9">
        <v>0.7</v>
      </c>
      <c r="J31" s="9">
        <v>0.3</v>
      </c>
      <c r="K31" s="9"/>
      <c r="L31" s="25" t="s">
        <v>46</v>
      </c>
      <c r="M31" s="26"/>
    </row>
    <row r="32" s="1" customFormat="1" ht="26" customHeight="1" spans="1:13">
      <c r="A32" s="6"/>
      <c r="B32" s="22"/>
      <c r="C32" s="22"/>
      <c r="D32" s="6"/>
      <c r="E32" s="8" t="s">
        <v>45</v>
      </c>
      <c r="F32" s="8" t="s">
        <v>45</v>
      </c>
      <c r="G32" s="10">
        <f>$D31*G31</f>
        <v>44.175</v>
      </c>
      <c r="H32" s="10">
        <f t="shared" si="13"/>
        <v>161.975</v>
      </c>
      <c r="I32" s="10">
        <f>G32+H32</f>
        <v>206.15</v>
      </c>
      <c r="J32" s="10">
        <f t="shared" si="14"/>
        <v>88.35</v>
      </c>
      <c r="K32" s="10"/>
      <c r="L32" s="25"/>
      <c r="M32" s="27"/>
    </row>
  </sheetData>
  <mergeCells count="88">
    <mergeCell ref="A1:M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M3:M4"/>
    <mergeCell ref="M5:M6"/>
    <mergeCell ref="M7:M8"/>
    <mergeCell ref="M9:M10"/>
    <mergeCell ref="M11:M12"/>
    <mergeCell ref="M13:M14"/>
    <mergeCell ref="M17:M18"/>
    <mergeCell ref="M19:M20"/>
    <mergeCell ref="M21:M22"/>
    <mergeCell ref="M27:M28"/>
    <mergeCell ref="M29:M30"/>
    <mergeCell ref="M31:M32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中央政策性险种列表</vt:lpstr>
      <vt:lpstr>部分地方特色农业保险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A万贯何晴</cp:lastModifiedBy>
  <dcterms:created xsi:type="dcterms:W3CDTF">2006-09-15T11:21:00Z</dcterms:created>
  <dcterms:modified xsi:type="dcterms:W3CDTF">2025-10-27T08:41:03Z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921BA5E0FD6345728F8D7C9FF14D2066_13</vt:lpwstr>
  </property>
</Properties>
</file>