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225"/>
  </bookViews>
  <sheets>
    <sheet name="Sheet1" sheetId="1" r:id="rId1"/>
  </sheets>
  <externalReferences>
    <externalReference r:id="rId2"/>
    <externalReference r:id="rId3"/>
  </externalReferences>
  <definedNames>
    <definedName name="_xlnm._FilterDatabase" localSheetId="0" hidden="1">Sheet1!$B$3:$AW$408</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<sst xmlns="http://schemas.openxmlformats.org/spreadsheetml/2006/main" count="4817" uniqueCount="1860">
  <si>
    <t>2025年重点建设项目投资计划表</t>
  </si>
  <si>
    <t>单位：万元</t>
  </si>
  <si>
    <t>市重点库项目名称</t>
  </si>
  <si>
    <t>序号</t>
  </si>
  <si>
    <t>子项序号</t>
  </si>
  <si>
    <t>项目名称</t>
  </si>
  <si>
    <t>联系
县领导</t>
  </si>
  <si>
    <t>省/市重点项目</t>
  </si>
  <si>
    <t>项目性质</t>
  </si>
  <si>
    <t>行业-属地主管部门</t>
  </si>
  <si>
    <t>业主单位</t>
  </si>
  <si>
    <t>投资来源</t>
  </si>
  <si>
    <t>总投资</t>
  </si>
  <si>
    <t>2025年投资计划</t>
  </si>
  <si>
    <t>建设内容</t>
  </si>
  <si>
    <t>项目建设起止年月</t>
  </si>
  <si>
    <t>六大行业分类</t>
  </si>
  <si>
    <t>项目建设资金落实情况</t>
  </si>
  <si>
    <t>要素保障</t>
  </si>
  <si>
    <t>存在问题及需协调事项</t>
  </si>
  <si>
    <t>是否已纳统</t>
  </si>
  <si>
    <t>入库纳统名称</t>
  </si>
  <si>
    <t>3月份固投</t>
  </si>
  <si>
    <t>2025年度截至3月累计完成固投数</t>
  </si>
  <si>
    <t>2025年截至3月份累计完成投资</t>
  </si>
  <si>
    <t>4月固投</t>
  </si>
  <si>
    <t>2025年度截至4月累计完成固投数</t>
  </si>
  <si>
    <t>5月固投</t>
  </si>
  <si>
    <t>2025年度截至5月累计完成固投数</t>
  </si>
  <si>
    <t>2025年截至5月份累计完成投资</t>
  </si>
  <si>
    <t>6月固投</t>
  </si>
  <si>
    <t>2025年度截至6月累计完成固投数</t>
  </si>
  <si>
    <t>2025年截至6月份累计完成投资</t>
  </si>
  <si>
    <t>7月固投</t>
  </si>
  <si>
    <t>2025年度截至7月累计完成固投数</t>
  </si>
  <si>
    <t>2025年截至7月份累计完成投资</t>
  </si>
  <si>
    <t>8月固投</t>
  </si>
  <si>
    <t>2025年度截至8月累计完成固投数</t>
  </si>
  <si>
    <t>2025年截至8月份累计完成投资</t>
  </si>
  <si>
    <t>9月固投</t>
  </si>
  <si>
    <t>2025年度截至9月累计完成固投数</t>
  </si>
  <si>
    <t>2025年截至9月份累计完成投资</t>
  </si>
  <si>
    <t>10月固投</t>
  </si>
  <si>
    <t>2025年度截至10月累计完成固投数</t>
  </si>
  <si>
    <t>2025年截至10月份累计完成投资</t>
  </si>
  <si>
    <t>项目形象进度</t>
  </si>
  <si>
    <t>是否开/复工</t>
  </si>
  <si>
    <t>计划开工时间</t>
  </si>
  <si>
    <t>是否计划竣工</t>
  </si>
  <si>
    <t>备注</t>
  </si>
  <si>
    <t>报送单位</t>
  </si>
  <si>
    <r>
      <rPr>
        <sz val="11"/>
        <color theme="1"/>
        <rFont val="Times New Roman"/>
        <charset val="134"/>
      </rPr>
      <t>1.2025</t>
    </r>
    <r>
      <rPr>
        <sz val="11"/>
        <color theme="1"/>
        <rFont val="仿宋"/>
        <charset val="134"/>
      </rPr>
      <t>年共计摸排</t>
    </r>
    <r>
      <rPr>
        <sz val="11"/>
        <color theme="1"/>
        <rFont val="Times New Roman"/>
        <charset val="134"/>
      </rPr>
      <t>287</t>
    </r>
    <r>
      <rPr>
        <sz val="11"/>
        <color theme="1"/>
        <rFont val="仿宋"/>
        <charset val="134"/>
      </rPr>
      <t>个重点项目，其中：续建项目</t>
    </r>
    <r>
      <rPr>
        <sz val="11"/>
        <color theme="1"/>
        <rFont val="Times New Roman"/>
        <charset val="134"/>
      </rPr>
      <t>49</t>
    </r>
    <r>
      <rPr>
        <sz val="11"/>
        <color theme="1"/>
        <rFont val="仿宋"/>
        <charset val="134"/>
      </rPr>
      <t>个，总投资</t>
    </r>
    <r>
      <rPr>
        <sz val="11"/>
        <color theme="1"/>
        <rFont val="Times New Roman"/>
        <charset val="134"/>
      </rPr>
      <t>114.8</t>
    </r>
    <r>
      <rPr>
        <sz val="11"/>
        <color theme="1"/>
        <rFont val="仿宋"/>
        <charset val="134"/>
      </rPr>
      <t>亿元，年度计划投资</t>
    </r>
    <r>
      <rPr>
        <sz val="11"/>
        <color theme="1"/>
        <rFont val="Times New Roman"/>
        <charset val="134"/>
      </rPr>
      <t>23.8</t>
    </r>
    <r>
      <rPr>
        <sz val="11"/>
        <color theme="1"/>
        <rFont val="仿宋"/>
        <charset val="134"/>
      </rPr>
      <t>亿元；新开工项目</t>
    </r>
    <r>
      <rPr>
        <sz val="11"/>
        <color theme="1"/>
        <rFont val="Times New Roman"/>
        <charset val="134"/>
      </rPr>
      <t>87</t>
    </r>
    <r>
      <rPr>
        <sz val="11"/>
        <color theme="1"/>
        <rFont val="仿宋"/>
        <charset val="134"/>
      </rPr>
      <t>个，总投资</t>
    </r>
    <r>
      <rPr>
        <sz val="11"/>
        <color theme="1"/>
        <rFont val="Times New Roman"/>
        <charset val="134"/>
      </rPr>
      <t>170</t>
    </r>
    <r>
      <rPr>
        <sz val="11"/>
        <color theme="1"/>
        <rFont val="仿宋"/>
        <charset val="134"/>
      </rPr>
      <t>亿元，年度计划投资</t>
    </r>
    <r>
      <rPr>
        <sz val="11"/>
        <color theme="1"/>
        <rFont val="Times New Roman"/>
        <charset val="134"/>
      </rPr>
      <t>23.2</t>
    </r>
    <r>
      <rPr>
        <sz val="11"/>
        <color theme="1"/>
        <rFont val="仿宋"/>
        <charset val="134"/>
      </rPr>
      <t>亿元；储备项目</t>
    </r>
    <r>
      <rPr>
        <sz val="11"/>
        <color theme="1"/>
        <rFont val="Times New Roman"/>
        <charset val="134"/>
      </rPr>
      <t>151</t>
    </r>
    <r>
      <rPr>
        <sz val="11"/>
        <color theme="1"/>
        <rFont val="仿宋"/>
        <charset val="134"/>
      </rPr>
      <t>个，总投资</t>
    </r>
    <r>
      <rPr>
        <sz val="11"/>
        <color theme="1"/>
        <rFont val="Times New Roman"/>
        <charset val="134"/>
      </rPr>
      <t>173.4</t>
    </r>
    <r>
      <rPr>
        <sz val="11"/>
        <color theme="1"/>
        <rFont val="仿宋"/>
        <charset val="134"/>
      </rPr>
      <t>亿元。</t>
    </r>
    <r>
      <rPr>
        <sz val="11"/>
        <color theme="1"/>
        <rFont val="Times New Roman"/>
        <charset val="134"/>
      </rPr>
      <t xml:space="preserve">
2.</t>
    </r>
    <r>
      <rPr>
        <sz val="11"/>
        <color theme="1"/>
        <rFont val="仿宋"/>
        <charset val="134"/>
      </rPr>
      <t>县直部门项目由各分管领域副县长统筹调度管理，各分管领域副县长原则上每月至少听取一次分管领域项目推进情况，并由牵头责任单位将需提级协调事项报县发展改革委重点项目办。</t>
    </r>
    <r>
      <rPr>
        <sz val="11"/>
        <color theme="1"/>
        <rFont val="Times New Roman"/>
        <charset val="134"/>
      </rPr>
      <t xml:space="preserve">
3.</t>
    </r>
    <r>
      <rPr>
        <sz val="11"/>
        <color theme="1"/>
        <rFont val="仿宋"/>
        <charset val="134"/>
      </rPr>
      <t>乡镇的项目由属地乡镇负总责，与联系县领导保持密切沟通，提请各联系县领导协调推进项目建设中存在的问题，并将需提及协调事项报县发展改革委重点项目办。</t>
    </r>
    <r>
      <rPr>
        <sz val="11"/>
        <color theme="1"/>
        <rFont val="Times New Roman"/>
        <charset val="134"/>
      </rPr>
      <t xml:space="preserve">
4.2025</t>
    </r>
    <r>
      <rPr>
        <sz val="11"/>
        <color theme="1"/>
        <rFont val="仿宋"/>
        <charset val="134"/>
      </rPr>
      <t>年度，将充分利用好县长办公会调度机制，将需提及协调解决问题提报县长办公会研究解决。同时，县直各项目单位、各乡镇做好上会汇报各领域、属地内项目推进情况及对上争取谋划项目情况。</t>
    </r>
  </si>
  <si>
    <r>
      <rPr>
        <b/>
        <sz val="10"/>
        <color theme="1"/>
        <rFont val="仿宋"/>
        <charset val="134"/>
      </rPr>
      <t>休宁经开区管委会</t>
    </r>
  </si>
  <si>
    <r>
      <rPr>
        <b/>
        <sz val="10"/>
        <color theme="1"/>
        <rFont val="仿宋"/>
        <charset val="134"/>
      </rPr>
      <t>郑美风</t>
    </r>
  </si>
  <si>
    <t>天然气徽州至休宁管线项目</t>
  </si>
  <si>
    <r>
      <rPr>
        <sz val="10"/>
        <color theme="1"/>
        <rFont val="仿宋"/>
        <charset val="134"/>
      </rPr>
      <t>续建</t>
    </r>
  </si>
  <si>
    <r>
      <rPr>
        <sz val="10"/>
        <color theme="1"/>
        <rFont val="仿宋"/>
        <charset val="134"/>
      </rPr>
      <t>休宁经开区管委会</t>
    </r>
  </si>
  <si>
    <r>
      <rPr>
        <sz val="10"/>
        <color theme="1"/>
        <rFont val="仿宋"/>
        <charset val="134"/>
      </rPr>
      <t>淮河能源燃气集团有限责任公司</t>
    </r>
  </si>
  <si>
    <r>
      <rPr>
        <sz val="10"/>
        <color theme="1"/>
        <rFont val="仿宋"/>
        <charset val="134"/>
      </rPr>
      <t>社会投资</t>
    </r>
  </si>
  <si>
    <r>
      <rPr>
        <sz val="10"/>
        <color theme="1"/>
        <rFont val="仿宋"/>
        <charset val="0"/>
      </rPr>
      <t>项目起点为宣城至黄山干线徽州末站，终点为休宁经济开发区，设计压力</t>
    </r>
    <r>
      <rPr>
        <sz val="10"/>
        <color theme="1"/>
        <rFont val="Times New Roman"/>
        <charset val="0"/>
      </rPr>
      <t>6.3MPa</t>
    </r>
    <r>
      <rPr>
        <sz val="10"/>
        <color theme="1"/>
        <rFont val="仿宋"/>
        <charset val="0"/>
      </rPr>
      <t>，铺设</t>
    </r>
    <r>
      <rPr>
        <sz val="10"/>
        <color theme="1"/>
        <rFont val="Times New Roman"/>
        <charset val="0"/>
      </rPr>
      <t>DN300</t>
    </r>
    <r>
      <rPr>
        <sz val="10"/>
        <color theme="1"/>
        <rFont val="仿宋"/>
        <charset val="0"/>
      </rPr>
      <t>管道</t>
    </r>
    <r>
      <rPr>
        <sz val="10"/>
        <color theme="1"/>
        <rFont val="Times New Roman"/>
        <charset val="0"/>
      </rPr>
      <t>17</t>
    </r>
    <r>
      <rPr>
        <sz val="10"/>
        <color theme="1"/>
        <rFont val="仿宋"/>
        <charset val="0"/>
      </rPr>
      <t>千米，在休宁经开区白岳路北延长线与新建高铁交口西北侧建设休宁输气站。</t>
    </r>
  </si>
  <si>
    <r>
      <rPr>
        <sz val="10"/>
        <color theme="1"/>
        <rFont val="Times New Roman"/>
        <charset val="0"/>
      </rPr>
      <t>2022</t>
    </r>
    <r>
      <rPr>
        <sz val="10"/>
        <color theme="1"/>
        <rFont val="仿宋"/>
        <charset val="0"/>
      </rPr>
      <t>年</t>
    </r>
    <r>
      <rPr>
        <sz val="10"/>
        <color theme="1"/>
        <rFont val="Times New Roman"/>
        <charset val="0"/>
      </rPr>
      <t>6</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</si>
  <si>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r>
      <rPr>
        <sz val="10"/>
        <color theme="1"/>
        <rFont val="仿宋"/>
        <charset val="134"/>
      </rPr>
      <t>基础设施类</t>
    </r>
  </si>
  <si>
    <r>
      <rPr>
        <sz val="10"/>
        <color theme="1"/>
        <rFont val="仿宋"/>
        <charset val="134"/>
      </rPr>
      <t>企业自筹</t>
    </r>
  </si>
  <si>
    <t>/</t>
  </si>
  <si>
    <r>
      <rPr>
        <sz val="10"/>
        <color theme="1"/>
        <rFont val="仿宋"/>
        <charset val="134"/>
      </rPr>
      <t>是</t>
    </r>
  </si>
  <si>
    <r>
      <rPr>
        <sz val="10"/>
        <color theme="1"/>
        <rFont val="仿宋"/>
        <charset val="134"/>
      </rPr>
      <t>天然气徽州至休宁管线项目</t>
    </r>
  </si>
  <si>
    <t>已竣工</t>
  </si>
  <si>
    <r>
      <rPr>
        <sz val="10"/>
        <color theme="1"/>
        <rFont val="Times New Roman"/>
        <charset val="134"/>
      </rPr>
      <t>1</t>
    </r>
    <r>
      <rPr>
        <sz val="10"/>
        <color theme="1"/>
        <rFont val="仿宋"/>
        <charset val="134"/>
      </rPr>
      <t>月</t>
    </r>
  </si>
  <si>
    <r>
      <rPr>
        <sz val="10"/>
        <color theme="1"/>
        <rFont val="仿宋"/>
        <charset val="134"/>
      </rPr>
      <t>绿色食品加工产业基地</t>
    </r>
  </si>
  <si>
    <t>绿色食品加工产业基地</t>
  </si>
  <si>
    <r>
      <rPr>
        <sz val="10"/>
        <color theme="1"/>
        <rFont val="仿宋"/>
        <charset val="134"/>
      </rPr>
      <t>省</t>
    </r>
    <r>
      <rPr>
        <sz val="10"/>
        <color theme="1"/>
        <rFont val="Times New Roman"/>
        <charset val="134"/>
      </rPr>
      <t>/</t>
    </r>
    <r>
      <rPr>
        <sz val="10"/>
        <color theme="1"/>
        <rFont val="仿宋"/>
        <charset val="134"/>
      </rPr>
      <t>市级重点项目</t>
    </r>
  </si>
  <si>
    <r>
      <rPr>
        <sz val="10"/>
        <color theme="1"/>
        <rFont val="仿宋"/>
        <charset val="134"/>
      </rPr>
      <t>休宁经济开发区投资开发有限公司</t>
    </r>
  </si>
  <si>
    <r>
      <rPr>
        <sz val="10"/>
        <color theme="1"/>
        <rFont val="仿宋"/>
        <charset val="0"/>
      </rPr>
      <t>占地约</t>
    </r>
    <r>
      <rPr>
        <sz val="10"/>
        <color theme="1"/>
        <rFont val="Times New Roman"/>
        <charset val="0"/>
      </rPr>
      <t>100.5</t>
    </r>
    <r>
      <rPr>
        <sz val="10"/>
        <color theme="1"/>
        <rFont val="仿宋"/>
        <charset val="0"/>
      </rPr>
      <t>亩，总建筑面积约</t>
    </r>
    <r>
      <rPr>
        <sz val="10"/>
        <color theme="1"/>
        <rFont val="Times New Roman"/>
        <charset val="0"/>
      </rPr>
      <t>56000</t>
    </r>
    <r>
      <rPr>
        <sz val="10"/>
        <color theme="1"/>
        <rFont val="仿宋"/>
        <charset val="0"/>
      </rPr>
      <t>平方米，拟新建</t>
    </r>
    <r>
      <rPr>
        <sz val="10"/>
        <color theme="1"/>
        <rFont val="Times New Roman"/>
        <charset val="0"/>
      </rPr>
      <t>1</t>
    </r>
    <r>
      <rPr>
        <sz val="10"/>
        <color theme="1"/>
        <rFont val="仿宋"/>
        <charset val="0"/>
      </rPr>
      <t>栋综合楼、</t>
    </r>
    <r>
      <rPr>
        <sz val="10"/>
        <color theme="1"/>
        <rFont val="Times New Roman"/>
        <charset val="0"/>
      </rPr>
      <t>4</t>
    </r>
    <r>
      <rPr>
        <sz val="10"/>
        <color theme="1"/>
        <rFont val="仿宋"/>
        <charset val="0"/>
      </rPr>
      <t>栋厂房，购置生产设备，配套行政办公用房、水、电气等公共设施。</t>
    </r>
  </si>
  <si>
    <r>
      <rPr>
        <sz val="10"/>
        <color theme="1"/>
        <rFont val="Times New Roman"/>
        <charset val="0"/>
      </rPr>
      <t>2024</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</si>
  <si>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工业类</t>
    </r>
  </si>
  <si>
    <t>茂徽健康产业园暨智能化中央厨房项目已完工；黄山泽延堂果酒产业园项目5.950标高楼层支模，浇筑施工；年产500万斤传统工艺木榨油基地提升项目进行场外附属工程施工</t>
  </si>
  <si>
    <r>
      <rPr>
        <sz val="10"/>
        <color theme="1"/>
        <rFont val="仿宋"/>
        <charset val="134"/>
      </rPr>
      <t>茂徽健康产业园暨智能化中央厨房项目</t>
    </r>
  </si>
  <si>
    <r>
      <rPr>
        <sz val="10"/>
        <color theme="1"/>
        <rFont val="仿宋"/>
        <charset val="134"/>
      </rPr>
      <t>茂徽健康产业发展（黄山）有限公司</t>
    </r>
  </si>
  <si>
    <r>
      <rPr>
        <sz val="10"/>
        <color theme="1"/>
        <rFont val="仿宋"/>
        <charset val="0"/>
      </rPr>
      <t>项目占地面积约</t>
    </r>
    <r>
      <rPr>
        <sz val="10"/>
        <color theme="1"/>
        <rFont val="Times New Roman"/>
        <charset val="0"/>
      </rPr>
      <t>16</t>
    </r>
    <r>
      <rPr>
        <sz val="10"/>
        <color theme="1"/>
        <rFont val="仿宋"/>
        <charset val="0"/>
      </rPr>
      <t>亩</t>
    </r>
    <r>
      <rPr>
        <sz val="10"/>
        <color theme="1"/>
        <rFont val="Times New Roman"/>
        <charset val="0"/>
      </rPr>
      <t>,</t>
    </r>
    <r>
      <rPr>
        <sz val="10"/>
        <color theme="1"/>
        <rFont val="仿宋"/>
        <charset val="0"/>
      </rPr>
      <t>总投资</t>
    </r>
    <r>
      <rPr>
        <sz val="10"/>
        <color theme="1"/>
        <rFont val="Times New Roman"/>
        <charset val="0"/>
      </rPr>
      <t>4200</t>
    </r>
    <r>
      <rPr>
        <sz val="10"/>
        <color theme="1"/>
        <rFont val="仿宋"/>
        <charset val="0"/>
      </rPr>
      <t>万元。项目分二期实施，其中一期计划新建一栋</t>
    </r>
    <r>
      <rPr>
        <sz val="10"/>
        <color theme="1"/>
        <rFont val="Times New Roman"/>
        <charset val="0"/>
      </rPr>
      <t>1500</t>
    </r>
    <r>
      <rPr>
        <sz val="10"/>
        <color theme="1"/>
        <rFont val="仿宋"/>
        <charset val="0"/>
      </rPr>
      <t>平方米行政中心办公楼，</t>
    </r>
    <r>
      <rPr>
        <sz val="10"/>
        <color theme="1"/>
        <rFont val="Times New Roman"/>
        <charset val="0"/>
      </rPr>
      <t>5000</t>
    </r>
    <r>
      <rPr>
        <sz val="10"/>
        <color theme="1"/>
        <rFont val="仿宋"/>
        <charset val="0"/>
      </rPr>
      <t>平方米一栋标准化厂房，一栋</t>
    </r>
    <r>
      <rPr>
        <sz val="10"/>
        <color theme="1"/>
        <rFont val="Times New Roman"/>
        <charset val="0"/>
      </rPr>
      <t>1000</t>
    </r>
    <r>
      <rPr>
        <sz val="10"/>
        <color theme="1"/>
        <rFont val="仿宋"/>
        <charset val="0"/>
      </rPr>
      <t>平方米生活设施用房及附属用房。购置高端全自动清洗、炖煮、灌装灭菌生产线</t>
    </r>
    <r>
      <rPr>
        <sz val="10"/>
        <color theme="1"/>
        <rFont val="Times New Roman"/>
        <charset val="0"/>
      </rPr>
      <t>2</t>
    </r>
    <r>
      <rPr>
        <sz val="10"/>
        <color theme="1"/>
        <rFont val="仿宋"/>
        <charset val="0"/>
      </rPr>
      <t>条，设置冷冻库</t>
    </r>
    <r>
      <rPr>
        <sz val="10"/>
        <color theme="1"/>
        <rFont val="Times New Roman"/>
        <charset val="0"/>
      </rPr>
      <t>200</t>
    </r>
    <r>
      <rPr>
        <sz val="10"/>
        <color theme="1"/>
        <rFont val="仿宋"/>
        <charset val="0"/>
      </rPr>
      <t>立方米，冷藏库</t>
    </r>
    <r>
      <rPr>
        <sz val="10"/>
        <color theme="1"/>
        <rFont val="Times New Roman"/>
        <charset val="0"/>
      </rPr>
      <t>100</t>
    </r>
    <r>
      <rPr>
        <sz val="10"/>
        <color theme="1"/>
        <rFont val="仿宋"/>
        <charset val="0"/>
      </rPr>
      <t>立方米，其他辅助设备等若干。二期计划新建</t>
    </r>
    <r>
      <rPr>
        <sz val="10"/>
        <color theme="1"/>
        <rFont val="Times New Roman"/>
        <charset val="0"/>
      </rPr>
      <t>10000</t>
    </r>
    <r>
      <rPr>
        <sz val="10"/>
        <color theme="1"/>
        <rFont val="仿宋"/>
        <charset val="0"/>
      </rPr>
      <t>平方米标准化厂房，</t>
    </r>
    <r>
      <rPr>
        <sz val="10"/>
        <color theme="1"/>
        <rFont val="Times New Roman"/>
        <charset val="0"/>
      </rPr>
      <t>5000</t>
    </r>
    <r>
      <rPr>
        <sz val="10"/>
        <color theme="1"/>
        <rFont val="仿宋"/>
        <charset val="0"/>
      </rPr>
      <t>平方米研发大楼，</t>
    </r>
    <r>
      <rPr>
        <sz val="10"/>
        <color theme="1"/>
        <rFont val="Times New Roman"/>
        <charset val="0"/>
      </rPr>
      <t>5000</t>
    </r>
    <r>
      <rPr>
        <sz val="10"/>
        <color theme="1"/>
        <rFont val="仿宋"/>
        <charset val="0"/>
      </rPr>
      <t>平方米仓库用房。</t>
    </r>
  </si>
  <si>
    <t>茂徽健康产业园暨智能化中央厨房项目</t>
  </si>
  <si>
    <r>
      <rPr>
        <sz val="10"/>
        <rFont val="仿宋"/>
        <charset val="134"/>
      </rPr>
      <t>已竣工</t>
    </r>
  </si>
  <si>
    <r>
      <rPr>
        <sz val="10"/>
        <color theme="1"/>
        <rFont val="仿宋"/>
        <charset val="134"/>
      </rPr>
      <t>黄山泽延堂果酒产业园项目</t>
    </r>
  </si>
  <si>
    <t>黄山泽延堂果酒产业园项目</t>
  </si>
  <si>
    <r>
      <rPr>
        <sz val="10"/>
        <color theme="1"/>
        <rFont val="仿宋"/>
        <charset val="134"/>
      </rPr>
      <t>市级重点项目</t>
    </r>
  </si>
  <si>
    <r>
      <rPr>
        <sz val="10"/>
        <color theme="1"/>
        <rFont val="仿宋"/>
        <charset val="134"/>
      </rPr>
      <t>泽延堂（黄山）生物科技有限公司</t>
    </r>
  </si>
  <si>
    <r>
      <rPr>
        <sz val="10"/>
        <color theme="1"/>
        <rFont val="仿宋"/>
        <charset val="0"/>
      </rPr>
      <t>项目占地约</t>
    </r>
    <r>
      <rPr>
        <sz val="10"/>
        <color theme="1"/>
        <rFont val="Times New Roman"/>
        <charset val="0"/>
      </rPr>
      <t>22</t>
    </r>
    <r>
      <rPr>
        <sz val="10"/>
        <color theme="1"/>
        <rFont val="仿宋"/>
        <charset val="0"/>
      </rPr>
      <t>亩，计划总投资约</t>
    </r>
    <r>
      <rPr>
        <sz val="10"/>
        <color theme="1"/>
        <rFont val="Times New Roman"/>
        <charset val="0"/>
      </rPr>
      <t>1</t>
    </r>
    <r>
      <rPr>
        <sz val="10"/>
        <color theme="1"/>
        <rFont val="仿宋"/>
        <charset val="0"/>
      </rPr>
      <t>亿元。建设年产</t>
    </r>
    <r>
      <rPr>
        <sz val="10"/>
        <color theme="1"/>
        <rFont val="Times New Roman"/>
        <charset val="0"/>
      </rPr>
      <t>5000</t>
    </r>
    <r>
      <rPr>
        <sz val="10"/>
        <color theme="1"/>
        <rFont val="仿宋"/>
        <charset val="0"/>
      </rPr>
      <t>吨果酒生产线一条和原料处理车间、发酵车间、后处理车间、灌装车间等建筑面积</t>
    </r>
    <r>
      <rPr>
        <sz val="10"/>
        <color theme="1"/>
        <rFont val="Times New Roman"/>
        <charset val="0"/>
      </rPr>
      <t>15000</t>
    </r>
    <r>
      <rPr>
        <sz val="10"/>
        <color theme="1"/>
        <rFont val="仿宋"/>
        <charset val="0"/>
      </rPr>
      <t>平方米，以及配套水、电气等公共设施，购置输料分选系统</t>
    </r>
    <r>
      <rPr>
        <sz val="10"/>
        <color theme="1"/>
        <rFont val="Times New Roman"/>
        <charset val="0"/>
      </rPr>
      <t xml:space="preserve"> </t>
    </r>
    <r>
      <rPr>
        <sz val="10"/>
        <color theme="1"/>
        <rFont val="仿宋"/>
        <charset val="0"/>
      </rPr>
      <t>、破碎除梗机、气囊压榨机立式发酵罐等设备</t>
    </r>
    <r>
      <rPr>
        <sz val="10"/>
        <color theme="1"/>
        <rFont val="Times New Roman"/>
        <charset val="0"/>
      </rPr>
      <t>80</t>
    </r>
    <r>
      <rPr>
        <sz val="10"/>
        <color theme="1"/>
        <rFont val="仿宋"/>
        <charset val="0"/>
      </rPr>
      <t>余台</t>
    </r>
    <r>
      <rPr>
        <sz val="10"/>
        <color theme="1"/>
        <rFont val="Times New Roman"/>
        <charset val="0"/>
      </rPr>
      <t>(</t>
    </r>
    <r>
      <rPr>
        <sz val="10"/>
        <color theme="1"/>
        <rFont val="仿宋"/>
        <charset val="0"/>
      </rPr>
      <t>套</t>
    </r>
    <r>
      <rPr>
        <sz val="10"/>
        <color theme="1"/>
        <rFont val="Times New Roman"/>
        <charset val="0"/>
      </rPr>
      <t>)</t>
    </r>
    <r>
      <rPr>
        <sz val="10"/>
        <color theme="1"/>
        <rFont val="仿宋"/>
        <charset val="0"/>
      </rPr>
      <t>。</t>
    </r>
  </si>
  <si>
    <r>
      <rPr>
        <sz val="10"/>
        <color theme="1"/>
        <rFont val="Times New Roman"/>
        <charset val="0"/>
      </rPr>
      <t>2024</t>
    </r>
    <r>
      <rPr>
        <sz val="10"/>
        <color theme="1"/>
        <rFont val="仿宋"/>
        <charset val="0"/>
      </rPr>
      <t>年</t>
    </r>
    <r>
      <rPr>
        <sz val="10"/>
        <color theme="1"/>
        <rFont val="Times New Roman"/>
        <charset val="0"/>
      </rPr>
      <t>8</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</si>
  <si>
    <t>5.950标高楼层支模，浇筑施工</t>
  </si>
  <si>
    <r>
      <rPr>
        <sz val="10"/>
        <color theme="1"/>
        <rFont val="仿宋"/>
        <charset val="134"/>
      </rPr>
      <t>年产</t>
    </r>
    <r>
      <rPr>
        <sz val="10"/>
        <color theme="1"/>
        <rFont val="Times New Roman"/>
        <charset val="134"/>
      </rPr>
      <t>500</t>
    </r>
    <r>
      <rPr>
        <sz val="10"/>
        <color theme="1"/>
        <rFont val="仿宋"/>
        <charset val="134"/>
      </rPr>
      <t>万斤传统工艺木榨油基地提升项目</t>
    </r>
  </si>
  <si>
    <r>
      <rPr>
        <sz val="10"/>
        <color theme="1"/>
        <rFont val="仿宋"/>
        <charset val="134"/>
      </rPr>
      <t>黄山余香园食品有限公司</t>
    </r>
  </si>
  <si>
    <r>
      <rPr>
        <sz val="10"/>
        <color theme="1"/>
        <rFont val="仿宋"/>
        <charset val="0"/>
      </rPr>
      <t>项目占地面积约</t>
    </r>
    <r>
      <rPr>
        <sz val="10"/>
        <color theme="1"/>
        <rFont val="Times New Roman"/>
        <charset val="0"/>
      </rPr>
      <t>20</t>
    </r>
    <r>
      <rPr>
        <sz val="10"/>
        <color theme="1"/>
        <rFont val="仿宋"/>
        <charset val="0"/>
      </rPr>
      <t>亩，一期建设四层综合楼一栋，建筑面积</t>
    </r>
    <r>
      <rPr>
        <sz val="10"/>
        <color theme="1"/>
        <rFont val="Times New Roman"/>
        <charset val="0"/>
      </rPr>
      <t>2000</t>
    </r>
    <r>
      <rPr>
        <sz val="10"/>
        <color theme="1"/>
        <rFont val="仿宋"/>
        <charset val="0"/>
      </rPr>
      <t>平方米，包括</t>
    </r>
    <r>
      <rPr>
        <sz val="10"/>
        <color theme="1"/>
        <rFont val="Times New Roman"/>
        <charset val="0"/>
      </rPr>
      <t>:</t>
    </r>
    <r>
      <rPr>
        <sz val="10"/>
        <color theme="1"/>
        <rFont val="仿宋"/>
        <charset val="0"/>
      </rPr>
      <t>实验室、检测室、办公室、电子商务、抖音直播间、食堂餐厅、员工宿舍等，生产车间</t>
    </r>
    <r>
      <rPr>
        <sz val="10"/>
        <color theme="1"/>
        <rFont val="Times New Roman"/>
        <charset val="0"/>
      </rPr>
      <t>8000</t>
    </r>
    <r>
      <rPr>
        <sz val="10"/>
        <color theme="1"/>
        <rFont val="仿宋"/>
        <charset val="0"/>
      </rPr>
      <t>平方米，原料收储库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其中，二期建设为</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，成品存贮库</t>
    </r>
    <r>
      <rPr>
        <sz val="10"/>
        <color theme="1"/>
        <rFont val="Times New Roman"/>
        <charset val="0"/>
      </rPr>
      <t>4000</t>
    </r>
    <r>
      <rPr>
        <sz val="10"/>
        <color theme="1"/>
        <rFont val="仿宋"/>
        <charset val="0"/>
      </rPr>
      <t>平方米</t>
    </r>
    <r>
      <rPr>
        <sz val="10"/>
        <color theme="1"/>
        <rFont val="Times New Roman"/>
        <charset val="0"/>
      </rPr>
      <t>(</t>
    </r>
    <r>
      <rPr>
        <sz val="10"/>
        <color theme="1"/>
        <rFont val="仿宋"/>
        <charset val="0"/>
      </rPr>
      <t>其中二期建设</t>
    </r>
    <r>
      <rPr>
        <sz val="10"/>
        <color theme="1"/>
        <rFont val="Times New Roman"/>
        <charset val="0"/>
      </rPr>
      <t>2000</t>
    </r>
    <r>
      <rPr>
        <sz val="10"/>
        <color theme="1"/>
        <rFont val="仿宋"/>
        <charset val="0"/>
      </rPr>
      <t>平方米</t>
    </r>
    <r>
      <rPr>
        <sz val="10"/>
        <color theme="1"/>
        <rFont val="Times New Roman"/>
        <charset val="0"/>
      </rPr>
      <t>)</t>
    </r>
    <r>
      <rPr>
        <sz val="10"/>
        <color theme="1"/>
        <rFont val="仿宋"/>
        <charset val="0"/>
      </rPr>
      <t>，地下恒温贮存库</t>
    </r>
    <r>
      <rPr>
        <sz val="10"/>
        <color theme="1"/>
        <rFont val="Times New Roman"/>
        <charset val="0"/>
      </rPr>
      <t>2000</t>
    </r>
    <r>
      <rPr>
        <sz val="10"/>
        <color theme="1"/>
        <rFont val="仿宋"/>
        <charset val="0"/>
      </rPr>
      <t>平方米，二期建设体验馆、乡村振兴示范点等其他配套用房</t>
    </r>
    <r>
      <rPr>
        <sz val="10"/>
        <color theme="1"/>
        <rFont val="Times New Roman"/>
        <charset val="0"/>
      </rPr>
      <t>2000</t>
    </r>
    <r>
      <rPr>
        <sz val="10"/>
        <color theme="1"/>
        <rFont val="仿宋"/>
        <charset val="0"/>
      </rPr>
      <t>平方米。</t>
    </r>
  </si>
  <si>
    <r>
      <rPr>
        <sz val="10"/>
        <color theme="1"/>
        <rFont val="Times New Roman"/>
        <charset val="0"/>
      </rPr>
      <t>2024</t>
    </r>
    <r>
      <rPr>
        <sz val="10"/>
        <color theme="1"/>
        <rFont val="仿宋"/>
        <charset val="0"/>
      </rPr>
      <t>年</t>
    </r>
    <r>
      <rPr>
        <sz val="10"/>
        <color theme="1"/>
        <rFont val="Times New Roman"/>
        <charset val="0"/>
      </rPr>
      <t>12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</si>
  <si>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进行场外附属工程施工</t>
  </si>
  <si>
    <r>
      <rPr>
        <sz val="10"/>
        <color theme="1"/>
        <rFont val="仿宋"/>
        <charset val="134"/>
      </rPr>
      <t>远景休宁绿色产业项目（一期）</t>
    </r>
  </si>
  <si>
    <r>
      <rPr>
        <sz val="10"/>
        <color theme="1"/>
        <rFont val="仿宋"/>
        <charset val="134"/>
      </rPr>
      <t>攻坚项目</t>
    </r>
    <r>
      <rPr>
        <sz val="10"/>
        <color theme="1"/>
        <rFont val="Times New Roman"/>
        <charset val="134"/>
      </rPr>
      <t>-</t>
    </r>
    <r>
      <rPr>
        <sz val="10"/>
        <color theme="1"/>
        <rFont val="仿宋"/>
        <charset val="134"/>
      </rPr>
      <t>远景休宁绿色产业项目（一期）</t>
    </r>
  </si>
  <si>
    <r>
      <rPr>
        <sz val="10"/>
        <color theme="1"/>
        <rFont val="仿宋"/>
        <charset val="134"/>
      </rPr>
      <t>郑美风</t>
    </r>
  </si>
  <si>
    <r>
      <rPr>
        <sz val="10"/>
        <color theme="1"/>
        <rFont val="仿宋"/>
        <charset val="134"/>
      </rPr>
      <t>新开工</t>
    </r>
  </si>
  <si>
    <r>
      <rPr>
        <sz val="10"/>
        <color theme="1"/>
        <rFont val="仿宋"/>
        <charset val="134"/>
      </rPr>
      <t>休宁远景能源科技有限公司</t>
    </r>
  </si>
  <si>
    <r>
      <rPr>
        <sz val="10"/>
        <color theme="1"/>
        <rFont val="Times New Roman"/>
        <charset val="0"/>
      </rPr>
      <t>1.</t>
    </r>
    <r>
      <rPr>
        <sz val="10"/>
        <color theme="1"/>
        <rFont val="仿宋"/>
        <charset val="0"/>
      </rPr>
      <t>智慧储能模组总装制造工厂项目，占地约</t>
    </r>
    <r>
      <rPr>
        <sz val="10"/>
        <color theme="1"/>
        <rFont val="Times New Roman"/>
        <charset val="0"/>
      </rPr>
      <t>30</t>
    </r>
    <r>
      <rPr>
        <sz val="10"/>
        <color theme="1"/>
        <rFont val="仿宋"/>
        <charset val="0"/>
      </rPr>
      <t>亩，组建生产储能装备制造所需厂房设施、利用远景自研自产电芯作为中间产品组装成电池组等内容，建成后可实现年产能约</t>
    </r>
    <r>
      <rPr>
        <sz val="10"/>
        <color theme="1"/>
        <rFont val="Times New Roman"/>
        <charset val="0"/>
      </rPr>
      <t>70</t>
    </r>
    <r>
      <rPr>
        <sz val="10"/>
        <color theme="1"/>
        <rFont val="仿宋"/>
        <charset val="0"/>
      </rPr>
      <t>万</t>
    </r>
    <r>
      <rPr>
        <sz val="10"/>
        <color theme="1"/>
        <rFont val="Times New Roman"/>
        <charset val="0"/>
      </rPr>
      <t>KW.h</t>
    </r>
    <r>
      <rPr>
        <sz val="10"/>
        <color theme="1"/>
        <rFont val="仿宋"/>
        <charset val="0"/>
      </rPr>
      <t>工业储能设备，达产后实现产值</t>
    </r>
    <r>
      <rPr>
        <sz val="10"/>
        <color theme="1"/>
        <rFont val="Times New Roman"/>
        <charset val="0"/>
      </rPr>
      <t>6</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3000</t>
    </r>
    <r>
      <rPr>
        <sz val="10"/>
        <color theme="1"/>
        <rFont val="仿宋"/>
        <charset val="0"/>
      </rPr>
      <t>万元</t>
    </r>
    <r>
      <rPr>
        <sz val="10"/>
        <color theme="1"/>
        <rFont val="Times New Roman"/>
        <charset val="0"/>
      </rPr>
      <t>/</t>
    </r>
    <r>
      <rPr>
        <sz val="10"/>
        <color theme="1"/>
        <rFont val="仿宋"/>
        <charset val="0"/>
      </rPr>
      <t>年。</t>
    </r>
    <r>
      <rPr>
        <sz val="10"/>
        <color theme="1"/>
        <rFont val="Times New Roman"/>
        <charset val="0"/>
      </rPr>
      <t xml:space="preserve">
2.</t>
    </r>
    <r>
      <rPr>
        <sz val="10"/>
        <color theme="1"/>
        <rFont val="仿宋"/>
        <charset val="0"/>
      </rPr>
      <t>储能系统核心零部件项目，占地约</t>
    </r>
    <r>
      <rPr>
        <sz val="10"/>
        <color theme="1"/>
        <rFont val="Times New Roman"/>
        <charset val="0"/>
      </rPr>
      <t>20</t>
    </r>
    <r>
      <rPr>
        <sz val="10"/>
        <color theme="1"/>
        <rFont val="仿宋"/>
        <charset val="0"/>
      </rPr>
      <t>亩，投资建设生产储能核心部件变流器（</t>
    </r>
    <r>
      <rPr>
        <sz val="10"/>
        <color theme="1"/>
        <rFont val="Times New Roman"/>
        <charset val="0"/>
      </rPr>
      <t>PCS</t>
    </r>
    <r>
      <rPr>
        <sz val="10"/>
        <color theme="1"/>
        <rFont val="仿宋"/>
        <charset val="0"/>
      </rPr>
      <t>）和变压器工厂，组建生产储能系统核心零部件变流器（</t>
    </r>
    <r>
      <rPr>
        <sz val="10"/>
        <color theme="1"/>
        <rFont val="Times New Roman"/>
        <charset val="0"/>
      </rPr>
      <t>PCS</t>
    </r>
    <r>
      <rPr>
        <sz val="10"/>
        <color theme="1"/>
        <rFont val="仿宋"/>
        <charset val="0"/>
      </rPr>
      <t>）厂房、变压器厂房和附属配套设施，达产后实现产值</t>
    </r>
    <r>
      <rPr>
        <sz val="10"/>
        <color theme="1"/>
        <rFont val="Times New Roman"/>
        <charset val="0"/>
      </rPr>
      <t>2</t>
    </r>
    <r>
      <rPr>
        <sz val="10"/>
        <color theme="1"/>
        <rFont val="仿宋"/>
        <charset val="0"/>
      </rPr>
      <t>亿元</t>
    </r>
    <r>
      <rPr>
        <sz val="10"/>
        <color theme="1"/>
        <rFont val="Times New Roman"/>
        <charset val="0"/>
      </rPr>
      <t>/</t>
    </r>
    <r>
      <rPr>
        <sz val="10"/>
        <color theme="1"/>
        <rFont val="仿宋"/>
        <charset val="0"/>
      </rPr>
      <t>年、税收</t>
    </r>
    <r>
      <rPr>
        <sz val="10"/>
        <color theme="1"/>
        <rFont val="Times New Roman"/>
        <charset val="0"/>
      </rPr>
      <t>1000</t>
    </r>
    <r>
      <rPr>
        <sz val="10"/>
        <color theme="1"/>
        <rFont val="仿宋"/>
        <charset val="0"/>
      </rPr>
      <t>万元</t>
    </r>
    <r>
      <rPr>
        <sz val="10"/>
        <color theme="1"/>
        <rFont val="Times New Roman"/>
        <charset val="0"/>
      </rPr>
      <t>/</t>
    </r>
    <r>
      <rPr>
        <sz val="10"/>
        <color theme="1"/>
        <rFont val="仿宋"/>
        <charset val="0"/>
      </rPr>
      <t>年。</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</si>
  <si>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</si>
  <si>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本地公司已注册，项目地块土地已完成出让。</t>
    </r>
  </si>
  <si>
    <r>
      <rPr>
        <sz val="10"/>
        <color theme="1"/>
        <rFont val="Times New Roman"/>
        <charset val="134"/>
      </rPr>
      <t>7</t>
    </r>
    <r>
      <rPr>
        <sz val="10"/>
        <color theme="1"/>
        <rFont val="仿宋"/>
        <charset val="134"/>
      </rPr>
      <t>月</t>
    </r>
  </si>
  <si>
    <r>
      <rPr>
        <sz val="10"/>
        <color theme="1"/>
        <rFont val="仿宋"/>
        <charset val="134"/>
      </rPr>
      <t>新能源汽车关键零部件研发和制造项目</t>
    </r>
  </si>
  <si>
    <r>
      <rPr>
        <sz val="10"/>
        <color theme="1"/>
        <rFont val="仿宋"/>
        <charset val="134"/>
      </rPr>
      <t>攻坚项目</t>
    </r>
    <r>
      <rPr>
        <sz val="10"/>
        <color theme="1"/>
        <rFont val="Times New Roman"/>
        <charset val="134"/>
      </rPr>
      <t>-</t>
    </r>
    <r>
      <rPr>
        <sz val="10"/>
        <color theme="1"/>
        <rFont val="仿宋"/>
        <charset val="134"/>
      </rPr>
      <t>新能源汽车关键零部件研发和制造项目</t>
    </r>
  </si>
  <si>
    <r>
      <rPr>
        <sz val="10"/>
        <color theme="1"/>
        <rFont val="仿宋"/>
        <charset val="134"/>
      </rPr>
      <t>程荣刚</t>
    </r>
  </si>
  <si>
    <r>
      <rPr>
        <sz val="10"/>
        <color theme="1"/>
        <rFont val="仿宋"/>
        <charset val="134"/>
      </rPr>
      <t>黄山奥特斯电气股份有限公司</t>
    </r>
  </si>
  <si>
    <r>
      <rPr>
        <sz val="10"/>
        <color theme="1"/>
        <rFont val="仿宋"/>
        <charset val="0"/>
      </rPr>
      <t>占地约</t>
    </r>
    <r>
      <rPr>
        <sz val="10"/>
        <color theme="1"/>
        <rFont val="Times New Roman"/>
        <charset val="0"/>
      </rPr>
      <t>79</t>
    </r>
    <r>
      <rPr>
        <sz val="10"/>
        <color theme="1"/>
        <rFont val="仿宋"/>
        <charset val="0"/>
      </rPr>
      <t>亩，新建厂房</t>
    </r>
    <r>
      <rPr>
        <sz val="10"/>
        <color theme="1"/>
        <rFont val="Times New Roman"/>
        <charset val="0"/>
      </rPr>
      <t>4</t>
    </r>
    <r>
      <rPr>
        <sz val="10"/>
        <color theme="1"/>
        <rFont val="仿宋"/>
        <charset val="0"/>
      </rPr>
      <t>栋及宿舍楼等辅助楼</t>
    </r>
    <r>
      <rPr>
        <sz val="10"/>
        <color theme="1"/>
        <rFont val="Times New Roman"/>
        <charset val="0"/>
      </rPr>
      <t>3</t>
    </r>
    <r>
      <rPr>
        <sz val="10"/>
        <color theme="1"/>
        <rFont val="仿宋"/>
        <charset val="0"/>
      </rPr>
      <t>栋，建筑面积共</t>
    </r>
    <r>
      <rPr>
        <sz val="10"/>
        <color theme="1"/>
        <rFont val="Times New Roman"/>
        <charset val="0"/>
      </rPr>
      <t>82000</t>
    </r>
    <r>
      <rPr>
        <sz val="10"/>
        <color theme="1"/>
        <rFont val="仿宋"/>
        <charset val="0"/>
      </rPr>
      <t>平方米；购置更新研发、检测及生产设备约</t>
    </r>
    <r>
      <rPr>
        <sz val="10"/>
        <color theme="1"/>
        <rFont val="Times New Roman"/>
        <charset val="0"/>
      </rPr>
      <t>80</t>
    </r>
    <r>
      <rPr>
        <sz val="10"/>
        <color theme="1"/>
        <rFont val="仿宋"/>
        <charset val="0"/>
      </rPr>
      <t>台套，并建立实验室；引进国内外先进研发、生产和检测设备和系统软件，采用先进数据采集设备、</t>
    </r>
    <r>
      <rPr>
        <sz val="10"/>
        <color theme="1"/>
        <rFont val="Times New Roman"/>
        <charset val="0"/>
      </rPr>
      <t>MES</t>
    </r>
    <r>
      <rPr>
        <sz val="10"/>
        <color theme="1"/>
        <rFont val="仿宋"/>
        <charset val="0"/>
      </rPr>
      <t>等智能系统，按数字化、智能化和绿色化要求投入柔性生产线</t>
    </r>
    <r>
      <rPr>
        <sz val="10"/>
        <color theme="1"/>
        <rFont val="Times New Roman"/>
        <charset val="0"/>
      </rPr>
      <t>5</t>
    </r>
    <r>
      <rPr>
        <sz val="10"/>
        <color theme="1"/>
        <rFont val="仿宋"/>
        <charset val="0"/>
      </rPr>
      <t>条。</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</si>
  <si>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</si>
  <si>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t>主体完工</t>
  </si>
  <si>
    <r>
      <rPr>
        <sz val="10"/>
        <color theme="1"/>
        <rFont val="仿宋"/>
        <charset val="134"/>
      </rPr>
      <t>瑞赛激光模具项目</t>
    </r>
  </si>
  <si>
    <t>印刷机械用陶瓷网纹辊生产项目</t>
  </si>
  <si>
    <r>
      <rPr>
        <sz val="10"/>
        <color theme="1"/>
        <rFont val="仿宋"/>
        <charset val="134"/>
      </rPr>
      <t>瑞赛（黄山）激光技术有限公司</t>
    </r>
  </si>
  <si>
    <r>
      <rPr>
        <sz val="10"/>
        <color theme="1"/>
        <rFont val="仿宋"/>
        <charset val="0"/>
      </rPr>
      <t>项目占地面积约</t>
    </r>
    <r>
      <rPr>
        <sz val="10"/>
        <color theme="1"/>
        <rFont val="Times New Roman"/>
        <charset val="0"/>
      </rPr>
      <t>20</t>
    </r>
    <r>
      <rPr>
        <sz val="10"/>
        <color theme="1"/>
        <rFont val="仿宋"/>
        <charset val="0"/>
      </rPr>
      <t>亩，新建生产车间约</t>
    </r>
    <r>
      <rPr>
        <sz val="10"/>
        <color theme="1"/>
        <rFont val="Times New Roman"/>
        <charset val="0"/>
      </rPr>
      <t>12000</t>
    </r>
    <r>
      <rPr>
        <sz val="10"/>
        <color theme="1"/>
        <rFont val="仿宋"/>
        <charset val="0"/>
      </rPr>
      <t>平方米，层高大于</t>
    </r>
    <r>
      <rPr>
        <sz val="10"/>
        <color theme="1"/>
        <rFont val="Times New Roman"/>
        <charset val="0"/>
      </rPr>
      <t>12</t>
    </r>
    <r>
      <rPr>
        <sz val="10"/>
        <color theme="1"/>
        <rFont val="仿宋"/>
        <charset val="0"/>
      </rPr>
      <t>米；新建办公楼约</t>
    </r>
    <r>
      <rPr>
        <sz val="10"/>
        <color theme="1"/>
        <rFont val="Times New Roman"/>
        <charset val="0"/>
      </rPr>
      <t>8000</t>
    </r>
    <r>
      <rPr>
        <sz val="10"/>
        <color theme="1"/>
        <rFont val="仿宋"/>
        <charset val="0"/>
      </rPr>
      <t>平方米；新建陶瓷激光雕刻产线、防伪产品激光产线、辅助设备产线等生产线共</t>
    </r>
    <r>
      <rPr>
        <sz val="10"/>
        <color theme="1"/>
        <rFont val="Times New Roman"/>
        <charset val="0"/>
      </rPr>
      <t>8</t>
    </r>
    <r>
      <rPr>
        <sz val="10"/>
        <color theme="1"/>
        <rFont val="仿宋"/>
        <charset val="0"/>
      </rPr>
      <t>条。</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</si>
  <si>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</si>
  <si>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年产自粘装饰地毯</t>
    </r>
    <r>
      <rPr>
        <sz val="10"/>
        <color theme="1"/>
        <rFont val="Times New Roman"/>
        <charset val="134"/>
      </rPr>
      <t>1000</t>
    </r>
    <r>
      <rPr>
        <sz val="10"/>
        <color theme="1"/>
        <rFont val="仿宋"/>
        <charset val="134"/>
      </rPr>
      <t>万平方米及自粘贴纸</t>
    </r>
    <r>
      <rPr>
        <sz val="10"/>
        <color theme="1"/>
        <rFont val="Times New Roman"/>
        <charset val="134"/>
      </rPr>
      <t>1000</t>
    </r>
    <r>
      <rPr>
        <sz val="10"/>
        <color theme="1"/>
        <rFont val="仿宋"/>
        <charset val="134"/>
      </rPr>
      <t>万平方米项目</t>
    </r>
  </si>
  <si>
    <r>
      <rPr>
        <sz val="10"/>
        <color theme="1"/>
        <rFont val="仿宋"/>
        <charset val="134"/>
      </rPr>
      <t>黄山市信德成胶业有限公司</t>
    </r>
  </si>
  <si>
    <r>
      <rPr>
        <sz val="10"/>
        <color theme="1"/>
        <rFont val="仿宋"/>
        <charset val="0"/>
      </rPr>
      <t>利用公司厂区空余地块，新建</t>
    </r>
    <r>
      <rPr>
        <sz val="10"/>
        <color theme="1"/>
        <rFont val="Times New Roman"/>
        <charset val="0"/>
      </rPr>
      <t>1</t>
    </r>
    <r>
      <rPr>
        <sz val="10"/>
        <color theme="1"/>
        <rFont val="仿宋"/>
        <charset val="0"/>
      </rPr>
      <t>栋二层钢结构厂房，建筑面积为</t>
    </r>
    <r>
      <rPr>
        <sz val="10"/>
        <color theme="1"/>
        <rFont val="Times New Roman"/>
        <charset val="0"/>
      </rPr>
      <t>2400</t>
    </r>
    <r>
      <rPr>
        <sz val="10"/>
        <color theme="1"/>
        <rFont val="仿宋"/>
        <charset val="0"/>
      </rPr>
      <t>平方米，建设自粘装饰地毯及自粘贴纸生产线。</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</si>
  <si>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</si>
  <si>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年产</t>
    </r>
    <r>
      <rPr>
        <sz val="10"/>
        <color theme="1"/>
        <rFont val="Times New Roman"/>
        <charset val="134"/>
      </rPr>
      <t>3000</t>
    </r>
    <r>
      <rPr>
        <sz val="10"/>
        <color theme="1"/>
        <rFont val="仿宋"/>
        <charset val="134"/>
      </rPr>
      <t>万瓶卡式气（暨年灌装</t>
    </r>
    <r>
      <rPr>
        <sz val="10"/>
        <color theme="1"/>
        <rFont val="Times New Roman"/>
        <charset val="134"/>
      </rPr>
      <t>6600</t>
    </r>
    <r>
      <rPr>
        <sz val="10"/>
        <color theme="1"/>
        <rFont val="仿宋"/>
        <charset val="134"/>
      </rPr>
      <t>吨丁烷气）项目</t>
    </r>
  </si>
  <si>
    <r>
      <rPr>
        <sz val="10"/>
        <color theme="1"/>
        <rFont val="仿宋"/>
        <charset val="134"/>
      </rPr>
      <t>黄山市荣博厨具有限公司</t>
    </r>
  </si>
  <si>
    <r>
      <rPr>
        <sz val="10"/>
        <color theme="1"/>
        <rFont val="仿宋"/>
        <charset val="0"/>
      </rPr>
      <t>利用公司厂区空余地块，新建厂房</t>
    </r>
    <r>
      <rPr>
        <sz val="10"/>
        <color theme="1"/>
        <rFont val="Times New Roman"/>
        <charset val="0"/>
      </rPr>
      <t>1200</t>
    </r>
    <r>
      <rPr>
        <sz val="10"/>
        <color theme="1"/>
        <rFont val="仿宋"/>
        <charset val="0"/>
      </rPr>
      <t>平方米、</t>
    </r>
    <r>
      <rPr>
        <sz val="10"/>
        <color theme="1"/>
        <rFont val="Times New Roman"/>
        <charset val="0"/>
      </rPr>
      <t>49</t>
    </r>
    <r>
      <rPr>
        <sz val="10"/>
        <color theme="1"/>
        <rFont val="仿宋"/>
        <charset val="0"/>
      </rPr>
      <t>立方米丁烷储气罐。项目建成后可年灌装</t>
    </r>
    <r>
      <rPr>
        <sz val="10"/>
        <color theme="1"/>
        <rFont val="Times New Roman"/>
        <charset val="0"/>
      </rPr>
      <t>6600</t>
    </r>
    <r>
      <rPr>
        <sz val="10"/>
        <color theme="1"/>
        <rFont val="仿宋"/>
        <charset val="0"/>
      </rPr>
      <t>吨丁烷气，年产</t>
    </r>
    <r>
      <rPr>
        <sz val="10"/>
        <color theme="1"/>
        <rFont val="Times New Roman"/>
        <charset val="0"/>
      </rPr>
      <t>3000</t>
    </r>
    <r>
      <rPr>
        <sz val="10"/>
        <color theme="1"/>
        <rFont val="仿宋"/>
        <charset val="0"/>
      </rPr>
      <t>万瓶卡式气。</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</si>
  <si>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</si>
  <si>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3000</t>
    </r>
    <r>
      <rPr>
        <sz val="10"/>
        <rFont val="仿宋"/>
        <charset val="134"/>
      </rPr>
      <t>万瓶卡式气（一期）（及年灌装</t>
    </r>
    <r>
      <rPr>
        <sz val="10"/>
        <rFont val="Times New Roman"/>
        <charset val="134"/>
      </rPr>
      <t>6600</t>
    </r>
    <r>
      <rPr>
        <sz val="10"/>
        <rFont val="仿宋"/>
        <charset val="134"/>
      </rPr>
      <t>吨丁烷气）项目</t>
    </r>
  </si>
  <si>
    <t>附属施工完成，目前进行防火涂料施工，油漆施工</t>
  </si>
  <si>
    <r>
      <rPr>
        <sz val="10"/>
        <color theme="1"/>
        <rFont val="Times New Roman"/>
        <charset val="134"/>
      </rPr>
      <t>3</t>
    </r>
    <r>
      <rPr>
        <sz val="10"/>
        <color theme="1"/>
        <rFont val="仿宋"/>
        <charset val="134"/>
      </rPr>
      <t>月</t>
    </r>
  </si>
  <si>
    <r>
      <rPr>
        <sz val="10"/>
        <color theme="1"/>
        <rFont val="仿宋"/>
        <charset val="134"/>
      </rPr>
      <t>双色模具和双色产品</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</si>
  <si>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黄山市宇辰电子有限公司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</si>
  <si>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栋，建筑面积</t>
    </r>
    <r>
      <rPr>
        <sz val="10"/>
        <color theme="1"/>
        <rFont val="Times New Roman"/>
        <charset val="0"/>
      </rPr>
      <t>2039</t>
    </r>
    <r>
      <rPr>
        <sz val="10"/>
        <color theme="1"/>
        <rFont val="仿宋"/>
        <charset val="0"/>
      </rPr>
      <t>平方米；购置注塑机</t>
    </r>
    <r>
      <rPr>
        <sz val="10"/>
        <color theme="1"/>
        <rFont val="Times New Roman"/>
        <charset val="0"/>
      </rPr>
      <t>8</t>
    </r>
    <r>
      <rPr>
        <sz val="10"/>
        <color theme="1"/>
        <rFont val="仿宋"/>
        <charset val="0"/>
      </rPr>
      <t>台，自动上料机</t>
    </r>
    <r>
      <rPr>
        <sz val="10"/>
        <color theme="1"/>
        <rFont val="Times New Roman"/>
        <charset val="0"/>
      </rPr>
      <t>8</t>
    </r>
    <r>
      <rPr>
        <sz val="10"/>
        <color theme="1"/>
        <rFont val="仿宋"/>
        <charset val="0"/>
      </rPr>
      <t>台，机械手</t>
    </r>
    <r>
      <rPr>
        <sz val="10"/>
        <color theme="1"/>
        <rFont val="Times New Roman"/>
        <charset val="0"/>
      </rPr>
      <t>10</t>
    </r>
    <r>
      <rPr>
        <sz val="10"/>
        <color theme="1"/>
        <rFont val="仿宋"/>
        <charset val="0"/>
      </rPr>
      <t>台，建成后可年产汽配塑料件</t>
    </r>
    <r>
      <rPr>
        <sz val="10"/>
        <color theme="1"/>
        <rFont val="Times New Roman"/>
        <charset val="0"/>
      </rPr>
      <t>600</t>
    </r>
    <r>
      <rPr>
        <sz val="10"/>
        <color theme="1"/>
        <rFont val="仿宋"/>
        <charset val="0"/>
      </rPr>
      <t>万个。</t>
    </r>
  </si>
  <si>
    <r>
      <rPr>
        <sz val="10"/>
        <color theme="1"/>
        <rFont val="仿宋"/>
        <charset val="134"/>
      </rPr>
      <t>双色模具和双色产品工程</t>
    </r>
    <r>
      <rPr>
        <sz val="10"/>
        <color theme="1"/>
        <rFont val="Times New Roman"/>
        <charset val="134"/>
      </rPr>
      <t>(</t>
    </r>
    <r>
      <rPr>
        <sz val="10"/>
        <color theme="1"/>
        <rFont val="仿宋"/>
        <charset val="134"/>
      </rPr>
      <t>综合楼</t>
    </r>
    <r>
      <rPr>
        <sz val="10"/>
        <color theme="1"/>
        <rFont val="Times New Roman"/>
        <charset val="134"/>
      </rPr>
      <t>)</t>
    </r>
    <r>
      <rPr>
        <sz val="10"/>
        <color theme="1"/>
        <rFont val="仿宋"/>
        <charset val="134"/>
      </rPr>
      <t>项目</t>
    </r>
  </si>
  <si>
    <r>
      <rPr>
        <sz val="10"/>
        <color theme="1"/>
        <rFont val="仿宋"/>
        <charset val="134"/>
      </rPr>
      <t>奥明通信线路连接器生产基地</t>
    </r>
    <r>
      <rPr>
        <sz val="10"/>
        <color theme="1"/>
        <rFont val="Times New Roman"/>
        <charset val="134"/>
      </rPr>
      <t>-</t>
    </r>
    <r>
      <rPr>
        <sz val="10"/>
        <color theme="1"/>
        <rFont val="仿宋"/>
        <charset val="134"/>
      </rPr>
      <t>综合楼项目</t>
    </r>
  </si>
  <si>
    <r>
      <rPr>
        <sz val="10"/>
        <color theme="1"/>
        <rFont val="仿宋"/>
        <charset val="134"/>
      </rPr>
      <t>安徽奥明通信科技有限公司</t>
    </r>
  </si>
  <si>
    <r>
      <rPr>
        <sz val="10"/>
        <color theme="1"/>
        <rFont val="仿宋"/>
        <charset val="0"/>
      </rPr>
      <t>利用公司厂区空余地块，新建</t>
    </r>
    <r>
      <rPr>
        <sz val="10"/>
        <color theme="1"/>
        <rFont val="Times New Roman"/>
        <charset val="0"/>
      </rPr>
      <t>4</t>
    </r>
    <r>
      <rPr>
        <sz val="10"/>
        <color theme="1"/>
        <rFont val="仿宋"/>
        <charset val="0"/>
      </rPr>
      <t>层框架结构综合楼</t>
    </r>
    <r>
      <rPr>
        <sz val="10"/>
        <color theme="1"/>
        <rFont val="Times New Roman"/>
        <charset val="0"/>
      </rPr>
      <t>1</t>
    </r>
    <r>
      <rPr>
        <sz val="10"/>
        <color theme="1"/>
        <rFont val="仿宋"/>
        <charset val="0"/>
      </rPr>
      <t>栋，建筑高度</t>
    </r>
    <r>
      <rPr>
        <sz val="10"/>
        <color theme="1"/>
        <rFont val="Times New Roman"/>
        <charset val="0"/>
      </rPr>
      <t>15.9</t>
    </r>
    <r>
      <rPr>
        <sz val="10"/>
        <color theme="1"/>
        <rFont val="仿宋"/>
        <charset val="0"/>
      </rPr>
      <t>米，建筑面积</t>
    </r>
    <r>
      <rPr>
        <sz val="10"/>
        <color theme="1"/>
        <rFont val="Times New Roman"/>
        <charset val="0"/>
      </rPr>
      <t>1877</t>
    </r>
    <r>
      <rPr>
        <sz val="10"/>
        <color theme="1"/>
        <rFont val="仿宋"/>
        <charset val="0"/>
      </rPr>
      <t>平方米。</t>
    </r>
  </si>
  <si>
    <r>
      <rPr>
        <sz val="10"/>
        <color theme="1"/>
        <rFont val="仿宋"/>
        <charset val="134"/>
      </rPr>
      <t>环境污染防治设备智能制造中心项目</t>
    </r>
  </si>
  <si>
    <r>
      <rPr>
        <sz val="10"/>
        <color theme="1"/>
        <rFont val="仿宋"/>
        <charset val="134"/>
      </rPr>
      <t>安徽威宸环保科技有限公司</t>
    </r>
  </si>
  <si>
    <r>
      <rPr>
        <sz val="10"/>
        <color theme="1"/>
        <rFont val="仿宋"/>
        <charset val="0"/>
      </rPr>
      <t>项目计划用地</t>
    </r>
    <r>
      <rPr>
        <sz val="10"/>
        <color theme="1"/>
        <rFont val="Times New Roman"/>
        <charset val="0"/>
      </rPr>
      <t>15</t>
    </r>
    <r>
      <rPr>
        <sz val="10"/>
        <color theme="1"/>
        <rFont val="仿宋"/>
        <charset val="0"/>
      </rPr>
      <t>亩，新建建筑面积约</t>
    </r>
    <r>
      <rPr>
        <sz val="10"/>
        <color theme="1"/>
        <rFont val="Times New Roman"/>
        <charset val="0"/>
      </rPr>
      <t>7000</t>
    </r>
    <r>
      <rPr>
        <sz val="10"/>
        <color theme="1"/>
        <rFont val="仿宋"/>
        <charset val="0"/>
      </rPr>
      <t>平方米，投入自动送料下料激光切割机、智能自动数控剪板机、智能自动数控折边机、智能自动数控卷圆机、自动焊接机等生产及检测设备，用于环保设备基础零部件加工、零部件表面处理、零部件存储及整套大型设备组装调试等。</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</si>
  <si>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</si>
  <si>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环境污染防治设备智能制造中心项目</t>
  </si>
  <si>
    <t>进行土建内外墙油漆施工，钢构防火涂料施工，室外附属已正常开始施工。</t>
  </si>
  <si>
    <r>
      <rPr>
        <sz val="10"/>
        <color theme="1"/>
        <rFont val="仿宋"/>
        <charset val="134"/>
      </rPr>
      <t>年产</t>
    </r>
    <r>
      <rPr>
        <sz val="10"/>
        <color theme="1"/>
        <rFont val="Times New Roman"/>
        <charset val="134"/>
      </rPr>
      <t>1000</t>
    </r>
    <r>
      <rPr>
        <sz val="10"/>
        <color theme="1"/>
        <rFont val="仿宋"/>
        <charset val="134"/>
      </rPr>
      <t>套电源系统生产研发项目</t>
    </r>
  </si>
  <si>
    <r>
      <rPr>
        <sz val="10"/>
        <color theme="1"/>
        <rFont val="仿宋"/>
        <charset val="134"/>
      </rPr>
      <t>安徽诚荣电气制造有限公司</t>
    </r>
  </si>
  <si>
    <r>
      <rPr>
        <sz val="10"/>
        <color theme="1"/>
        <rFont val="仿宋"/>
        <charset val="134"/>
      </rPr>
      <t>项目计划用地</t>
    </r>
    <r>
      <rPr>
        <sz val="10"/>
        <color theme="1"/>
        <rFont val="Times New Roman"/>
        <charset val="134"/>
      </rPr>
      <t>10</t>
    </r>
    <r>
      <rPr>
        <sz val="10"/>
        <color theme="1"/>
        <rFont val="仿宋"/>
        <charset val="134"/>
      </rPr>
      <t>亩，一期项目达产后，形成年产电源系统</t>
    </r>
    <r>
      <rPr>
        <sz val="10"/>
        <color theme="1"/>
        <rFont val="Times New Roman"/>
        <charset val="134"/>
      </rPr>
      <t>1000</t>
    </r>
    <r>
      <rPr>
        <sz val="10"/>
        <color theme="1"/>
        <rFont val="仿宋"/>
        <charset val="134"/>
      </rPr>
      <t>套产能，预计年创税约</t>
    </r>
    <r>
      <rPr>
        <sz val="10"/>
        <color theme="1"/>
        <rFont val="Times New Roman"/>
        <charset val="134"/>
      </rPr>
      <t>300</t>
    </r>
    <r>
      <rPr>
        <sz val="10"/>
        <color theme="1"/>
        <rFont val="仿宋"/>
        <charset val="134"/>
      </rPr>
      <t>万元。</t>
    </r>
  </si>
  <si>
    <t>四楼木板已拆除，准备主体结构验收</t>
  </si>
  <si>
    <r>
      <rPr>
        <sz val="10"/>
        <color theme="1"/>
        <rFont val="Times New Roman"/>
        <charset val="134"/>
      </rPr>
      <t>LINK</t>
    </r>
    <r>
      <rPr>
        <sz val="10"/>
        <color theme="1"/>
        <rFont val="仿宋"/>
        <charset val="134"/>
      </rPr>
      <t>新工厂项目</t>
    </r>
  </si>
  <si>
    <r>
      <rPr>
        <sz val="10"/>
        <color theme="1"/>
        <rFont val="仿宋"/>
        <charset val="134"/>
      </rPr>
      <t>林科交通测试技术（上海）有限公司</t>
    </r>
  </si>
  <si>
    <r>
      <rPr>
        <sz val="10"/>
        <color theme="1"/>
        <rFont val="仿宋"/>
        <charset val="134"/>
      </rPr>
      <t>项目计划用地</t>
    </r>
    <r>
      <rPr>
        <sz val="10"/>
        <color theme="1"/>
        <rFont val="Times New Roman"/>
        <charset val="134"/>
      </rPr>
      <t>7</t>
    </r>
    <r>
      <rPr>
        <sz val="10"/>
        <color theme="1"/>
        <rFont val="仿宋"/>
        <charset val="134"/>
      </rPr>
      <t>亩，建设制动测试中心，面积合计约</t>
    </r>
    <r>
      <rPr>
        <sz val="10"/>
        <color theme="1"/>
        <rFont val="Times New Roman"/>
        <charset val="134"/>
      </rPr>
      <t>2000</t>
    </r>
    <r>
      <rPr>
        <sz val="10"/>
        <color theme="1"/>
        <rFont val="仿宋"/>
        <charset val="134"/>
      </rPr>
      <t>米，其中室内</t>
    </r>
    <r>
      <rPr>
        <sz val="10"/>
        <color theme="1"/>
        <rFont val="Times New Roman"/>
        <charset val="134"/>
      </rPr>
      <t>:1200</t>
    </r>
    <r>
      <rPr>
        <sz val="10"/>
        <color theme="1"/>
        <rFont val="仿宋"/>
        <charset val="134"/>
      </rPr>
      <t>米</t>
    </r>
    <r>
      <rPr>
        <sz val="10"/>
        <color theme="1"/>
        <rFont val="Times New Roman"/>
        <charset val="134"/>
      </rPr>
      <t>(</t>
    </r>
    <r>
      <rPr>
        <sz val="10"/>
        <color theme="1"/>
        <rFont val="仿宋"/>
        <charset val="134"/>
      </rPr>
      <t>层高不低于</t>
    </r>
    <r>
      <rPr>
        <sz val="10"/>
        <color theme="1"/>
        <rFont val="Times New Roman"/>
        <charset val="134"/>
      </rPr>
      <t>5</t>
    </r>
    <r>
      <rPr>
        <sz val="10"/>
        <color theme="1"/>
        <rFont val="仿宋"/>
        <charset val="134"/>
      </rPr>
      <t>米</t>
    </r>
    <r>
      <rPr>
        <sz val="10"/>
        <color theme="1"/>
        <rFont val="Times New Roman"/>
        <charset val="134"/>
      </rPr>
      <t>)</t>
    </r>
    <r>
      <rPr>
        <sz val="10"/>
        <color theme="1"/>
        <rFont val="仿宋"/>
        <charset val="134"/>
      </rPr>
      <t>，优选框架结构，室外</t>
    </r>
    <r>
      <rPr>
        <sz val="10"/>
        <color theme="1"/>
        <rFont val="Times New Roman"/>
        <charset val="134"/>
      </rPr>
      <t>:800</t>
    </r>
    <r>
      <rPr>
        <sz val="10"/>
        <color theme="1"/>
        <rFont val="仿宋"/>
        <charset val="134"/>
      </rPr>
      <t>米，自建</t>
    </r>
    <r>
      <rPr>
        <sz val="10"/>
        <color theme="1"/>
        <rFont val="Times New Roman"/>
        <charset val="134"/>
      </rPr>
      <t>2</t>
    </r>
    <r>
      <rPr>
        <sz val="10"/>
        <color theme="1"/>
        <rFont val="仿宋"/>
        <charset val="134"/>
      </rPr>
      <t>个坡度的标准坡道。拟投</t>
    </r>
    <r>
      <rPr>
        <sz val="10"/>
        <color theme="1"/>
        <rFont val="Times New Roman"/>
        <charset val="134"/>
      </rPr>
      <t>15</t>
    </r>
    <r>
      <rPr>
        <sz val="10"/>
        <color theme="1"/>
        <rFont val="仿宋"/>
        <charset val="134"/>
      </rPr>
      <t>台</t>
    </r>
    <r>
      <rPr>
        <sz val="10"/>
        <color theme="1"/>
        <rFont val="Times New Roman"/>
        <charset val="134"/>
      </rPr>
      <t>LINKVMAX-4000</t>
    </r>
    <r>
      <rPr>
        <sz val="10"/>
        <color theme="1"/>
        <rFont val="仿宋"/>
        <charset val="134"/>
      </rPr>
      <t>设备，预计达产后年销售额达</t>
    </r>
    <r>
      <rPr>
        <sz val="10"/>
        <color theme="1"/>
        <rFont val="Times New Roman"/>
        <charset val="134"/>
      </rPr>
      <t>1000</t>
    </r>
    <r>
      <rPr>
        <sz val="10"/>
        <color theme="1"/>
        <rFont val="仿宋"/>
        <charset val="134"/>
      </rPr>
      <t>万元，年创税约</t>
    </r>
    <r>
      <rPr>
        <sz val="10"/>
        <color theme="1"/>
        <rFont val="Times New Roman"/>
        <charset val="134"/>
      </rPr>
      <t>100</t>
    </r>
    <r>
      <rPr>
        <sz val="10"/>
        <color theme="1"/>
        <rFont val="仿宋"/>
        <charset val="134"/>
      </rPr>
      <t>万元。</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</si>
  <si>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</si>
  <si>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9月26日完成土地出让合同签订，预计9月30日进行规划设计方案公示，施工图已完成。目前进行资规局相关许可证办理。</t>
  </si>
  <si>
    <r>
      <rPr>
        <sz val="10"/>
        <color theme="1"/>
        <rFont val="Times New Roman"/>
        <charset val="134"/>
      </rPr>
      <t>5</t>
    </r>
    <r>
      <rPr>
        <sz val="10"/>
        <color theme="1"/>
        <rFont val="仿宋"/>
        <charset val="134"/>
      </rPr>
      <t>月</t>
    </r>
  </si>
  <si>
    <r>
      <rPr>
        <sz val="10"/>
        <color theme="1"/>
        <rFont val="仿宋"/>
        <charset val="134"/>
      </rPr>
      <t>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</si>
  <si>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仿宋"/>
        <charset val="134"/>
      </rPr>
      <t>安徽储氏新能源科技有限公司</t>
    </r>
  </si>
  <si>
    <r>
      <rPr>
        <sz val="10"/>
        <color theme="1"/>
        <rFont val="仿宋"/>
        <charset val="134"/>
      </rPr>
      <t>项目用地约</t>
    </r>
    <r>
      <rPr>
        <sz val="10"/>
        <color theme="1"/>
        <rFont val="Times New Roman"/>
        <charset val="134"/>
      </rPr>
      <t>15</t>
    </r>
    <r>
      <rPr>
        <sz val="10"/>
        <color theme="1"/>
        <rFont val="仿宋"/>
        <charset val="134"/>
      </rPr>
      <t>亩，</t>
    </r>
    <r>
      <rPr>
        <sz val="10"/>
        <color theme="1"/>
        <rFont val="Times New Roman"/>
        <charset val="134"/>
      </rPr>
      <t>=</t>
    </r>
    <r>
      <rPr>
        <sz val="10"/>
        <color theme="1"/>
        <rFont val="仿宋"/>
        <charset val="134"/>
      </rPr>
      <t>新建厂房面积共</t>
    </r>
    <r>
      <rPr>
        <sz val="10"/>
        <color theme="1"/>
        <rFont val="Times New Roman"/>
        <charset val="134"/>
      </rPr>
      <t>6500m²</t>
    </r>
    <r>
      <rPr>
        <sz val="10"/>
        <color theme="1"/>
        <rFont val="仿宋"/>
        <charset val="134"/>
      </rPr>
      <t>。其中：模具生产车间</t>
    </r>
    <r>
      <rPr>
        <sz val="10"/>
        <color theme="1"/>
        <rFont val="Times New Roman"/>
        <charset val="134"/>
      </rPr>
      <t>1500m²</t>
    </r>
    <r>
      <rPr>
        <sz val="10"/>
        <color theme="1"/>
        <rFont val="仿宋"/>
        <charset val="134"/>
      </rPr>
      <t>，注塑生产车间</t>
    </r>
    <r>
      <rPr>
        <sz val="10"/>
        <color theme="1"/>
        <rFont val="Times New Roman"/>
        <charset val="134"/>
      </rPr>
      <t>3000m²</t>
    </r>
    <r>
      <rPr>
        <sz val="10"/>
        <color theme="1"/>
        <rFont val="仿宋"/>
        <charset val="134"/>
      </rPr>
      <t>，喷涂车间</t>
    </r>
    <r>
      <rPr>
        <sz val="10"/>
        <color theme="1"/>
        <rFont val="Times New Roman"/>
        <charset val="134"/>
      </rPr>
      <t>2000</t>
    </r>
    <r>
      <rPr>
        <sz val="10"/>
        <color theme="1"/>
        <rFont val="仿宋"/>
        <charset val="134"/>
      </rPr>
      <t>㎡，建设年产</t>
    </r>
    <r>
      <rPr>
        <sz val="10"/>
        <color theme="1"/>
        <rFont val="Times New Roman"/>
        <charset val="134"/>
      </rPr>
      <t>1000</t>
    </r>
    <r>
      <rPr>
        <sz val="10"/>
        <color theme="1"/>
        <rFont val="仿宋"/>
        <charset val="134"/>
      </rPr>
      <t>套模具和</t>
    </r>
    <r>
      <rPr>
        <sz val="10"/>
        <color theme="1"/>
        <rFont val="Times New Roman"/>
        <charset val="134"/>
      </rPr>
      <t>500</t>
    </r>
    <r>
      <rPr>
        <sz val="10"/>
        <color theme="1"/>
        <rFont val="仿宋"/>
        <charset val="134"/>
      </rPr>
      <t>万套汽车注塑件项目。</t>
    </r>
  </si>
  <si>
    <r>
      <rPr>
        <sz val="10"/>
        <color theme="1"/>
        <rFont val="Times New Roman"/>
        <charset val="0"/>
      </rPr>
      <t>2025</t>
    </r>
    <r>
      <rPr>
        <sz val="10"/>
        <color theme="1"/>
        <rFont val="仿宋"/>
        <charset val="0"/>
      </rPr>
      <t>年</t>
    </r>
    <r>
      <rPr>
        <sz val="10"/>
        <color theme="1"/>
        <rFont val="Times New Roman"/>
        <charset val="0"/>
      </rPr>
      <t>5</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</si>
  <si>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rFont val="仿宋"/>
        <charset val="134"/>
      </rPr>
      <t>年产</t>
    </r>
    <r>
      <rPr>
        <sz val="10"/>
        <rFont val="Times New Roman"/>
        <charset val="134"/>
      </rPr>
      <t>1000</t>
    </r>
    <r>
      <rPr>
        <sz val="10"/>
        <rFont val="仿宋"/>
        <charset val="134"/>
      </rPr>
      <t>套模具和</t>
    </r>
    <r>
      <rPr>
        <sz val="10"/>
        <rFont val="Times New Roman"/>
        <charset val="134"/>
      </rPr>
      <t>500</t>
    </r>
    <r>
      <rPr>
        <sz val="10"/>
        <rFont val="仿宋"/>
        <charset val="134"/>
      </rPr>
      <t>万套汽车注塑件项目</t>
    </r>
  </si>
  <si>
    <t>正在进行厂房钢结构外墙板安装，研发楼二层墙体砌筑施工。</t>
  </si>
  <si>
    <r>
      <rPr>
        <sz val="10"/>
        <color theme="1"/>
        <rFont val="仿宋"/>
        <charset val="134"/>
      </rPr>
      <t>年产</t>
    </r>
    <r>
      <rPr>
        <sz val="10"/>
        <color theme="1"/>
        <rFont val="Times New Roman"/>
        <charset val="134"/>
      </rPr>
      <t>1000</t>
    </r>
    <r>
      <rPr>
        <sz val="10"/>
        <color theme="1"/>
        <rFont val="仿宋"/>
        <charset val="134"/>
      </rPr>
      <t>万件</t>
    </r>
    <r>
      <rPr>
        <sz val="10"/>
        <color theme="1"/>
        <rFont val="Times New Roman"/>
        <charset val="134"/>
      </rPr>
      <t>PVD</t>
    </r>
    <r>
      <rPr>
        <sz val="10"/>
        <color theme="1"/>
        <rFont val="仿宋"/>
        <charset val="134"/>
      </rPr>
      <t>汽车涂装零部件项目</t>
    </r>
  </si>
  <si>
    <r>
      <rPr>
        <sz val="10"/>
        <color theme="1"/>
        <rFont val="仿宋"/>
        <charset val="134"/>
      </rPr>
      <t>黄山熠之灵科技有限公司</t>
    </r>
  </si>
  <si>
    <r>
      <rPr>
        <sz val="10"/>
        <color theme="1"/>
        <rFont val="仿宋"/>
        <charset val="134"/>
      </rPr>
      <t>一期租用芯屏产业园</t>
    </r>
    <r>
      <rPr>
        <sz val="10"/>
        <color theme="1"/>
        <rFont val="Times New Roman"/>
        <charset val="134"/>
      </rPr>
      <t>B</t>
    </r>
    <r>
      <rPr>
        <sz val="10"/>
        <color theme="1"/>
        <rFont val="仿宋"/>
        <charset val="134"/>
      </rPr>
      <t>区</t>
    </r>
    <r>
      <rPr>
        <sz val="10"/>
        <color theme="1"/>
        <rFont val="Times New Roman"/>
        <charset val="134"/>
      </rPr>
      <t>2</t>
    </r>
    <r>
      <rPr>
        <sz val="10"/>
        <color theme="1"/>
        <rFont val="仿宋"/>
        <charset val="134"/>
      </rPr>
      <t>号厂房（约</t>
    </r>
    <r>
      <rPr>
        <sz val="10"/>
        <color theme="1"/>
        <rFont val="Times New Roman"/>
        <charset val="134"/>
      </rPr>
      <t>6000</t>
    </r>
    <r>
      <rPr>
        <sz val="10"/>
        <color theme="1"/>
        <rFont val="仿宋"/>
        <charset val="134"/>
      </rPr>
      <t>平方米），规划建设</t>
    </r>
    <r>
      <rPr>
        <sz val="10"/>
        <color theme="1"/>
        <rFont val="Times New Roman"/>
        <charset val="134"/>
      </rPr>
      <t>3</t>
    </r>
    <r>
      <rPr>
        <sz val="10"/>
        <color theme="1"/>
        <rFont val="仿宋"/>
        <charset val="134"/>
      </rPr>
      <t>条表面处理生产线，其中真空镀膜生产线</t>
    </r>
    <r>
      <rPr>
        <sz val="10"/>
        <color theme="1"/>
        <rFont val="Times New Roman"/>
        <charset val="134"/>
      </rPr>
      <t>2</t>
    </r>
    <r>
      <rPr>
        <sz val="10"/>
        <color theme="1"/>
        <rFont val="仿宋"/>
        <charset val="134"/>
      </rPr>
      <t>条、</t>
    </r>
    <r>
      <rPr>
        <sz val="10"/>
        <color theme="1"/>
        <rFont val="Times New Roman"/>
        <charset val="134"/>
      </rPr>
      <t>UV</t>
    </r>
    <r>
      <rPr>
        <sz val="10"/>
        <color theme="1"/>
        <rFont val="仿宋"/>
        <charset val="134"/>
      </rPr>
      <t>涂装线</t>
    </r>
    <r>
      <rPr>
        <sz val="10"/>
        <color theme="1"/>
        <rFont val="Times New Roman"/>
        <charset val="134"/>
      </rPr>
      <t>1</t>
    </r>
    <r>
      <rPr>
        <sz val="10"/>
        <color theme="1"/>
        <rFont val="仿宋"/>
        <charset val="134"/>
      </rPr>
      <t>条，配套建设机械手、涂装机器人以及恒温恒湿车间等。二期利用中显</t>
    </r>
    <r>
      <rPr>
        <sz val="10"/>
        <color theme="1"/>
        <rFont val="Times New Roman"/>
        <charset val="134"/>
      </rPr>
      <t>2</t>
    </r>
    <r>
      <rPr>
        <sz val="10"/>
        <color theme="1"/>
        <rFont val="仿宋"/>
        <charset val="134"/>
      </rPr>
      <t>号厂房东侧</t>
    </r>
    <r>
      <rPr>
        <sz val="10"/>
        <color theme="1"/>
        <rFont val="Times New Roman"/>
        <charset val="134"/>
      </rPr>
      <t>10</t>
    </r>
    <r>
      <rPr>
        <sz val="10"/>
        <color theme="1"/>
        <rFont val="仿宋"/>
        <charset val="134"/>
      </rPr>
      <t>亩土地，新建模具车间、成型车间以及中心实验室等，总建筑面积</t>
    </r>
    <r>
      <rPr>
        <sz val="10"/>
        <color theme="1"/>
        <rFont val="Times New Roman"/>
        <charset val="134"/>
      </rPr>
      <t>1</t>
    </r>
    <r>
      <rPr>
        <sz val="10"/>
        <color theme="1"/>
        <rFont val="仿宋"/>
        <charset val="134"/>
      </rPr>
      <t>万平方米。项目达产后预计实现年产值</t>
    </r>
    <r>
      <rPr>
        <sz val="10"/>
        <color theme="1"/>
        <rFont val="Times New Roman"/>
        <charset val="134"/>
      </rPr>
      <t>5000</t>
    </r>
    <r>
      <rPr>
        <sz val="10"/>
        <color theme="1"/>
        <rFont val="仿宋"/>
        <charset val="134"/>
      </rPr>
      <t>万元以上，税收收入</t>
    </r>
    <r>
      <rPr>
        <sz val="10"/>
        <color theme="1"/>
        <rFont val="Times New Roman"/>
        <charset val="134"/>
      </rPr>
      <t>200</t>
    </r>
    <r>
      <rPr>
        <sz val="10"/>
        <color theme="1"/>
        <rFont val="仿宋"/>
        <charset val="134"/>
      </rPr>
      <t>万元。</t>
    </r>
  </si>
  <si>
    <r>
      <rPr>
        <sz val="10"/>
        <color theme="1"/>
        <rFont val="仿宋"/>
        <charset val="134"/>
      </rPr>
      <t>黄山熠之灵</t>
    </r>
    <r>
      <rPr>
        <sz val="10"/>
        <color theme="1"/>
        <rFont val="Times New Roman"/>
        <charset val="134"/>
      </rPr>
      <t>PVD</t>
    </r>
    <r>
      <rPr>
        <sz val="10"/>
        <color theme="1"/>
        <rFont val="仿宋"/>
        <charset val="134"/>
      </rPr>
      <t>加工项目</t>
    </r>
  </si>
  <si>
    <r>
      <rPr>
        <sz val="10"/>
        <color theme="1"/>
        <rFont val="仿宋"/>
        <charset val="134"/>
      </rPr>
      <t>新增</t>
    </r>
    <r>
      <rPr>
        <sz val="10"/>
        <color theme="1"/>
        <rFont val="Times New Roman"/>
        <charset val="134"/>
      </rPr>
      <t>5</t>
    </r>
    <r>
      <rPr>
        <sz val="10"/>
        <color theme="1"/>
        <rFont val="仿宋"/>
        <charset val="134"/>
      </rPr>
      <t>万吨铜产品项目</t>
    </r>
  </si>
  <si>
    <r>
      <rPr>
        <sz val="10"/>
        <color theme="1"/>
        <rFont val="仿宋"/>
        <charset val="134"/>
      </rPr>
      <t>休宁县天都物资再生利用有限公司</t>
    </r>
  </si>
  <si>
    <r>
      <rPr>
        <sz val="10"/>
        <color theme="1"/>
        <rFont val="仿宋"/>
        <charset val="134"/>
      </rPr>
      <t>新建</t>
    </r>
    <r>
      <rPr>
        <sz val="10"/>
        <color theme="1"/>
        <rFont val="Times New Roman"/>
        <charset val="134"/>
      </rPr>
      <t>1#</t>
    </r>
    <r>
      <rPr>
        <sz val="10"/>
        <color theme="1"/>
        <rFont val="仿宋"/>
        <charset val="134"/>
      </rPr>
      <t>厂房</t>
    </r>
    <r>
      <rPr>
        <sz val="10"/>
        <color theme="1"/>
        <rFont val="Times New Roman"/>
        <charset val="134"/>
      </rPr>
      <t>4633</t>
    </r>
    <r>
      <rPr>
        <sz val="10"/>
        <color theme="1"/>
        <rFont val="仿宋"/>
        <charset val="134"/>
      </rPr>
      <t>平方米，</t>
    </r>
    <r>
      <rPr>
        <sz val="10"/>
        <color theme="1"/>
        <rFont val="Times New Roman"/>
        <charset val="134"/>
      </rPr>
      <t>2#</t>
    </r>
    <r>
      <rPr>
        <sz val="10"/>
        <color theme="1"/>
        <rFont val="仿宋"/>
        <charset val="134"/>
      </rPr>
      <t>厂房</t>
    </r>
    <r>
      <rPr>
        <sz val="10"/>
        <color theme="1"/>
        <rFont val="Times New Roman"/>
        <charset val="134"/>
      </rPr>
      <t>1889</t>
    </r>
    <r>
      <rPr>
        <sz val="10"/>
        <color theme="1"/>
        <rFont val="仿宋"/>
        <charset val="134"/>
      </rPr>
      <t>平方米，新增一台</t>
    </r>
    <r>
      <rPr>
        <sz val="10"/>
        <color theme="1"/>
        <rFont val="Times New Roman"/>
        <charset val="134"/>
      </rPr>
      <t>2000KVA</t>
    </r>
    <r>
      <rPr>
        <sz val="10"/>
        <color theme="1"/>
        <rFont val="仿宋"/>
        <charset val="134"/>
      </rPr>
      <t>变压器增熔炉</t>
    </r>
    <r>
      <rPr>
        <sz val="10"/>
        <color theme="1"/>
        <rFont val="Times New Roman"/>
        <charset val="134"/>
      </rPr>
      <t>3</t>
    </r>
    <r>
      <rPr>
        <sz val="10"/>
        <color theme="1"/>
        <rFont val="仿宋"/>
        <charset val="134"/>
      </rPr>
      <t>台、布袋除尘器、行车、引机、拉丝机，挤压机等设备，预计各</t>
    </r>
    <r>
      <rPr>
        <sz val="10"/>
        <color theme="1"/>
        <rFont val="Times New Roman"/>
        <charset val="134"/>
      </rPr>
      <t>1</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</si>
  <si>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</si>
  <si>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rFont val="仿宋"/>
        <charset val="134"/>
      </rPr>
      <t>设备购置中。</t>
    </r>
  </si>
  <si>
    <r>
      <rPr>
        <sz val="10"/>
        <color theme="1"/>
        <rFont val="仿宋"/>
        <charset val="134"/>
      </rPr>
      <t>新安源年产</t>
    </r>
    <r>
      <rPr>
        <sz val="10"/>
        <color theme="1"/>
        <rFont val="Times New Roman"/>
        <charset val="134"/>
      </rPr>
      <t>5000</t>
    </r>
    <r>
      <rPr>
        <sz val="10"/>
        <color theme="1"/>
        <rFont val="仿宋"/>
        <charset val="134"/>
      </rPr>
      <t>吨有机茶叶精深加工及衍生产品研发生产基地</t>
    </r>
  </si>
  <si>
    <r>
      <rPr>
        <sz val="10"/>
        <color theme="1"/>
        <rFont val="仿宋"/>
        <charset val="134"/>
      </rPr>
      <t>年产</t>
    </r>
    <r>
      <rPr>
        <sz val="10"/>
        <color theme="1"/>
        <rFont val="Times New Roman"/>
        <charset val="134"/>
      </rPr>
      <t>5000</t>
    </r>
    <r>
      <rPr>
        <sz val="10"/>
        <color theme="1"/>
        <rFont val="仿宋"/>
        <charset val="134"/>
      </rPr>
      <t>吨有机茶叶精深加工及衍生产品研发生产项目</t>
    </r>
    <r>
      <rPr>
        <sz val="10"/>
        <color theme="1"/>
        <rFont val="Times New Roman"/>
        <charset val="134"/>
      </rPr>
      <t>-3#</t>
    </r>
    <r>
      <rPr>
        <sz val="10"/>
        <color theme="1"/>
        <rFont val="仿宋"/>
        <charset val="134"/>
      </rPr>
      <t>厂房</t>
    </r>
  </si>
  <si>
    <r>
      <rPr>
        <sz val="10"/>
        <color theme="1"/>
        <rFont val="仿宋"/>
        <charset val="134"/>
      </rPr>
      <t>黄山市新安源有机茶开发有限公司</t>
    </r>
  </si>
  <si>
    <r>
      <rPr>
        <sz val="10"/>
        <color theme="1"/>
        <rFont val="仿宋"/>
        <charset val="0"/>
      </rPr>
      <t>在厂区未建地块内新建</t>
    </r>
    <r>
      <rPr>
        <sz val="10"/>
        <color theme="1"/>
        <rFont val="Times New Roman"/>
        <charset val="0"/>
      </rPr>
      <t>3#</t>
    </r>
    <r>
      <rPr>
        <sz val="10"/>
        <color theme="1"/>
        <rFont val="仿宋"/>
        <charset val="0"/>
      </rPr>
      <t>钢结构厂房一栋，建筑面积</t>
    </r>
    <r>
      <rPr>
        <sz val="10"/>
        <color theme="1"/>
        <rFont val="Times New Roman"/>
        <charset val="0"/>
      </rPr>
      <t>8020.21</t>
    </r>
    <r>
      <rPr>
        <sz val="10"/>
        <color theme="1"/>
        <rFont val="仿宋"/>
        <charset val="0"/>
      </rPr>
      <t>平方米。</t>
    </r>
  </si>
  <si>
    <r>
      <rPr>
        <sz val="10"/>
        <color theme="1"/>
        <rFont val="Times New Roman"/>
        <charset val="0"/>
      </rPr>
      <t>2025</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</si>
  <si>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该项目因建设资金原因，进展缓慢。</t>
    </r>
  </si>
  <si>
    <r>
      <rPr>
        <sz val="10"/>
        <color theme="1"/>
        <rFont val="Times New Roman"/>
        <charset val="134"/>
      </rPr>
      <t>2000</t>
    </r>
    <r>
      <rPr>
        <sz val="10"/>
        <color theme="1"/>
        <rFont val="仿宋"/>
        <charset val="134"/>
      </rPr>
      <t>吨有机茶叶智能化精深加工建设</t>
    </r>
  </si>
  <si>
    <t>建设用地。建设工程规划许可证已具备。</t>
  </si>
  <si>
    <r>
      <rPr>
        <sz val="10"/>
        <color theme="1"/>
        <rFont val="仿宋"/>
        <charset val="134"/>
      </rPr>
      <t>年产</t>
    </r>
    <r>
      <rPr>
        <sz val="10"/>
        <color theme="1"/>
        <rFont val="Times New Roman"/>
        <charset val="134"/>
      </rPr>
      <t>1000</t>
    </r>
    <r>
      <rPr>
        <sz val="10"/>
        <color theme="1"/>
        <rFont val="仿宋"/>
        <charset val="134"/>
      </rPr>
      <t>吨牛嫂绿色食品加工基地项目</t>
    </r>
  </si>
  <si>
    <r>
      <rPr>
        <sz val="10"/>
        <color theme="1"/>
        <rFont val="仿宋"/>
        <charset val="134"/>
      </rPr>
      <t>黄山牛嫂食品有限公司</t>
    </r>
  </si>
  <si>
    <r>
      <rPr>
        <sz val="10"/>
        <color theme="1"/>
        <rFont val="仿宋"/>
        <charset val="0"/>
      </rPr>
      <t>项目用地约</t>
    </r>
    <r>
      <rPr>
        <sz val="10"/>
        <color theme="1"/>
        <rFont val="Times New Roman"/>
        <charset val="0"/>
      </rPr>
      <t>10</t>
    </r>
    <r>
      <rPr>
        <sz val="10"/>
        <color theme="1"/>
        <rFont val="仿宋"/>
        <charset val="0"/>
      </rPr>
      <t>亩，建设</t>
    </r>
    <r>
      <rPr>
        <sz val="10"/>
        <color theme="1"/>
        <rFont val="Times New Roman"/>
        <charset val="0"/>
      </rPr>
      <t>10000</t>
    </r>
    <r>
      <rPr>
        <sz val="10"/>
        <color theme="1"/>
        <rFont val="仿宋"/>
        <charset val="0"/>
      </rPr>
      <t>平方米标准化生产厂房，包含</t>
    </r>
    <r>
      <rPr>
        <sz val="10"/>
        <color theme="1"/>
        <rFont val="Times New Roman"/>
        <charset val="0"/>
      </rPr>
      <t>1000</t>
    </r>
    <r>
      <rPr>
        <sz val="10"/>
        <color theme="1"/>
        <rFont val="仿宋"/>
        <charset val="0"/>
      </rPr>
      <t>平方米冷藏库、</t>
    </r>
    <r>
      <rPr>
        <sz val="10"/>
        <color theme="1"/>
        <rFont val="Times New Roman"/>
        <charset val="0"/>
      </rPr>
      <t>1000</t>
    </r>
    <r>
      <rPr>
        <sz val="10"/>
        <color theme="1"/>
        <rFont val="仿宋"/>
        <charset val="0"/>
      </rPr>
      <t>平方米冷冻库、打包间等，</t>
    </r>
    <r>
      <rPr>
        <sz val="10"/>
        <color theme="1"/>
        <rFont val="Times New Roman"/>
        <charset val="0"/>
      </rPr>
      <t>2000</t>
    </r>
    <r>
      <rPr>
        <sz val="10"/>
        <color theme="1"/>
        <rFont val="仿宋"/>
        <charset val="0"/>
      </rPr>
      <t>平方米综合办公楼，配套以道路、广场、围墙等基础性设施，以及厂区消防、环保等公用辅助工程。投入生产线</t>
    </r>
    <r>
      <rPr>
        <sz val="10"/>
        <color theme="1"/>
        <rFont val="Times New Roman"/>
        <charset val="0"/>
      </rPr>
      <t>5</t>
    </r>
    <r>
      <rPr>
        <sz val="10"/>
        <color theme="1"/>
        <rFont val="仿宋"/>
        <charset val="0"/>
      </rPr>
      <t>条</t>
    </r>
    <r>
      <rPr>
        <sz val="10"/>
        <color theme="1"/>
        <rFont val="Times New Roman"/>
        <charset val="0"/>
      </rPr>
      <t>:</t>
    </r>
    <r>
      <rPr>
        <sz val="10"/>
        <color theme="1"/>
        <rFont val="仿宋"/>
        <charset val="0"/>
      </rPr>
      <t>臭鳜鱼生产线</t>
    </r>
    <r>
      <rPr>
        <sz val="10"/>
        <color theme="1"/>
        <rFont val="Times New Roman"/>
        <charset val="0"/>
      </rPr>
      <t>2</t>
    </r>
    <r>
      <rPr>
        <sz val="10"/>
        <color theme="1"/>
        <rFont val="仿宋"/>
        <charset val="0"/>
      </rPr>
      <t>条，刀板香生产线、火腿腊味制生产线、笋干精制生产包装线各</t>
    </r>
    <r>
      <rPr>
        <sz val="10"/>
        <color theme="1"/>
        <rFont val="Times New Roman"/>
        <charset val="0"/>
      </rPr>
      <t>1</t>
    </r>
    <r>
      <rPr>
        <sz val="10"/>
        <color theme="1"/>
        <rFont val="仿宋"/>
        <charset val="0"/>
      </rPr>
      <t>条。项目建成后，可形成年产臭鳜鱼</t>
    </r>
    <r>
      <rPr>
        <sz val="10"/>
        <color theme="1"/>
        <rFont val="Times New Roman"/>
        <charset val="0"/>
      </rPr>
      <t>120</t>
    </r>
    <r>
      <rPr>
        <sz val="10"/>
        <color theme="1"/>
        <rFont val="仿宋"/>
        <charset val="0"/>
      </rPr>
      <t>万斤，笋干</t>
    </r>
    <r>
      <rPr>
        <sz val="10"/>
        <color theme="1"/>
        <rFont val="Times New Roman"/>
        <charset val="0"/>
      </rPr>
      <t>20</t>
    </r>
    <r>
      <rPr>
        <sz val="10"/>
        <color theme="1"/>
        <rFont val="仿宋"/>
        <charset val="0"/>
      </rPr>
      <t>万斤，刀板香</t>
    </r>
    <r>
      <rPr>
        <sz val="10"/>
        <color theme="1"/>
        <rFont val="Times New Roman"/>
        <charset val="0"/>
      </rPr>
      <t>30</t>
    </r>
    <r>
      <rPr>
        <sz val="10"/>
        <color theme="1"/>
        <rFont val="仿宋"/>
        <charset val="0"/>
      </rPr>
      <t>万斤，火腿</t>
    </r>
    <r>
      <rPr>
        <sz val="10"/>
        <color theme="1"/>
        <rFont val="Times New Roman"/>
        <charset val="0"/>
      </rPr>
      <t>20</t>
    </r>
    <r>
      <rPr>
        <sz val="10"/>
        <color theme="1"/>
        <rFont val="仿宋"/>
        <charset val="0"/>
      </rPr>
      <t>万斤，香肠</t>
    </r>
    <r>
      <rPr>
        <sz val="10"/>
        <color theme="1"/>
        <rFont val="Times New Roman"/>
        <charset val="0"/>
      </rPr>
      <t>10</t>
    </r>
    <r>
      <rPr>
        <sz val="10"/>
        <color theme="1"/>
        <rFont val="仿宋"/>
        <charset val="0"/>
      </rPr>
      <t>万斤产能，预计年产值</t>
    </r>
    <r>
      <rPr>
        <sz val="10"/>
        <color theme="1"/>
        <rFont val="Times New Roman"/>
        <charset val="0"/>
      </rPr>
      <t>7000</t>
    </r>
    <r>
      <rPr>
        <sz val="10"/>
        <color theme="1"/>
        <rFont val="仿宋"/>
        <charset val="0"/>
      </rPr>
      <t>万元，年创税不低于</t>
    </r>
    <r>
      <rPr>
        <sz val="10"/>
        <color theme="1"/>
        <rFont val="Times New Roman"/>
        <charset val="0"/>
      </rPr>
      <t>200</t>
    </r>
    <r>
      <rPr>
        <sz val="10"/>
        <color theme="1"/>
        <rFont val="仿宋"/>
        <charset val="0"/>
      </rPr>
      <t>万元。</t>
    </r>
  </si>
  <si>
    <t>年产1000吨牛嫂绿色食品加工基地项目</t>
  </si>
  <si>
    <t>目前二层平板铺设，地梁制作。</t>
  </si>
  <si>
    <r>
      <rPr>
        <sz val="10"/>
        <color theme="1"/>
        <rFont val="Times New Roman"/>
        <charset val="134"/>
      </rPr>
      <t>4</t>
    </r>
    <r>
      <rPr>
        <sz val="10"/>
        <color theme="1"/>
        <rFont val="仿宋"/>
        <charset val="134"/>
      </rPr>
      <t>月</t>
    </r>
  </si>
  <si>
    <r>
      <rPr>
        <sz val="10"/>
        <color theme="1"/>
        <rFont val="仿宋"/>
        <charset val="134"/>
      </rPr>
      <t>中佳发动机零部件生产项目</t>
    </r>
  </si>
  <si>
    <t>中佳发动机零部件生产项目</t>
  </si>
  <si>
    <r>
      <rPr>
        <sz val="10"/>
        <color theme="1"/>
        <rFont val="仿宋"/>
        <charset val="134"/>
      </rPr>
      <t>休宁信航智能科技有限公司</t>
    </r>
  </si>
  <si>
    <r>
      <rPr>
        <sz val="10"/>
        <color theme="1"/>
        <rFont val="仿宋"/>
        <charset val="134"/>
      </rPr>
      <t>项目计划用地约</t>
    </r>
    <r>
      <rPr>
        <sz val="10"/>
        <color theme="1"/>
        <rFont val="Times New Roman"/>
        <charset val="134"/>
      </rPr>
      <t>32</t>
    </r>
    <r>
      <rPr>
        <sz val="10"/>
        <color theme="1"/>
        <rFont val="仿宋"/>
        <charset val="134"/>
      </rPr>
      <t>亩，新建厂房、库房、研发中心等生产和科研用房面积</t>
    </r>
    <r>
      <rPr>
        <sz val="10"/>
        <color theme="1"/>
        <rFont val="Times New Roman"/>
        <charset val="134"/>
      </rPr>
      <t>6800</t>
    </r>
    <r>
      <rPr>
        <sz val="10"/>
        <color theme="1"/>
        <rFont val="仿宋"/>
        <charset val="134"/>
      </rPr>
      <t>平方米，新建厂房（大楼）面积约</t>
    </r>
    <r>
      <rPr>
        <sz val="10"/>
        <color theme="1"/>
        <rFont val="Times New Roman"/>
        <charset val="134"/>
      </rPr>
      <t>3800</t>
    </r>
    <r>
      <rPr>
        <sz val="10"/>
        <color theme="1"/>
        <rFont val="仿宋"/>
        <charset val="134"/>
      </rPr>
      <t>平方米。购置设备</t>
    </r>
    <r>
      <rPr>
        <sz val="10"/>
        <color theme="1"/>
        <rFont val="Times New Roman"/>
        <charset val="134"/>
      </rPr>
      <t>15</t>
    </r>
    <r>
      <rPr>
        <sz val="10"/>
        <color theme="1"/>
        <rFont val="仿宋"/>
        <charset val="134"/>
      </rPr>
      <t>组合台套，新建车铣复合中心等</t>
    </r>
    <r>
      <rPr>
        <sz val="10"/>
        <color theme="1"/>
        <rFont val="Times New Roman"/>
        <charset val="134"/>
      </rPr>
      <t>2</t>
    </r>
    <r>
      <rPr>
        <sz val="10"/>
        <color theme="1"/>
        <rFont val="仿宋"/>
        <charset val="134"/>
      </rPr>
      <t>条生产线及五轴加工中心，购置真空热处理炉等设备</t>
    </r>
    <r>
      <rPr>
        <sz val="10"/>
        <color theme="1"/>
        <rFont val="Times New Roman"/>
        <charset val="134"/>
      </rPr>
      <t>2</t>
    </r>
    <r>
      <rPr>
        <sz val="10"/>
        <color theme="1"/>
        <rFont val="仿宋"/>
        <charset val="134"/>
      </rPr>
      <t>台套（组合流水线）。</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</si>
  <si>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</si>
  <si>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进行生产车间钢构吊装，办公楼己封顶，一号车间己封顶，二号车间二层浇注砼。</t>
  </si>
  <si>
    <r>
      <rPr>
        <sz val="10"/>
        <color theme="1"/>
        <rFont val="仿宋"/>
        <charset val="134"/>
      </rPr>
      <t>超高速大型精密空调翅片模具及空调两器智能化制造装备项目</t>
    </r>
    <r>
      <rPr>
        <sz val="10"/>
        <color theme="1"/>
        <rFont val="Times New Roman"/>
        <charset val="134"/>
      </rPr>
      <t>-9</t>
    </r>
    <r>
      <rPr>
        <sz val="10"/>
        <color theme="1"/>
        <rFont val="仿宋"/>
        <charset val="134"/>
      </rPr>
      <t>、</t>
    </r>
    <r>
      <rPr>
        <sz val="10"/>
        <color theme="1"/>
        <rFont val="Times New Roman"/>
        <charset val="134"/>
      </rPr>
      <t>11#</t>
    </r>
    <r>
      <rPr>
        <sz val="10"/>
        <color theme="1"/>
        <rFont val="仿宋"/>
        <charset val="134"/>
      </rPr>
      <t>厂房工程</t>
    </r>
  </si>
  <si>
    <r>
      <rPr>
        <sz val="10"/>
        <color theme="1"/>
        <rFont val="仿宋"/>
        <charset val="134"/>
      </rPr>
      <t>黄山三佳谊华精密机械有限公司</t>
    </r>
  </si>
  <si>
    <r>
      <rPr>
        <sz val="10"/>
        <color theme="1"/>
        <rFont val="仿宋"/>
        <charset val="134"/>
      </rPr>
      <t>在公司新厂区内新建</t>
    </r>
    <r>
      <rPr>
        <sz val="10"/>
        <color theme="1"/>
        <rFont val="Times New Roman"/>
        <charset val="134"/>
      </rPr>
      <t>9#</t>
    </r>
    <r>
      <rPr>
        <sz val="10"/>
        <color theme="1"/>
        <rFont val="仿宋"/>
        <charset val="134"/>
      </rPr>
      <t>冲压车间一幢，建筑面积</t>
    </r>
    <r>
      <rPr>
        <sz val="10"/>
        <color theme="1"/>
        <rFont val="Times New Roman"/>
        <charset val="134"/>
      </rPr>
      <t>6349</t>
    </r>
    <r>
      <rPr>
        <sz val="10"/>
        <color theme="1"/>
        <rFont val="仿宋"/>
        <charset val="134"/>
      </rPr>
      <t>平方米（计容面积</t>
    </r>
    <r>
      <rPr>
        <sz val="10"/>
        <color theme="1"/>
        <rFont val="Times New Roman"/>
        <charset val="134"/>
      </rPr>
      <t>19048</t>
    </r>
    <r>
      <rPr>
        <sz val="10"/>
        <color theme="1"/>
        <rFont val="仿宋"/>
        <charset val="134"/>
      </rPr>
      <t>平方米）以及</t>
    </r>
    <r>
      <rPr>
        <sz val="10"/>
        <color theme="1"/>
        <rFont val="Times New Roman"/>
        <charset val="134"/>
      </rPr>
      <t>11#</t>
    </r>
    <r>
      <rPr>
        <sz val="10"/>
        <color theme="1"/>
        <rFont val="仿宋"/>
        <charset val="134"/>
      </rPr>
      <t>精密制造车间</t>
    </r>
    <r>
      <rPr>
        <sz val="10"/>
        <color theme="1"/>
        <rFont val="Times New Roman"/>
        <charset val="134"/>
      </rPr>
      <t>1</t>
    </r>
    <r>
      <rPr>
        <sz val="10"/>
        <color theme="1"/>
        <rFont val="仿宋"/>
        <charset val="134"/>
      </rPr>
      <t>幢，建筑面积</t>
    </r>
    <r>
      <rPr>
        <sz val="10"/>
        <color theme="1"/>
        <rFont val="Times New Roman"/>
        <charset val="134"/>
      </rPr>
      <t>4297</t>
    </r>
    <r>
      <rPr>
        <sz val="10"/>
        <color theme="1"/>
        <rFont val="仿宋"/>
        <charset val="134"/>
      </rPr>
      <t>平方米。</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</si>
  <si>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</si>
  <si>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t>是</t>
  </si>
  <si>
    <t>超高速大型精密空调翅片模具及
空调两器智能化制造装备项目9-11号厂房建设项目</t>
  </si>
  <si>
    <t>9#11#厂房：9#厂房钢梁、系杆安装，11#厂房一层墙砌筑，二次结构浇筑，屋面钢筋绑扎。</t>
  </si>
  <si>
    <r>
      <rPr>
        <sz val="10"/>
        <color theme="1"/>
        <rFont val="仿宋"/>
        <charset val="134"/>
      </rPr>
      <t>攻坚项目</t>
    </r>
    <r>
      <rPr>
        <sz val="10"/>
        <color theme="1"/>
        <rFont val="Times New Roman"/>
        <charset val="134"/>
      </rPr>
      <t>-</t>
    </r>
    <r>
      <rPr>
        <sz val="10"/>
        <color theme="1"/>
        <rFont val="仿宋"/>
        <charset val="134"/>
      </rPr>
      <t>汽车智能电动助力转向系统技术改造项目</t>
    </r>
  </si>
  <si>
    <r>
      <rPr>
        <sz val="10"/>
        <color theme="1"/>
        <rFont val="仿宋"/>
        <charset val="134"/>
      </rPr>
      <t>吴</t>
    </r>
    <r>
      <rPr>
        <sz val="10"/>
        <color theme="1"/>
        <rFont val="Times New Roman"/>
        <charset val="134"/>
      </rPr>
      <t xml:space="preserve">  </t>
    </r>
    <r>
      <rPr>
        <sz val="10"/>
        <color theme="1"/>
        <rFont val="仿宋"/>
        <charset val="134"/>
      </rPr>
      <t>喆</t>
    </r>
  </si>
  <si>
    <r>
      <rPr>
        <sz val="10"/>
        <color theme="1"/>
        <rFont val="仿宋"/>
        <charset val="134"/>
      </rPr>
      <t>昌辉汽车转向系统</t>
    </r>
    <r>
      <rPr>
        <sz val="10"/>
        <color theme="1"/>
        <rFont val="Times New Roman"/>
        <charset val="134"/>
      </rPr>
      <t>(</t>
    </r>
    <r>
      <rPr>
        <sz val="10"/>
        <color theme="1"/>
        <rFont val="仿宋"/>
        <charset val="134"/>
      </rPr>
      <t>黄山</t>
    </r>
    <r>
      <rPr>
        <sz val="10"/>
        <color theme="1"/>
        <rFont val="Times New Roman"/>
        <charset val="134"/>
      </rPr>
      <t>)</t>
    </r>
    <r>
      <rPr>
        <sz val="10"/>
        <color theme="1"/>
        <rFont val="仿宋"/>
        <charset val="134"/>
      </rPr>
      <t>有限公司</t>
    </r>
  </si>
  <si>
    <r>
      <rPr>
        <sz val="10"/>
        <color theme="1"/>
        <rFont val="仿宋"/>
        <charset val="134"/>
      </rPr>
      <t>项目租赁昌辉股份</t>
    </r>
    <r>
      <rPr>
        <sz val="10"/>
        <color theme="1"/>
        <rFont val="Times New Roman"/>
        <charset val="134"/>
      </rPr>
      <t>9</t>
    </r>
    <r>
      <rPr>
        <sz val="10"/>
        <color theme="1"/>
        <rFont val="仿宋"/>
        <charset val="134"/>
      </rPr>
      <t>层大楼，计划实施现有厂房改造，淘汰老旧生产检测设备，创新研制智能电动助力转向系统，实施产线技术改造升级</t>
    </r>
    <r>
      <rPr>
        <sz val="10"/>
        <color theme="1"/>
        <rFont val="Times New Roman"/>
        <charset val="134"/>
      </rPr>
      <t>2</t>
    </r>
    <r>
      <rPr>
        <sz val="10"/>
        <color theme="1"/>
        <rFont val="仿宋"/>
        <charset val="134"/>
      </rPr>
      <t>条，并购置定制产线</t>
    </r>
    <r>
      <rPr>
        <sz val="10"/>
        <color theme="1"/>
        <rFont val="Times New Roman"/>
        <charset val="134"/>
      </rPr>
      <t>3</t>
    </r>
    <r>
      <rPr>
        <sz val="10"/>
        <color theme="1"/>
        <rFont val="仿宋"/>
        <charset val="134"/>
      </rPr>
      <t>条，以及配套相关检测试验设备设施。</t>
    </r>
  </si>
  <si>
    <r>
      <rPr>
        <sz val="10"/>
        <color theme="1"/>
        <rFont val="Times New Roman"/>
        <charset val="0"/>
      </rPr>
      <t>2025</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2</t>
    </r>
    <r>
      <rPr>
        <sz val="10"/>
        <color theme="1"/>
        <rFont val="仿宋"/>
        <charset val="0"/>
      </rPr>
      <t>月</t>
    </r>
  </si>
  <si>
    <t>汽车智能电动助力转向系统技术改造项目</t>
  </si>
  <si>
    <t>1、已投入的两条产线已完成验收，并投入使用；
2、已展开与DP-EPS 2线投入已支付50%即985万元。
3、对产线中部分测试设备及电动工具进行性能提升。
4、11月份计划再投入一台试验设备、计划与PPK产线洽谈合同。</t>
  </si>
  <si>
    <r>
      <rPr>
        <sz val="10"/>
        <rFont val="仿宋"/>
        <charset val="134"/>
      </rPr>
      <t>是</t>
    </r>
  </si>
  <si>
    <r>
      <rPr>
        <sz val="10"/>
        <rFont val="Times New Roman"/>
        <charset val="134"/>
      </rPr>
      <t>2</t>
    </r>
    <r>
      <rPr>
        <sz val="10"/>
        <rFont val="仿宋"/>
        <charset val="134"/>
      </rPr>
      <t>月</t>
    </r>
  </si>
  <si>
    <r>
      <rPr>
        <sz val="10"/>
        <color theme="1"/>
        <rFont val="仿宋"/>
        <charset val="134"/>
      </rPr>
      <t>船舶智能机械</t>
    </r>
    <r>
      <rPr>
        <sz val="10"/>
        <color theme="1"/>
        <rFont val="Times New Roman"/>
        <charset val="134"/>
      </rPr>
      <t>/</t>
    </r>
    <r>
      <rPr>
        <sz val="10"/>
        <color theme="1"/>
        <rFont val="仿宋"/>
        <charset val="134"/>
      </rPr>
      <t>选矿设备制造项目</t>
    </r>
  </si>
  <si>
    <r>
      <rPr>
        <sz val="10"/>
        <color theme="1"/>
        <rFont val="仿宋"/>
        <charset val="134"/>
      </rPr>
      <t>储备</t>
    </r>
  </si>
  <si>
    <r>
      <rPr>
        <sz val="10"/>
        <color theme="1"/>
        <rFont val="仿宋"/>
        <charset val="134"/>
      </rPr>
      <t>上海钜兴船舶工程有限公司</t>
    </r>
  </si>
  <si>
    <r>
      <rPr>
        <sz val="10"/>
        <color theme="1"/>
        <rFont val="仿宋"/>
        <charset val="134"/>
      </rPr>
      <t>计划供地</t>
    </r>
    <r>
      <rPr>
        <sz val="10"/>
        <color theme="1"/>
        <rFont val="Times New Roman"/>
        <charset val="134"/>
      </rPr>
      <t>15</t>
    </r>
    <r>
      <rPr>
        <sz val="10"/>
        <color theme="1"/>
        <rFont val="仿宋"/>
        <charset val="134"/>
      </rPr>
      <t>亩，采购智能自动送料下料激光切割机、智能自动数控剪板机、智能自动数控折边机、智能自动数控卷圆机、自动焊接机等高端智能生产及检测设备，建立一套拥有机械零部件加工、表面处理、以及整套大型设备组装调试等功能的加工生产线。</t>
    </r>
  </si>
  <si>
    <r>
      <rPr>
        <sz val="10"/>
        <color theme="1"/>
        <rFont val="仿宋"/>
        <charset val="134"/>
      </rPr>
      <t>年产</t>
    </r>
    <r>
      <rPr>
        <sz val="10"/>
        <color theme="1"/>
        <rFont val="Times New Roman"/>
        <charset val="134"/>
      </rPr>
      <t>3</t>
    </r>
    <r>
      <rPr>
        <sz val="10"/>
        <color theme="1"/>
        <rFont val="仿宋"/>
        <charset val="134"/>
      </rPr>
      <t>万吨汽车内饰聚酯新材料生产项目</t>
    </r>
  </si>
  <si>
    <r>
      <rPr>
        <sz val="10"/>
        <color theme="1"/>
        <rFont val="仿宋"/>
        <charset val="134"/>
      </rPr>
      <t>安徽中鼎控股（集团）有限公司</t>
    </r>
  </si>
  <si>
    <r>
      <rPr>
        <sz val="10"/>
        <color theme="1"/>
        <rFont val="仿宋"/>
        <charset val="134"/>
      </rPr>
      <t>项目分三期投入，全部达产预计产值</t>
    </r>
    <r>
      <rPr>
        <sz val="10"/>
        <color theme="1"/>
        <rFont val="Times New Roman"/>
        <charset val="134"/>
      </rPr>
      <t>15</t>
    </r>
    <r>
      <rPr>
        <sz val="10"/>
        <color theme="1"/>
        <rFont val="仿宋"/>
        <charset val="134"/>
      </rPr>
      <t>亿元，年利税</t>
    </r>
    <r>
      <rPr>
        <sz val="10"/>
        <color theme="1"/>
        <rFont val="Times New Roman"/>
        <charset val="134"/>
      </rPr>
      <t>2000</t>
    </r>
    <r>
      <rPr>
        <sz val="10"/>
        <color theme="1"/>
        <rFont val="仿宋"/>
        <charset val="134"/>
      </rPr>
      <t>万元。</t>
    </r>
  </si>
  <si>
    <r>
      <rPr>
        <b/>
        <sz val="10"/>
        <color theme="1"/>
        <rFont val="仿宋"/>
        <charset val="134"/>
      </rPr>
      <t>开投公司</t>
    </r>
  </si>
  <si>
    <r>
      <rPr>
        <sz val="10"/>
        <color theme="1"/>
        <rFont val="仿宋"/>
        <charset val="134"/>
      </rPr>
      <t>休宁经开区基础设施建设</t>
    </r>
  </si>
  <si>
    <r>
      <rPr>
        <sz val="10"/>
        <color theme="1"/>
        <rFont val="仿宋"/>
        <charset val="134"/>
      </rPr>
      <t>休宁经开区基础设施建设项目</t>
    </r>
  </si>
  <si>
    <r>
      <rPr>
        <sz val="10"/>
        <color theme="1"/>
        <rFont val="仿宋"/>
        <charset val="134"/>
      </rPr>
      <t>政府投资</t>
    </r>
  </si>
  <si>
    <t>芯屏新材料产业园厂房工程、绿色食品产业园基础设施建设项目、枫林大道、轮车路改造工程、科技路续建工程均已完工。(原紫光机器人地块)厂房工程（一期）完成进度80%、智慧园区已通过初初验正在试运行，园区尧舜、燕窝板块道路配套工程（路灯电源及照明）已开工。</t>
  </si>
  <si>
    <r>
      <rPr>
        <sz val="10"/>
        <color theme="1"/>
        <rFont val="Times New Roman"/>
        <charset val="134"/>
      </rPr>
      <t>2</t>
    </r>
    <r>
      <rPr>
        <sz val="10"/>
        <color theme="1"/>
        <rFont val="仿宋"/>
        <charset val="134"/>
      </rPr>
      <t>月</t>
    </r>
  </si>
  <si>
    <r>
      <rPr>
        <sz val="10"/>
        <color theme="1"/>
        <rFont val="仿宋"/>
        <charset val="134"/>
      </rPr>
      <t>县开投公司</t>
    </r>
  </si>
  <si>
    <r>
      <rPr>
        <sz val="10"/>
        <color theme="1"/>
        <rFont val="仿宋"/>
        <charset val="134"/>
      </rPr>
      <t>汽车零部件基地（原紫光机器人地块）新建厂房工程</t>
    </r>
  </si>
  <si>
    <t>26-1</t>
  </si>
  <si>
    <r>
      <rPr>
        <sz val="10"/>
        <color theme="1"/>
        <rFont val="仿宋"/>
        <charset val="134"/>
      </rPr>
      <t>休宁经开区基础设施建设项目</t>
    </r>
    <r>
      <rPr>
        <sz val="10"/>
        <color theme="1"/>
        <rFont val="Times New Roman"/>
        <charset val="134"/>
      </rPr>
      <t>--</t>
    </r>
    <r>
      <rPr>
        <sz val="10"/>
        <color theme="1"/>
        <rFont val="仿宋"/>
        <charset val="134"/>
      </rPr>
      <t>汽车零部件基地</t>
    </r>
    <r>
      <rPr>
        <sz val="10"/>
        <color theme="1"/>
        <rFont val="Times New Roman"/>
        <charset val="134"/>
      </rPr>
      <t>(</t>
    </r>
    <r>
      <rPr>
        <sz val="10"/>
        <color theme="1"/>
        <rFont val="仿宋"/>
        <charset val="134"/>
      </rPr>
      <t>原紫光机器人地块</t>
    </r>
    <r>
      <rPr>
        <sz val="10"/>
        <color theme="1"/>
        <rFont val="Times New Roman"/>
        <charset val="134"/>
      </rPr>
      <t>)</t>
    </r>
    <r>
      <rPr>
        <sz val="10"/>
        <color theme="1"/>
        <rFont val="仿宋"/>
        <charset val="134"/>
      </rPr>
      <t>厂房工程（一期）</t>
    </r>
  </si>
  <si>
    <r>
      <rPr>
        <sz val="10"/>
        <color theme="1"/>
        <rFont val="仿宋"/>
        <charset val="134"/>
      </rPr>
      <t>在孵化器</t>
    </r>
    <r>
      <rPr>
        <sz val="10"/>
        <color theme="1"/>
        <rFont val="Times New Roman"/>
        <charset val="134"/>
      </rPr>
      <t>B</t>
    </r>
    <r>
      <rPr>
        <sz val="10"/>
        <color theme="1"/>
        <rFont val="仿宋"/>
        <charset val="134"/>
      </rPr>
      <t>区内拟新建</t>
    </r>
    <r>
      <rPr>
        <sz val="10"/>
        <color theme="1"/>
        <rFont val="Times New Roman"/>
        <charset val="134"/>
      </rPr>
      <t>3</t>
    </r>
    <r>
      <rPr>
        <sz val="10"/>
        <color theme="1"/>
        <rFont val="仿宋"/>
        <charset val="134"/>
      </rPr>
      <t>幢厂房约</t>
    </r>
    <r>
      <rPr>
        <sz val="10"/>
        <color theme="1"/>
        <rFont val="Times New Roman"/>
        <charset val="134"/>
      </rPr>
      <t>2.2</t>
    </r>
    <r>
      <rPr>
        <sz val="10"/>
        <color theme="1"/>
        <rFont val="仿宋"/>
        <charset val="134"/>
      </rPr>
      <t>万平方米及</t>
    </r>
    <r>
      <rPr>
        <sz val="10"/>
        <color theme="1"/>
        <rFont val="Times New Roman"/>
        <charset val="134"/>
      </rPr>
      <t>1</t>
    </r>
    <r>
      <rPr>
        <sz val="10"/>
        <color theme="1"/>
        <rFont val="仿宋"/>
        <charset val="134"/>
      </rPr>
      <t>座配电房</t>
    </r>
    <r>
      <rPr>
        <sz val="10"/>
        <color theme="1"/>
        <rFont val="Times New Roman"/>
        <charset val="134"/>
      </rPr>
      <t>240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</si>
  <si>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</si>
  <si>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4500</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</si>
  <si>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汽车零部件基地（原紫光机器人地块）厂房工程（一期）项目</t>
    </r>
  </si>
  <si>
    <t>9#厂房ALC内隔墙安装完成90%，二层、三层油漆腻子完成80%。
10#厂房内墙粉刷完成90%，二层、三层油漆腻子完成80%。
11#配电房内墙粉刷全部完成。</t>
  </si>
  <si>
    <t>26-2</t>
  </si>
  <si>
    <r>
      <rPr>
        <sz val="10"/>
        <color theme="1"/>
        <rFont val="仿宋"/>
        <charset val="134"/>
      </rPr>
      <t>休宁经开区基础设施建设项目</t>
    </r>
    <r>
      <rPr>
        <sz val="10"/>
        <color theme="1"/>
        <rFont val="Times New Roman"/>
        <charset val="134"/>
      </rPr>
      <t>-</t>
    </r>
    <r>
      <rPr>
        <sz val="10"/>
        <color theme="1"/>
        <rFont val="仿宋"/>
        <charset val="134"/>
      </rPr>
      <t>燕窝园区配套设施建设</t>
    </r>
  </si>
  <si>
    <r>
      <rPr>
        <sz val="10"/>
        <color theme="1"/>
        <rFont val="仿宋"/>
        <charset val="134"/>
      </rPr>
      <t>新建雨污水管网约</t>
    </r>
    <r>
      <rPr>
        <sz val="10"/>
        <color theme="1"/>
        <rFont val="Times New Roman"/>
        <charset val="134"/>
      </rPr>
      <t>1500</t>
    </r>
    <r>
      <rPr>
        <sz val="10"/>
        <color theme="1"/>
        <rFont val="仿宋"/>
        <charset val="134"/>
      </rPr>
      <t>米，挡土墙工程约</t>
    </r>
    <r>
      <rPr>
        <sz val="10"/>
        <color theme="1"/>
        <rFont val="Times New Roman"/>
        <charset val="134"/>
      </rPr>
      <t>300</t>
    </r>
    <r>
      <rPr>
        <sz val="10"/>
        <color theme="1"/>
        <rFont val="仿宋"/>
        <charset val="134"/>
      </rPr>
      <t>米，供水工程约</t>
    </r>
    <r>
      <rPr>
        <sz val="10"/>
        <color theme="1"/>
        <rFont val="Times New Roman"/>
        <charset val="134"/>
      </rPr>
      <t>3000</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</si>
  <si>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</si>
  <si>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t>休宁经开区燕窝道路配套设施建设工程</t>
  </si>
  <si>
    <t>产业园配套设施（燕窝路东侧）挡墙工程于9月12日进场施工，园区道路（燕窝路—幸福路交口）雨污水管,10月底进场施工。</t>
  </si>
  <si>
    <t>26-3</t>
  </si>
  <si>
    <r>
      <rPr>
        <sz val="10"/>
        <color theme="1"/>
        <rFont val="仿宋"/>
        <charset val="134"/>
      </rPr>
      <t>休宁经开区基础设施建设项目</t>
    </r>
    <r>
      <rPr>
        <sz val="10"/>
        <color theme="1"/>
        <rFont val="Times New Roman"/>
        <charset val="134"/>
      </rPr>
      <t>-</t>
    </r>
    <r>
      <rPr>
        <sz val="10"/>
        <color theme="1"/>
        <rFont val="仿宋"/>
        <charset val="134"/>
      </rPr>
      <t>电子信息产业园（汽车零部件基地）扩建工程配套项目</t>
    </r>
  </si>
  <si>
    <r>
      <rPr>
        <sz val="10"/>
        <color theme="1"/>
        <rFont val="仿宋"/>
        <charset val="134"/>
      </rPr>
      <t>幸福路场地平整后进行相关配套工程。</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</si>
  <si>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</si>
  <si>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休宁经开区基础设施建设（二期）项目</t>
    </r>
    <r>
      <rPr>
        <sz val="10"/>
        <color theme="1"/>
        <rFont val="Times New Roman"/>
        <charset val="134"/>
      </rPr>
      <t>—</t>
    </r>
    <r>
      <rPr>
        <sz val="10"/>
        <color theme="1"/>
        <rFont val="仿宋"/>
        <charset val="134"/>
      </rPr>
      <t>园区幸福路（北段）道路工程</t>
    </r>
  </si>
  <si>
    <t>已竣工。</t>
  </si>
  <si>
    <r>
      <rPr>
        <sz val="10"/>
        <color theme="1"/>
        <rFont val="仿宋"/>
        <charset val="134"/>
      </rPr>
      <t>资金缺口，非专项债建设内容</t>
    </r>
  </si>
  <si>
    <t>26-4</t>
  </si>
  <si>
    <r>
      <rPr>
        <sz val="10"/>
        <color theme="1"/>
        <rFont val="仿宋"/>
        <charset val="134"/>
      </rPr>
      <t>休宁经开区基础设施建设项目</t>
    </r>
    <r>
      <rPr>
        <sz val="10"/>
        <color theme="1"/>
        <rFont val="Times New Roman"/>
        <charset val="134"/>
      </rPr>
      <t>--</t>
    </r>
    <r>
      <rPr>
        <sz val="10"/>
        <color theme="1"/>
        <rFont val="仿宋"/>
        <charset val="134"/>
      </rPr>
      <t>园区幸福路道路工程</t>
    </r>
  </si>
  <si>
    <r>
      <rPr>
        <sz val="10"/>
        <color theme="1"/>
        <rFont val="仿宋"/>
        <charset val="134"/>
      </rPr>
      <t>新建幸福路长约</t>
    </r>
    <r>
      <rPr>
        <sz val="10"/>
        <color theme="1"/>
        <rFont val="Times New Roman"/>
        <charset val="134"/>
      </rPr>
      <t>1000</t>
    </r>
    <r>
      <rPr>
        <sz val="10"/>
        <color theme="1"/>
        <rFont val="仿宋"/>
        <charset val="134"/>
      </rPr>
      <t>米、宽</t>
    </r>
    <r>
      <rPr>
        <sz val="10"/>
        <color theme="1"/>
        <rFont val="Times New Roman"/>
        <charset val="134"/>
      </rPr>
      <t>15</t>
    </r>
    <r>
      <rPr>
        <sz val="10"/>
        <color theme="1"/>
        <rFont val="仿宋"/>
        <charset val="134"/>
      </rPr>
      <t>米，雨污水管网及其他配套设施建设，包含征地拆迁等。</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</si>
  <si>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</si>
  <si>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640</t>
    </r>
    <r>
      <rPr>
        <sz val="10"/>
        <color theme="1"/>
        <rFont val="仿宋"/>
        <charset val="134"/>
      </rPr>
      <t>万元</t>
    </r>
  </si>
  <si>
    <r>
      <rPr>
        <sz val="10"/>
        <color theme="1"/>
        <rFont val="仿宋"/>
        <charset val="134"/>
      </rPr>
      <t>需征地</t>
    </r>
    <r>
      <rPr>
        <sz val="10"/>
        <color theme="1"/>
        <rFont val="Times New Roman"/>
        <charset val="134"/>
      </rPr>
      <t>27</t>
    </r>
    <r>
      <rPr>
        <sz val="10"/>
        <color theme="1"/>
        <rFont val="仿宋"/>
        <charset val="134"/>
      </rPr>
      <t>亩，土地报批</t>
    </r>
    <r>
      <rPr>
        <sz val="10"/>
        <color theme="1"/>
        <rFont val="Times New Roman"/>
        <charset val="134"/>
      </rPr>
      <t>51.27</t>
    </r>
    <r>
      <rPr>
        <sz val="10"/>
        <color theme="1"/>
        <rFont val="仿宋"/>
        <charset val="134"/>
      </rPr>
      <t>亩。</t>
    </r>
  </si>
  <si>
    <r>
      <rPr>
        <sz val="10"/>
        <color theme="1"/>
        <rFont val="仿宋"/>
        <charset val="134"/>
      </rPr>
      <t>需尽快落实土地指标。</t>
    </r>
  </si>
  <si>
    <t xml:space="preserve"> 休宁经开区基础设施建设（二期）项目-幸福路（黄山北路-滨铁路）新建工程</t>
  </si>
  <si>
    <t>科技路以东路污水管道施工完成100%，雨水管道安装完成100%。科技路-燕窝路污水管道完成完成90%，雨水管道安装完成90%。</t>
  </si>
  <si>
    <r>
      <rPr>
        <sz val="10"/>
        <color theme="1"/>
        <rFont val="仿宋"/>
        <charset val="134"/>
      </rPr>
      <t>资金缺口，超专项债单项投资</t>
    </r>
  </si>
  <si>
    <t>26-5</t>
  </si>
  <si>
    <r>
      <rPr>
        <sz val="10"/>
        <color theme="1"/>
        <rFont val="仿宋"/>
        <charset val="134"/>
      </rPr>
      <t>休宁经开区基础设施建设项目</t>
    </r>
    <r>
      <rPr>
        <sz val="10"/>
        <color theme="1"/>
        <rFont val="Times New Roman"/>
        <charset val="134"/>
      </rPr>
      <t>--</t>
    </r>
    <r>
      <rPr>
        <sz val="10"/>
        <color theme="1"/>
        <rFont val="仿宋"/>
        <charset val="134"/>
      </rPr>
      <t>园区智慧平台项目</t>
    </r>
  </si>
  <si>
    <r>
      <rPr>
        <sz val="10"/>
        <color theme="1"/>
        <rFont val="仿宋"/>
        <charset val="134"/>
      </rPr>
      <t>建立完善的开发区企业档案管理系统、安全生产监管系统、环保监控预警系统、非公党建管理系统，实现对开发区</t>
    </r>
    <r>
      <rPr>
        <sz val="10"/>
        <color theme="1"/>
        <rFont val="Times New Roman"/>
        <charset val="134"/>
      </rPr>
      <t>“</t>
    </r>
    <r>
      <rPr>
        <sz val="10"/>
        <color theme="1"/>
        <rFont val="仿宋"/>
        <charset val="134"/>
      </rPr>
      <t>企业、安全生产、环境保护、非公党建</t>
    </r>
    <r>
      <rPr>
        <sz val="10"/>
        <color theme="1"/>
        <rFont val="Times New Roman"/>
        <charset val="134"/>
      </rPr>
      <t>”</t>
    </r>
    <r>
      <rPr>
        <sz val="10"/>
        <color theme="1"/>
        <rFont val="仿宋"/>
        <charset val="134"/>
      </rPr>
      <t>四个维度进行智能化服务管理，全程掌握全生命周期的发展状态、利用大数据进行科学分析、管理决策。</t>
    </r>
  </si>
  <si>
    <r>
      <rPr>
        <sz val="10"/>
        <color theme="1"/>
        <rFont val="仿宋"/>
        <charset val="134"/>
      </rPr>
      <t>已落实专项债资金</t>
    </r>
    <r>
      <rPr>
        <sz val="10"/>
        <color theme="1"/>
        <rFont val="Times New Roman"/>
        <charset val="134"/>
      </rPr>
      <t>240</t>
    </r>
    <r>
      <rPr>
        <sz val="10"/>
        <color theme="1"/>
        <rFont val="仿宋"/>
        <charset val="134"/>
      </rPr>
      <t>万元</t>
    </r>
  </si>
  <si>
    <r>
      <rPr>
        <sz val="10"/>
        <color theme="1"/>
        <rFont val="仿宋"/>
        <charset val="0"/>
      </rPr>
      <t>休宁经开区基础设施建设项目</t>
    </r>
    <r>
      <rPr>
        <sz val="10"/>
        <color theme="1"/>
        <rFont val="Times New Roman"/>
        <charset val="0"/>
      </rPr>
      <t>--</t>
    </r>
    <r>
      <rPr>
        <sz val="10"/>
        <color theme="1"/>
        <rFont val="仿宋"/>
        <charset val="0"/>
      </rPr>
      <t>园区智慧平台项目</t>
    </r>
  </si>
  <si>
    <r>
      <rPr>
        <sz val="10"/>
        <rFont val="宋体"/>
        <charset val="134"/>
      </rPr>
      <t>芯屏园区音频扩声系统建设完成；芯屏园区前端设备室外高清摄像机实施放线安装中；路网视频监控系统目前已完成燕窝板块</t>
    </r>
    <r>
      <rPr>
        <sz val="10"/>
        <rFont val="Times New Roman"/>
        <charset val="134"/>
      </rPr>
      <t>20</t>
    </r>
    <r>
      <rPr>
        <sz val="10"/>
        <rFont val="宋体"/>
        <charset val="134"/>
      </rPr>
      <t>个监控放线。</t>
    </r>
  </si>
  <si>
    <t>9月4日完成初验正在试运行。</t>
  </si>
  <si>
    <t>26-6</t>
  </si>
  <si>
    <r>
      <rPr>
        <sz val="10"/>
        <color theme="1"/>
        <rFont val="仿宋"/>
        <charset val="134"/>
      </rPr>
      <t>休宁经开区基础设施建设项目</t>
    </r>
    <r>
      <rPr>
        <sz val="10"/>
        <color theme="1"/>
        <rFont val="Times New Roman"/>
        <charset val="134"/>
      </rPr>
      <t>—</t>
    </r>
    <r>
      <rPr>
        <sz val="10"/>
        <color theme="1"/>
        <rFont val="仿宋"/>
        <charset val="134"/>
      </rPr>
      <t>经开区尧舜、燕窝板块道路照明电源改造工程</t>
    </r>
  </si>
  <si>
    <r>
      <rPr>
        <sz val="10"/>
        <color theme="1"/>
        <rFont val="Times New Roman"/>
        <charset val="134"/>
      </rPr>
      <t>1</t>
    </r>
    <r>
      <rPr>
        <sz val="10"/>
        <color theme="1"/>
        <rFont val="仿宋"/>
        <charset val="134"/>
      </rPr>
      <t>、为园区内等</t>
    </r>
    <r>
      <rPr>
        <sz val="10"/>
        <color theme="1"/>
        <rFont val="Times New Roman"/>
        <charset val="134"/>
      </rPr>
      <t>15</t>
    </r>
    <r>
      <rPr>
        <sz val="10"/>
        <color theme="1"/>
        <rFont val="仿宋"/>
        <charset val="134"/>
      </rPr>
      <t>条现状道路，另包括金佛路、百花路</t>
    </r>
    <r>
      <rPr>
        <sz val="10"/>
        <color theme="1"/>
        <rFont val="Times New Roman"/>
        <charset val="134"/>
      </rPr>
      <t>2</t>
    </r>
    <r>
      <rPr>
        <sz val="10"/>
        <color theme="1"/>
        <rFont val="仿宋"/>
        <charset val="134"/>
      </rPr>
      <t>条待建道路控制箱提供低压进线电源；</t>
    </r>
    <r>
      <rPr>
        <sz val="10"/>
        <color theme="1"/>
        <rFont val="Times New Roman"/>
        <charset val="134"/>
      </rPr>
      <t>2</t>
    </r>
    <r>
      <rPr>
        <sz val="10"/>
        <color theme="1"/>
        <rFont val="仿宋"/>
        <charset val="134"/>
      </rPr>
      <t>、为待建道路的路灯控制箱提供低压进线电源；</t>
    </r>
    <r>
      <rPr>
        <sz val="10"/>
        <color theme="1"/>
        <rFont val="Times New Roman"/>
        <charset val="134"/>
      </rPr>
      <t>3</t>
    </r>
    <r>
      <rPr>
        <sz val="10"/>
        <color theme="1"/>
        <rFont val="仿宋"/>
        <charset val="134"/>
      </rPr>
      <t>、为现状道路补充缺失的路灯：</t>
    </r>
    <r>
      <rPr>
        <sz val="10"/>
        <color theme="1"/>
        <rFont val="Times New Roman"/>
        <charset val="134"/>
      </rPr>
      <t>4</t>
    </r>
    <r>
      <rPr>
        <sz val="10"/>
        <color theme="1"/>
        <rFont val="仿宋"/>
        <charset val="134"/>
      </rPr>
      <t>、为上述道路统一规划、布点、设计路灯箱变。</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</si>
  <si>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</si>
  <si>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47</t>
    </r>
    <r>
      <rPr>
        <sz val="10"/>
        <color theme="1"/>
        <rFont val="仿宋"/>
        <charset val="134"/>
      </rPr>
      <t>万元</t>
    </r>
  </si>
  <si>
    <r>
      <rPr>
        <sz val="10"/>
        <color theme="1"/>
        <rFont val="仿宋"/>
        <charset val="134"/>
      </rPr>
      <t>休宁经开区基础设施建设项目</t>
    </r>
    <r>
      <rPr>
        <sz val="10"/>
        <color theme="1"/>
        <rFont val="Times New Roman"/>
        <charset val="134"/>
      </rPr>
      <t>——</t>
    </r>
    <r>
      <rPr>
        <sz val="10"/>
        <color theme="1"/>
        <rFont val="仿宋"/>
        <charset val="134"/>
      </rPr>
      <t>园区尧舜、燕窝板块道路配套工程（路灯电源及照明）</t>
    </r>
  </si>
  <si>
    <t>尧舜板块：
1.拉管施工完成100%；
2.电缆井堆砌完成100%；
3.路灯主电源PE管及线路敷设完成100%，
4.人行道砖恢复100%。
燕窝板块：
1.拉管施工完成70%；
2.电缆井堆砌完成80%；
3.路灯回路PE管敷设完成90%；
4.美式箱变基础浇筑及安装100%；
5.人行道砖恢复40%。</t>
  </si>
  <si>
    <r>
      <rPr>
        <sz val="10"/>
        <color theme="1"/>
        <rFont val="仿宋"/>
        <charset val="134"/>
      </rPr>
      <t>休宁经开区基础设施建设（二期）</t>
    </r>
  </si>
  <si>
    <r>
      <rPr>
        <sz val="10"/>
        <color theme="1"/>
        <rFont val="仿宋"/>
        <charset val="134"/>
      </rPr>
      <t>休宁经开区基础设施建设项目（二期）</t>
    </r>
  </si>
  <si>
    <r>
      <rPr>
        <sz val="10"/>
        <color theme="1"/>
        <rFont val="Times New Roman"/>
        <charset val="0"/>
      </rPr>
      <t>1</t>
    </r>
    <r>
      <rPr>
        <sz val="10"/>
        <color theme="1"/>
        <rFont val="仿宋"/>
        <charset val="0"/>
      </rPr>
      <t>、产业园基础设施工程，（</t>
    </r>
    <r>
      <rPr>
        <sz val="10"/>
        <color theme="1"/>
        <rFont val="Times New Roman"/>
        <charset val="0"/>
      </rPr>
      <t>1</t>
    </r>
    <r>
      <rPr>
        <sz val="10"/>
        <color theme="1"/>
        <rFont val="仿宋"/>
        <charset val="0"/>
      </rPr>
      <t>）芯屏新材料产业园基础设施二期工程，本工程占地面积</t>
    </r>
    <r>
      <rPr>
        <sz val="10"/>
        <color theme="1"/>
        <rFont val="Times New Roman"/>
        <charset val="0"/>
      </rPr>
      <t>70</t>
    </r>
    <r>
      <rPr>
        <sz val="10"/>
        <color theme="1"/>
        <rFont val="仿宋"/>
        <charset val="0"/>
      </rPr>
      <t>亩，总建筑面积</t>
    </r>
    <r>
      <rPr>
        <sz val="10"/>
        <color theme="1"/>
        <rFont val="Times New Roman"/>
        <charset val="0"/>
      </rPr>
      <t>59500</t>
    </r>
    <r>
      <rPr>
        <sz val="10"/>
        <color theme="1"/>
        <rFont val="仿宋"/>
        <charset val="0"/>
      </rPr>
      <t>平方米，包括标准化厂房、材料库区、科技研发中心及配套服务用房等，配套建设周转及装卸场地、停车场工程、场地平整工程等室外工程。（</t>
    </r>
    <r>
      <rPr>
        <sz val="10"/>
        <color theme="1"/>
        <rFont val="Times New Roman"/>
        <charset val="0"/>
      </rPr>
      <t>2</t>
    </r>
    <r>
      <rPr>
        <sz val="10"/>
        <color theme="1"/>
        <rFont val="仿宋"/>
        <charset val="0"/>
      </rPr>
      <t>）绿色材料产业园基础设施工程，本工程占地面积</t>
    </r>
    <r>
      <rPr>
        <sz val="10"/>
        <color theme="1"/>
        <rFont val="Times New Roman"/>
        <charset val="0"/>
      </rPr>
      <t>112</t>
    </r>
    <r>
      <rPr>
        <sz val="10"/>
        <color theme="1"/>
        <rFont val="仿宋"/>
        <charset val="0"/>
      </rPr>
      <t>亩，总建筑面积</t>
    </r>
    <r>
      <rPr>
        <sz val="10"/>
        <color theme="1"/>
        <rFont val="Times New Roman"/>
        <charset val="0"/>
      </rPr>
      <t>56000</t>
    </r>
    <r>
      <rPr>
        <sz val="10"/>
        <color theme="1"/>
        <rFont val="仿宋"/>
        <charset val="0"/>
      </rPr>
      <t>平方米，包括定制厂房、标准化厂房及配套用房等，配套建设生态停车场、周转及装卸场地、场地平整工程等室外工程。（</t>
    </r>
    <r>
      <rPr>
        <sz val="10"/>
        <color theme="1"/>
        <rFont val="Times New Roman"/>
        <charset val="0"/>
      </rPr>
      <t>3</t>
    </r>
    <r>
      <rPr>
        <sz val="10"/>
        <color theme="1"/>
        <rFont val="仿宋"/>
        <charset val="0"/>
      </rPr>
      <t>）电子信息产业园基础设施三期工程，①孵化器</t>
    </r>
    <r>
      <rPr>
        <sz val="10"/>
        <color theme="1"/>
        <rFont val="Times New Roman"/>
        <charset val="0"/>
      </rPr>
      <t>A</t>
    </r>
    <r>
      <rPr>
        <sz val="10"/>
        <color theme="1"/>
        <rFont val="仿宋"/>
        <charset val="0"/>
      </rPr>
      <t>区基础设施提升工程占地面积</t>
    </r>
    <r>
      <rPr>
        <sz val="10"/>
        <color theme="1"/>
        <rFont val="Times New Roman"/>
        <charset val="0"/>
      </rPr>
      <t>7.96</t>
    </r>
    <r>
      <rPr>
        <sz val="10"/>
        <color theme="1"/>
        <rFont val="仿宋"/>
        <charset val="0"/>
      </rPr>
      <t>亩，包括标准化厂房新建工程</t>
    </r>
    <r>
      <rPr>
        <sz val="10"/>
        <color theme="1"/>
        <rFont val="Times New Roman"/>
        <charset val="0"/>
      </rPr>
      <t>20000</t>
    </r>
    <r>
      <rPr>
        <sz val="10"/>
        <color theme="1"/>
        <rFont val="仿宋"/>
        <charset val="0"/>
      </rPr>
      <t>平方米以及室外工程等。②孵化器</t>
    </r>
    <r>
      <rPr>
        <sz val="10"/>
        <color theme="1"/>
        <rFont val="Times New Roman"/>
        <charset val="0"/>
      </rPr>
      <t>D</t>
    </r>
    <r>
      <rPr>
        <sz val="10"/>
        <color theme="1"/>
        <rFont val="仿宋"/>
        <charset val="0"/>
      </rPr>
      <t>区基础设施提升工程占地面积</t>
    </r>
    <r>
      <rPr>
        <sz val="10"/>
        <color theme="1"/>
        <rFont val="Times New Roman"/>
        <charset val="0"/>
      </rPr>
      <t>100</t>
    </r>
    <r>
      <rPr>
        <sz val="10"/>
        <color theme="1"/>
        <rFont val="仿宋"/>
        <charset val="0"/>
      </rPr>
      <t>亩，包括标准化厂房新建工程</t>
    </r>
    <r>
      <rPr>
        <sz val="10"/>
        <color theme="1"/>
        <rFont val="Times New Roman"/>
        <charset val="0"/>
      </rPr>
      <t>36000</t>
    </r>
    <r>
      <rPr>
        <sz val="10"/>
        <color theme="1"/>
        <rFont val="仿宋"/>
        <charset val="0"/>
      </rPr>
      <t>平方米和室外工程等。③汽车电子测试产业园基础设施工程占地面积</t>
    </r>
    <r>
      <rPr>
        <sz val="10"/>
        <color theme="1"/>
        <rFont val="Times New Roman"/>
        <charset val="0"/>
      </rPr>
      <t>100</t>
    </r>
    <r>
      <rPr>
        <sz val="10"/>
        <color theme="1"/>
        <rFont val="仿宋"/>
        <charset val="0"/>
      </rPr>
      <t>亩，总建筑面积</t>
    </r>
    <r>
      <rPr>
        <sz val="10"/>
        <color theme="1"/>
        <rFont val="Times New Roman"/>
        <charset val="0"/>
      </rPr>
      <t>19000</t>
    </r>
    <r>
      <rPr>
        <sz val="10"/>
        <color theme="1"/>
        <rFont val="仿宋"/>
        <charset val="0"/>
      </rPr>
      <t>平方米，包括汽车测试数据中心、汽车测试中心及配套服务用房等，配套建设封闭式试车场地、停车场工程、道路及配套工程等室外工程。</t>
    </r>
    <r>
      <rPr>
        <sz val="10"/>
        <color theme="1"/>
        <rFont val="Times New Roman"/>
        <charset val="0"/>
      </rPr>
      <t xml:space="preserve"> </t>
    </r>
    <r>
      <rPr>
        <sz val="10"/>
        <color theme="1"/>
        <rFont val="仿宋"/>
        <charset val="0"/>
      </rPr>
      <t>（</t>
    </r>
    <r>
      <rPr>
        <sz val="10"/>
        <color theme="1"/>
        <rFont val="Times New Roman"/>
        <charset val="0"/>
      </rPr>
      <t>4</t>
    </r>
    <r>
      <rPr>
        <sz val="10"/>
        <color theme="1"/>
        <rFont val="仿宋"/>
        <charset val="0"/>
      </rPr>
      <t>）汽车配件产业园基础设施工程，本工程占地面积</t>
    </r>
    <r>
      <rPr>
        <sz val="10"/>
        <color theme="1"/>
        <rFont val="Times New Roman"/>
        <charset val="0"/>
      </rPr>
      <t>20</t>
    </r>
    <r>
      <rPr>
        <sz val="10"/>
        <color theme="1"/>
        <rFont val="仿宋"/>
        <charset val="0"/>
      </rPr>
      <t>亩，总建筑面积</t>
    </r>
    <r>
      <rPr>
        <sz val="10"/>
        <color theme="1"/>
        <rFont val="Times New Roman"/>
        <charset val="0"/>
      </rPr>
      <t>25000</t>
    </r>
    <r>
      <rPr>
        <sz val="10"/>
        <color theme="1"/>
        <rFont val="仿宋"/>
        <charset val="0"/>
      </rPr>
      <t>平方米，包括标准化厂房、成品库区、综合服务用房等，配套建设周转及装卸场地、停车场工程等室外工程。</t>
    </r>
    <r>
      <rPr>
        <sz val="10"/>
        <color theme="1"/>
        <rFont val="Times New Roman"/>
        <charset val="0"/>
      </rPr>
      <t xml:space="preserve">
2</t>
    </r>
    <r>
      <rPr>
        <sz val="10"/>
        <color theme="1"/>
        <rFont val="仿宋"/>
        <charset val="0"/>
      </rPr>
      <t>、产业园配套设施工程，本工程包括园区道路提升工程长</t>
    </r>
    <r>
      <rPr>
        <sz val="10"/>
        <color theme="1"/>
        <rFont val="Times New Roman"/>
        <charset val="0"/>
      </rPr>
      <t>4130</t>
    </r>
    <r>
      <rPr>
        <sz val="10"/>
        <color theme="1"/>
        <rFont val="仿宋"/>
        <charset val="0"/>
      </rPr>
      <t>米，宽</t>
    </r>
    <r>
      <rPr>
        <sz val="10"/>
        <color theme="1"/>
        <rFont val="Times New Roman"/>
        <charset val="0"/>
      </rPr>
      <t>10-18</t>
    </r>
    <r>
      <rPr>
        <sz val="10"/>
        <color theme="1"/>
        <rFont val="仿宋"/>
        <charset val="0"/>
      </rPr>
      <t>米，雨污管网提升工程</t>
    </r>
    <r>
      <rPr>
        <sz val="10"/>
        <color theme="1"/>
        <rFont val="Times New Roman"/>
        <charset val="0"/>
      </rPr>
      <t>15530</t>
    </r>
    <r>
      <rPr>
        <sz val="10"/>
        <color theme="1"/>
        <rFont val="仿宋"/>
        <charset val="0"/>
      </rPr>
      <t>米，金佛路边坡治理工程</t>
    </r>
    <r>
      <rPr>
        <sz val="10"/>
        <color theme="1"/>
        <rFont val="Times New Roman"/>
        <charset val="0"/>
      </rPr>
      <t>331.13</t>
    </r>
    <r>
      <rPr>
        <sz val="10"/>
        <color theme="1"/>
        <rFont val="仿宋"/>
        <charset val="0"/>
      </rPr>
      <t>米，配套设施工程及场地平整工程等。</t>
    </r>
  </si>
  <si>
    <r>
      <rPr>
        <sz val="10"/>
        <rFont val="仿宋"/>
        <charset val="134"/>
      </rPr>
      <t>目前已完成项目备案可研、初设、能评、环评等前期工作，产业园配套设施（孵化器</t>
    </r>
    <r>
      <rPr>
        <sz val="10"/>
        <rFont val="Times New Roman"/>
        <charset val="134"/>
      </rPr>
      <t>D</t>
    </r>
    <r>
      <rPr>
        <sz val="10"/>
        <rFont val="仿宋"/>
        <charset val="134"/>
      </rPr>
      <t>区）场地平整工程已完工；相关项目已进场现场勘察，对项目内征迁户用地进行摸排；土地指标组件报批中。其中子项目，幸福路（北段）道路工程</t>
    </r>
    <r>
      <rPr>
        <sz val="10"/>
        <rFont val="Times New Roman"/>
        <charset val="134"/>
      </rPr>
      <t xml:space="preserve"> </t>
    </r>
    <r>
      <rPr>
        <sz val="10"/>
        <rFont val="仿宋"/>
        <charset val="134"/>
      </rPr>
      <t>于</t>
    </r>
    <r>
      <rPr>
        <sz val="10"/>
        <rFont val="Times New Roman"/>
        <charset val="134"/>
      </rPr>
      <t>2025</t>
    </r>
    <r>
      <rPr>
        <sz val="10"/>
        <rFont val="仿宋"/>
        <charset val="134"/>
      </rPr>
      <t>年</t>
    </r>
    <r>
      <rPr>
        <sz val="10"/>
        <rFont val="Times New Roman"/>
        <charset val="134"/>
      </rPr>
      <t>1</t>
    </r>
    <r>
      <rPr>
        <sz val="10"/>
        <rFont val="仿宋"/>
        <charset val="134"/>
      </rPr>
      <t>月份进场施工，于</t>
    </r>
    <r>
      <rPr>
        <sz val="10"/>
        <rFont val="Times New Roman"/>
        <charset val="134"/>
      </rPr>
      <t>5</t>
    </r>
    <r>
      <rPr>
        <sz val="10"/>
        <rFont val="仿宋"/>
        <charset val="134"/>
      </rPr>
      <t>月底竣工验收；幸福路（黄山北路</t>
    </r>
    <r>
      <rPr>
        <sz val="10"/>
        <rFont val="Times New Roman"/>
        <charset val="134"/>
      </rPr>
      <t>-</t>
    </r>
    <r>
      <rPr>
        <sz val="10"/>
        <rFont val="仿宋"/>
        <charset val="134"/>
      </rPr>
      <t>滨铁路）新建工程，</t>
    </r>
    <r>
      <rPr>
        <sz val="10"/>
        <rFont val="Times New Roman"/>
        <charset val="134"/>
      </rPr>
      <t>2025</t>
    </r>
    <r>
      <rPr>
        <sz val="10"/>
        <rFont val="仿宋"/>
        <charset val="134"/>
      </rPr>
      <t>年</t>
    </r>
    <r>
      <rPr>
        <sz val="10"/>
        <rFont val="Times New Roman"/>
        <charset val="134"/>
      </rPr>
      <t>5</t>
    </r>
    <r>
      <rPr>
        <sz val="10"/>
        <rFont val="仿宋"/>
        <charset val="134"/>
      </rPr>
      <t>月</t>
    </r>
    <r>
      <rPr>
        <sz val="10"/>
        <rFont val="Times New Roman"/>
        <charset val="134"/>
      </rPr>
      <t>10</t>
    </r>
    <r>
      <rPr>
        <sz val="10"/>
        <rFont val="仿宋"/>
        <charset val="134"/>
      </rPr>
      <t>日进场施工，目前完成工程量</t>
    </r>
    <r>
      <rPr>
        <sz val="10"/>
        <rFont val="Times New Roman"/>
        <charset val="134"/>
      </rPr>
      <t>30%</t>
    </r>
    <r>
      <rPr>
        <sz val="10"/>
        <rFont val="仿宋"/>
        <charset val="134"/>
      </rPr>
      <t>；汽车电子测试产业园基础设施杆线下地电气工程7月22日完成招投标工作，已竣工。</t>
    </r>
  </si>
  <si>
    <r>
      <rPr>
        <sz val="10"/>
        <color theme="1"/>
        <rFont val="仿宋"/>
        <charset val="134"/>
      </rPr>
      <t>孵化器</t>
    </r>
    <r>
      <rPr>
        <sz val="10"/>
        <color theme="1"/>
        <rFont val="Times New Roman"/>
        <charset val="134"/>
      </rPr>
      <t>A</t>
    </r>
    <r>
      <rPr>
        <sz val="10"/>
        <color theme="1"/>
        <rFont val="仿宋"/>
        <charset val="134"/>
      </rPr>
      <t>区基础设施提升工程</t>
    </r>
  </si>
  <si>
    <t>27-1</t>
  </si>
  <si>
    <r>
      <rPr>
        <sz val="10"/>
        <color theme="1"/>
        <rFont val="仿宋"/>
        <charset val="134"/>
      </rPr>
      <t>休宁经开区基础设施建设（二期）</t>
    </r>
    <r>
      <rPr>
        <sz val="10"/>
        <color theme="1"/>
        <rFont val="Times New Roman"/>
        <charset val="134"/>
      </rPr>
      <t>--</t>
    </r>
    <r>
      <rPr>
        <sz val="10"/>
        <color theme="1"/>
        <rFont val="仿宋"/>
        <charset val="134"/>
      </rPr>
      <t>孵化器</t>
    </r>
    <r>
      <rPr>
        <sz val="10"/>
        <color theme="1"/>
        <rFont val="Times New Roman"/>
        <charset val="134"/>
      </rPr>
      <t>A</t>
    </r>
    <r>
      <rPr>
        <sz val="10"/>
        <color theme="1"/>
        <rFont val="仿宋"/>
        <charset val="134"/>
      </rPr>
      <t>区基础设施提升工程</t>
    </r>
  </si>
  <si>
    <r>
      <rPr>
        <sz val="10"/>
        <color theme="1"/>
        <rFont val="仿宋"/>
        <charset val="134"/>
      </rPr>
      <t>乡村振兴产业园新建</t>
    </r>
    <r>
      <rPr>
        <sz val="10"/>
        <color theme="1"/>
        <rFont val="Times New Roman"/>
        <charset val="134"/>
      </rPr>
      <t>1</t>
    </r>
    <r>
      <rPr>
        <sz val="10"/>
        <color theme="1"/>
        <rFont val="仿宋"/>
        <charset val="134"/>
      </rPr>
      <t>栋</t>
    </r>
    <r>
      <rPr>
        <sz val="10"/>
        <color theme="1"/>
        <rFont val="Times New Roman"/>
        <charset val="134"/>
      </rPr>
      <t>2-4</t>
    </r>
    <r>
      <rPr>
        <sz val="10"/>
        <color theme="1"/>
        <rFont val="仿宋"/>
        <charset val="134"/>
      </rPr>
      <t>层厂房，建筑面积约</t>
    </r>
    <r>
      <rPr>
        <sz val="10"/>
        <color theme="1"/>
        <rFont val="Times New Roman"/>
        <charset val="134"/>
      </rPr>
      <t>10608</t>
    </r>
    <r>
      <rPr>
        <sz val="10"/>
        <color theme="1"/>
        <rFont val="仿宋"/>
        <charset val="134"/>
      </rPr>
      <t>平方米及配建道路、附属设施工程。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</si>
  <si>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</si>
  <si>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 xml:space="preserve"> </t>
  </si>
  <si>
    <r>
      <rPr>
        <sz val="10"/>
        <rFont val="Times New Roman"/>
        <charset val="134"/>
      </rPr>
      <t>4</t>
    </r>
    <r>
      <rPr>
        <sz val="10"/>
        <rFont val="仿宋"/>
        <charset val="134"/>
      </rPr>
      <t>月</t>
    </r>
    <r>
      <rPr>
        <sz val="10"/>
        <rFont val="Times New Roman"/>
        <charset val="134"/>
      </rPr>
      <t>10</t>
    </r>
    <r>
      <rPr>
        <sz val="10"/>
        <rFont val="仿宋"/>
        <charset val="134"/>
      </rPr>
      <t>日完成初步设计方案专家评审，</t>
    </r>
    <r>
      <rPr>
        <sz val="10"/>
        <rFont val="Times New Roman"/>
        <charset val="134"/>
      </rPr>
      <t>5</t>
    </r>
    <r>
      <rPr>
        <sz val="10"/>
        <rFont val="仿宋"/>
        <charset val="134"/>
      </rPr>
      <t>月</t>
    </r>
    <r>
      <rPr>
        <sz val="10"/>
        <rFont val="Times New Roman"/>
        <charset val="134"/>
      </rPr>
      <t>15</t>
    </r>
    <r>
      <rPr>
        <sz val="10"/>
        <rFont val="仿宋"/>
        <charset val="134"/>
      </rPr>
      <t>日已上报县规委会审议，方案调整中，资金未落实，项目暂缓。</t>
    </r>
  </si>
  <si>
    <t>27-2</t>
  </si>
  <si>
    <r>
      <rPr>
        <sz val="10"/>
        <color theme="1"/>
        <rFont val="仿宋"/>
        <charset val="134"/>
      </rPr>
      <t>休宁经开区基础设施建设项目</t>
    </r>
    <r>
      <rPr>
        <sz val="10"/>
        <color theme="1"/>
        <rFont val="Times New Roman"/>
        <charset val="134"/>
      </rPr>
      <t>-</t>
    </r>
    <r>
      <rPr>
        <sz val="10"/>
        <color theme="1"/>
        <rFont val="仿宋"/>
        <charset val="134"/>
      </rPr>
      <t>福寺河经开区段综合治理工程</t>
    </r>
  </si>
  <si>
    <r>
      <rPr>
        <sz val="10"/>
        <color theme="1"/>
        <rFont val="仿宋"/>
        <charset val="134"/>
      </rPr>
      <t>福寺河</t>
    </r>
    <r>
      <rPr>
        <sz val="10"/>
        <color theme="1"/>
        <rFont val="Times New Roman"/>
        <charset val="134"/>
      </rPr>
      <t>4000</t>
    </r>
    <r>
      <rPr>
        <sz val="10"/>
        <color theme="1"/>
        <rFont val="仿宋"/>
        <charset val="134"/>
      </rPr>
      <t>米河道清淤整治、沿线污水管网、排污口等检查修复、铺设雨污水管网</t>
    </r>
    <r>
      <rPr>
        <sz val="10"/>
        <color theme="1"/>
        <rFont val="Times New Roman"/>
        <charset val="134"/>
      </rPr>
      <t>4000</t>
    </r>
    <r>
      <rPr>
        <sz val="10"/>
        <color theme="1"/>
        <rFont val="仿宋"/>
        <charset val="134"/>
      </rPr>
      <t>米，河道两侧增绿扩绿</t>
    </r>
    <r>
      <rPr>
        <sz val="10"/>
        <color theme="1"/>
        <rFont val="Times New Roman"/>
        <charset val="134"/>
      </rPr>
      <t>100</t>
    </r>
    <r>
      <rPr>
        <sz val="10"/>
        <color theme="1"/>
        <rFont val="仿宋"/>
        <charset val="134"/>
      </rPr>
      <t>亩，边坡治理及挡墙建设</t>
    </r>
    <r>
      <rPr>
        <sz val="10"/>
        <color theme="1"/>
        <rFont val="Times New Roman"/>
        <charset val="134"/>
      </rPr>
      <t>3</t>
    </r>
    <r>
      <rPr>
        <sz val="10"/>
        <color theme="1"/>
        <rFont val="仿宋"/>
        <charset val="134"/>
      </rPr>
      <t>千米、小型碣坝</t>
    </r>
    <r>
      <rPr>
        <sz val="10"/>
        <color theme="1"/>
        <rFont val="Times New Roman"/>
        <charset val="134"/>
      </rPr>
      <t>4</t>
    </r>
    <r>
      <rPr>
        <sz val="10"/>
        <color theme="1"/>
        <rFont val="仿宋"/>
        <charset val="134"/>
      </rPr>
      <t>座、生态步道</t>
    </r>
    <r>
      <rPr>
        <sz val="10"/>
        <color theme="1"/>
        <rFont val="Times New Roman"/>
        <charset val="134"/>
      </rPr>
      <t>4000</t>
    </r>
    <r>
      <rPr>
        <sz val="10"/>
        <color theme="1"/>
        <rFont val="仿宋"/>
        <charset val="134"/>
      </rPr>
      <t>米，现状水泥路面提升修复</t>
    </r>
    <r>
      <rPr>
        <sz val="10"/>
        <color theme="1"/>
        <rFont val="Times New Roman"/>
        <charset val="134"/>
      </rPr>
      <t>300</t>
    </r>
    <r>
      <rPr>
        <sz val="10"/>
        <color theme="1"/>
        <rFont val="仿宋"/>
        <charset val="134"/>
      </rPr>
      <t>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</si>
  <si>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</si>
  <si>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2000</t>
    </r>
    <r>
      <rPr>
        <sz val="10"/>
        <color theme="1"/>
        <rFont val="仿宋"/>
        <charset val="134"/>
      </rPr>
      <t>万元</t>
    </r>
  </si>
  <si>
    <t>已完成福寺河沿线道路及企业雨污水管道排查，设计单位招标完成，正在设计方案中，资金未落实，项目暂缓。</t>
  </si>
  <si>
    <r>
      <rPr>
        <sz val="10"/>
        <color theme="1"/>
        <rFont val="Times New Roman"/>
        <charset val="134"/>
      </rPr>
      <t>6</t>
    </r>
    <r>
      <rPr>
        <sz val="10"/>
        <color theme="1"/>
        <rFont val="仿宋"/>
        <charset val="134"/>
      </rPr>
      <t>月</t>
    </r>
  </si>
  <si>
    <t>27-3</t>
  </si>
  <si>
    <r>
      <rPr>
        <sz val="10"/>
        <color theme="1"/>
        <rFont val="仿宋"/>
        <charset val="134"/>
      </rPr>
      <t>碧丛路（金佛路</t>
    </r>
    <r>
      <rPr>
        <sz val="10"/>
        <color theme="1"/>
        <rFont val="Times New Roman"/>
        <charset val="134"/>
      </rPr>
      <t>-</t>
    </r>
    <r>
      <rPr>
        <sz val="10"/>
        <color theme="1"/>
        <rFont val="仿宋"/>
        <charset val="134"/>
      </rPr>
      <t>天宝路）道路工程</t>
    </r>
  </si>
  <si>
    <r>
      <rPr>
        <sz val="10"/>
        <color theme="1"/>
        <rFont val="仿宋"/>
        <charset val="134"/>
      </rPr>
      <t>新建道路长</t>
    </r>
    <r>
      <rPr>
        <sz val="10"/>
        <color theme="1"/>
        <rFont val="Times New Roman"/>
        <charset val="134"/>
      </rPr>
      <t>442</t>
    </r>
    <r>
      <rPr>
        <sz val="10"/>
        <color theme="1"/>
        <rFont val="仿宋"/>
        <charset val="134"/>
      </rPr>
      <t>米，宽</t>
    </r>
    <r>
      <rPr>
        <sz val="10"/>
        <color theme="1"/>
        <rFont val="Times New Roman"/>
        <charset val="134"/>
      </rPr>
      <t>18</t>
    </r>
    <r>
      <rPr>
        <sz val="10"/>
        <color theme="1"/>
        <rFont val="仿宋"/>
        <charset val="134"/>
      </rPr>
      <t>米，以及交通工程，路灯绿化等配套附属工程。</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</si>
  <si>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</si>
  <si>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1083</t>
    </r>
    <r>
      <rPr>
        <sz val="10"/>
        <color theme="1"/>
        <rFont val="仿宋"/>
        <charset val="134"/>
      </rPr>
      <t>万元</t>
    </r>
  </si>
  <si>
    <r>
      <rPr>
        <sz val="10"/>
        <color theme="1"/>
        <rFont val="仿宋"/>
        <charset val="134"/>
      </rPr>
      <t>新增建设用地</t>
    </r>
    <r>
      <rPr>
        <sz val="10"/>
        <color theme="1"/>
        <rFont val="Times New Roman"/>
        <charset val="134"/>
      </rPr>
      <t>12.4</t>
    </r>
    <r>
      <rPr>
        <sz val="10"/>
        <color theme="1"/>
        <rFont val="仿宋"/>
        <charset val="134"/>
      </rPr>
      <t>亩；房屋拆迁</t>
    </r>
    <r>
      <rPr>
        <sz val="10"/>
        <color theme="1"/>
        <rFont val="Times New Roman"/>
        <charset val="134"/>
      </rPr>
      <t>10</t>
    </r>
    <r>
      <rPr>
        <sz val="10"/>
        <color theme="1"/>
        <rFont val="仿宋"/>
        <charset val="134"/>
      </rPr>
      <t>户</t>
    </r>
  </si>
  <si>
    <r>
      <rPr>
        <sz val="10"/>
        <color theme="1"/>
        <rFont val="仿宋"/>
        <charset val="134"/>
      </rPr>
      <t>待下步万安镇拆迁完成方可同步推进。</t>
    </r>
  </si>
  <si>
    <r>
      <rPr>
        <sz val="10"/>
        <rFont val="Times New Roman"/>
        <charset val="134"/>
      </rPr>
      <t>3</t>
    </r>
    <r>
      <rPr>
        <sz val="10"/>
        <rFont val="仿宋"/>
        <charset val="134"/>
      </rPr>
      <t>月</t>
    </r>
    <r>
      <rPr>
        <sz val="10"/>
        <rFont val="Times New Roman"/>
        <charset val="134"/>
      </rPr>
      <t>27</t>
    </r>
    <r>
      <rPr>
        <sz val="10"/>
        <rFont val="仿宋"/>
        <charset val="134"/>
      </rPr>
      <t>日确定设计单位，目前初步设计评审已完成，正在编制施工图。</t>
    </r>
  </si>
  <si>
    <r>
      <rPr>
        <sz val="10"/>
        <color theme="1"/>
        <rFont val="Times New Roman"/>
        <charset val="134"/>
      </rPr>
      <t>9</t>
    </r>
    <r>
      <rPr>
        <sz val="10"/>
        <color theme="1"/>
        <rFont val="仿宋"/>
        <charset val="134"/>
      </rPr>
      <t>月</t>
    </r>
  </si>
  <si>
    <r>
      <rPr>
        <sz val="10"/>
        <color theme="1"/>
        <rFont val="仿宋"/>
        <charset val="134"/>
      </rPr>
      <t>资金缺口，超专项债单项投资。</t>
    </r>
  </si>
  <si>
    <r>
      <rPr>
        <sz val="10"/>
        <color theme="1"/>
        <rFont val="仿宋"/>
        <charset val="134"/>
      </rPr>
      <t>休宁经开区芯屏</t>
    </r>
    <r>
      <rPr>
        <sz val="10"/>
        <color theme="1"/>
        <rFont val="Times New Roman"/>
        <charset val="134"/>
      </rPr>
      <t>B</t>
    </r>
    <r>
      <rPr>
        <sz val="10"/>
        <color theme="1"/>
        <rFont val="仿宋"/>
        <charset val="134"/>
      </rPr>
      <t>区提升改造工程</t>
    </r>
  </si>
  <si>
    <t>27-4</t>
  </si>
  <si>
    <r>
      <rPr>
        <sz val="10"/>
        <color theme="1"/>
        <rFont val="仿宋"/>
        <charset val="134"/>
      </rPr>
      <t>芯屏</t>
    </r>
    <r>
      <rPr>
        <sz val="10"/>
        <color theme="1"/>
        <rFont val="Times New Roman"/>
        <charset val="134"/>
      </rPr>
      <t>B</t>
    </r>
    <r>
      <rPr>
        <sz val="10"/>
        <color theme="1"/>
        <rFont val="仿宋"/>
        <charset val="134"/>
      </rPr>
      <t>区</t>
    </r>
    <r>
      <rPr>
        <sz val="10"/>
        <color theme="1"/>
        <rFont val="Times New Roman"/>
        <charset val="134"/>
      </rPr>
      <t>4</t>
    </r>
    <r>
      <rPr>
        <sz val="10"/>
        <color theme="1"/>
        <rFont val="仿宋"/>
        <charset val="134"/>
      </rPr>
      <t>栋厂房约</t>
    </r>
    <r>
      <rPr>
        <sz val="10"/>
        <color theme="1"/>
        <rFont val="Times New Roman"/>
        <charset val="134"/>
      </rPr>
      <t>3</t>
    </r>
    <r>
      <rPr>
        <sz val="10"/>
        <color theme="1"/>
        <rFont val="仿宋"/>
        <charset val="134"/>
      </rPr>
      <t>万平方米提升改造，及厂区内道路、管网等配套设施建设。</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</si>
  <si>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</si>
  <si>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休宁经开区基础设施建设项目</t>
    </r>
    <r>
      <rPr>
        <sz val="10"/>
        <color theme="1"/>
        <rFont val="Times New Roman"/>
        <charset val="134"/>
      </rPr>
      <t>—</t>
    </r>
    <r>
      <rPr>
        <sz val="10"/>
        <color theme="1"/>
        <rFont val="仿宋"/>
        <charset val="134"/>
      </rPr>
      <t>芯屏新材料产业园综合提升改造工程</t>
    </r>
  </si>
  <si>
    <r>
      <rPr>
        <sz val="10"/>
        <color theme="1"/>
        <rFont val="仿宋"/>
        <charset val="134"/>
      </rPr>
      <t>攻坚项目</t>
    </r>
    <r>
      <rPr>
        <sz val="10"/>
        <color theme="1"/>
        <rFont val="Times New Roman"/>
        <charset val="134"/>
      </rPr>
      <t>-</t>
    </r>
    <r>
      <rPr>
        <sz val="10"/>
        <color theme="1"/>
        <rFont val="仿宋"/>
        <charset val="134"/>
      </rPr>
      <t>休宁经济开发区汽车电子电器产业园项目</t>
    </r>
  </si>
  <si>
    <r>
      <rPr>
        <sz val="10"/>
        <color theme="1"/>
        <rFont val="仿宋"/>
        <charset val="134"/>
      </rPr>
      <t>占地面积约</t>
    </r>
    <r>
      <rPr>
        <sz val="10"/>
        <color theme="1"/>
        <rFont val="Times New Roman"/>
        <charset val="134"/>
      </rPr>
      <t>128</t>
    </r>
    <r>
      <rPr>
        <sz val="10"/>
        <color theme="1"/>
        <rFont val="仿宋"/>
        <charset val="134"/>
      </rPr>
      <t>亩（地块</t>
    </r>
    <r>
      <rPr>
        <sz val="10"/>
        <color theme="1"/>
        <rFont val="Times New Roman"/>
        <charset val="134"/>
      </rPr>
      <t>1</t>
    </r>
    <r>
      <rPr>
        <sz val="10"/>
        <color theme="1"/>
        <rFont val="仿宋"/>
        <charset val="134"/>
      </rPr>
      <t>占地约</t>
    </r>
    <r>
      <rPr>
        <sz val="10"/>
        <color theme="1"/>
        <rFont val="Times New Roman"/>
        <charset val="134"/>
      </rPr>
      <t>25</t>
    </r>
    <r>
      <rPr>
        <sz val="10"/>
        <color theme="1"/>
        <rFont val="仿宋"/>
        <charset val="134"/>
      </rPr>
      <t>亩；地块</t>
    </r>
    <r>
      <rPr>
        <sz val="10"/>
        <color theme="1"/>
        <rFont val="Times New Roman"/>
        <charset val="134"/>
      </rPr>
      <t>2</t>
    </r>
    <r>
      <rPr>
        <sz val="10"/>
        <color theme="1"/>
        <rFont val="仿宋"/>
        <charset val="134"/>
      </rPr>
      <t>占地约</t>
    </r>
    <r>
      <rPr>
        <sz val="10"/>
        <color theme="1"/>
        <rFont val="Times New Roman"/>
        <charset val="134"/>
      </rPr>
      <t>23</t>
    </r>
    <r>
      <rPr>
        <sz val="10"/>
        <color theme="1"/>
        <rFont val="仿宋"/>
        <charset val="134"/>
      </rPr>
      <t>亩；地块</t>
    </r>
    <r>
      <rPr>
        <sz val="10"/>
        <color theme="1"/>
        <rFont val="Times New Roman"/>
        <charset val="134"/>
      </rPr>
      <t>3</t>
    </r>
    <r>
      <rPr>
        <sz val="10"/>
        <color theme="1"/>
        <rFont val="仿宋"/>
        <charset val="134"/>
      </rPr>
      <t>占地约</t>
    </r>
    <r>
      <rPr>
        <sz val="10"/>
        <color theme="1"/>
        <rFont val="Times New Roman"/>
        <charset val="134"/>
      </rPr>
      <t>80</t>
    </r>
    <r>
      <rPr>
        <sz val="10"/>
        <color theme="1"/>
        <rFont val="仿宋"/>
        <charset val="134"/>
      </rPr>
      <t>亩），新建总建筑面积约</t>
    </r>
    <r>
      <rPr>
        <sz val="10"/>
        <color theme="1"/>
        <rFont val="Times New Roman"/>
        <charset val="134"/>
      </rPr>
      <t>13.72</t>
    </r>
    <r>
      <rPr>
        <sz val="10"/>
        <color theme="1"/>
        <rFont val="仿宋"/>
        <charset val="134"/>
      </rPr>
      <t>万平方米。其中地块</t>
    </r>
    <r>
      <rPr>
        <sz val="10"/>
        <color theme="1"/>
        <rFont val="Times New Roman"/>
        <charset val="134"/>
      </rPr>
      <t xml:space="preserve">1 </t>
    </r>
    <r>
      <rPr>
        <sz val="10"/>
        <color theme="1"/>
        <rFont val="仿宋"/>
        <charset val="134"/>
      </rPr>
      <t>为注塑共享制造平台，总建筑面积</t>
    </r>
    <r>
      <rPr>
        <sz val="10"/>
        <color theme="1"/>
        <rFont val="Times New Roman"/>
        <charset val="134"/>
      </rPr>
      <t>37652.31</t>
    </r>
    <r>
      <rPr>
        <sz val="10"/>
        <color theme="1"/>
        <rFont val="仿宋"/>
        <charset val="134"/>
      </rPr>
      <t>平方米；地块</t>
    </r>
    <r>
      <rPr>
        <sz val="10"/>
        <color theme="1"/>
        <rFont val="Times New Roman"/>
        <charset val="134"/>
      </rPr>
      <t>2</t>
    </r>
    <r>
      <rPr>
        <sz val="10"/>
        <color theme="1"/>
        <rFont val="仿宋"/>
        <charset val="134"/>
      </rPr>
      <t>为表面处理共享制造平台，总建筑面积</t>
    </r>
    <r>
      <rPr>
        <sz val="10"/>
        <color theme="1"/>
        <rFont val="Times New Roman"/>
        <charset val="134"/>
      </rPr>
      <t>39819.67</t>
    </r>
    <r>
      <rPr>
        <sz val="10"/>
        <color theme="1"/>
        <rFont val="仿宋"/>
        <charset val="134"/>
      </rPr>
      <t>平方米；地块</t>
    </r>
    <r>
      <rPr>
        <sz val="10"/>
        <color theme="1"/>
        <rFont val="Times New Roman"/>
        <charset val="134"/>
      </rPr>
      <t>3</t>
    </r>
    <r>
      <rPr>
        <sz val="10"/>
        <color theme="1"/>
        <rFont val="仿宋"/>
        <charset val="134"/>
      </rPr>
      <t>为技术创新共享中心，总建筑面积为</t>
    </r>
    <r>
      <rPr>
        <sz val="10"/>
        <color theme="1"/>
        <rFont val="Times New Roman"/>
        <charset val="134"/>
      </rPr>
      <t>59701.78</t>
    </r>
    <r>
      <rPr>
        <sz val="10"/>
        <color theme="1"/>
        <rFont val="仿宋"/>
        <charset val="134"/>
      </rPr>
      <t>平方米。</t>
    </r>
  </si>
  <si>
    <t>纵向设计已完成，已确定红线图，土石方比例测定已完成，正在确定招标代理单位编制清单控制价</t>
  </si>
  <si>
    <r>
      <rPr>
        <sz val="10"/>
        <color theme="1"/>
        <rFont val="仿宋"/>
        <charset val="134"/>
      </rPr>
      <t>休宁经开区汽车零部件基地（原紫光机器人地块）住宅建设及周边河道环境整治</t>
    </r>
  </si>
  <si>
    <r>
      <rPr>
        <sz val="10"/>
        <color theme="1"/>
        <rFont val="仿宋"/>
        <charset val="134"/>
      </rPr>
      <t>本项目规划总用地</t>
    </r>
    <r>
      <rPr>
        <sz val="10"/>
        <color theme="1"/>
        <rFont val="Times New Roman"/>
        <charset val="134"/>
      </rPr>
      <t>58696</t>
    </r>
    <r>
      <rPr>
        <sz val="10"/>
        <color theme="1"/>
        <rFont val="仿宋"/>
        <charset val="134"/>
      </rPr>
      <t>平方米（约</t>
    </r>
    <r>
      <rPr>
        <sz val="10"/>
        <color theme="1"/>
        <rFont val="Times New Roman"/>
        <charset val="134"/>
      </rPr>
      <t>88</t>
    </r>
    <r>
      <rPr>
        <sz val="10"/>
        <color theme="1"/>
        <rFont val="仿宋"/>
        <charset val="134"/>
      </rPr>
      <t>亩），总建筑面积为</t>
    </r>
    <r>
      <rPr>
        <sz val="10"/>
        <color theme="1"/>
        <rFont val="Times New Roman"/>
        <charset val="134"/>
      </rPr>
      <t>65000</t>
    </r>
    <r>
      <rPr>
        <sz val="10"/>
        <color theme="1"/>
        <rFont val="仿宋"/>
        <charset val="134"/>
      </rPr>
      <t>平方米。其中单层标准化厂房</t>
    </r>
    <r>
      <rPr>
        <sz val="10"/>
        <color theme="1"/>
        <rFont val="Times New Roman"/>
        <charset val="134"/>
      </rPr>
      <t>20000</t>
    </r>
    <r>
      <rPr>
        <sz val="10"/>
        <color theme="1"/>
        <rFont val="仿宋"/>
        <charset val="134"/>
      </rPr>
      <t>平方米、多层标准化厂房</t>
    </r>
    <r>
      <rPr>
        <sz val="10"/>
        <color theme="1"/>
        <rFont val="Times New Roman"/>
        <charset val="134"/>
      </rPr>
      <t>30000</t>
    </r>
    <r>
      <rPr>
        <sz val="10"/>
        <color theme="1"/>
        <rFont val="仿宋"/>
        <charset val="134"/>
      </rPr>
      <t>平方米、科技研发中心</t>
    </r>
    <r>
      <rPr>
        <sz val="10"/>
        <color theme="1"/>
        <rFont val="Times New Roman"/>
        <charset val="134"/>
      </rPr>
      <t>9000</t>
    </r>
    <r>
      <rPr>
        <sz val="10"/>
        <color theme="1"/>
        <rFont val="仿宋"/>
        <charset val="134"/>
      </rPr>
      <t>平方米、配套用房</t>
    </r>
    <r>
      <rPr>
        <sz val="10"/>
        <color theme="1"/>
        <rFont val="Times New Roman"/>
        <charset val="134"/>
      </rPr>
      <t xml:space="preserve"> 6000</t>
    </r>
    <r>
      <rPr>
        <sz val="10"/>
        <color theme="1"/>
        <rFont val="仿宋"/>
        <charset val="134"/>
      </rPr>
      <t>平方米。同时配套建设道路、给排水、供电、停车场等设施。</t>
    </r>
  </si>
  <si>
    <r>
      <rPr>
        <sz val="10"/>
        <rFont val="仿宋"/>
        <charset val="134"/>
      </rPr>
      <t>福寺河经开区段新塘河道及周边环境治理工程</t>
    </r>
    <r>
      <rPr>
        <sz val="10"/>
        <rFont val="Times New Roman"/>
        <charset val="134"/>
      </rPr>
      <t>3</t>
    </r>
    <r>
      <rPr>
        <sz val="10"/>
        <rFont val="仿宋"/>
        <charset val="134"/>
      </rPr>
      <t>月</t>
    </r>
    <r>
      <rPr>
        <sz val="10"/>
        <rFont val="Times New Roman"/>
        <charset val="134"/>
      </rPr>
      <t>27</t>
    </r>
    <r>
      <rPr>
        <sz val="10"/>
        <rFont val="仿宋"/>
        <charset val="134"/>
      </rPr>
      <t>日确定设计单位，正在进行方案设计。</t>
    </r>
  </si>
  <si>
    <r>
      <rPr>
        <b/>
        <sz val="10"/>
        <color theme="1"/>
        <rFont val="仿宋"/>
        <charset val="134"/>
      </rPr>
      <t>发展改革委</t>
    </r>
  </si>
  <si>
    <r>
      <rPr>
        <sz val="10"/>
        <color theme="1"/>
        <rFont val="仿宋"/>
        <charset val="134"/>
      </rPr>
      <t>东临溪镇农村污水治理工程</t>
    </r>
  </si>
  <si>
    <r>
      <rPr>
        <sz val="10"/>
        <color theme="1"/>
        <rFont val="仿宋"/>
        <charset val="134"/>
      </rPr>
      <t>县发展改革委</t>
    </r>
  </si>
  <si>
    <r>
      <rPr>
        <sz val="10"/>
        <color theme="1"/>
        <rFont val="仿宋"/>
        <charset val="134"/>
      </rPr>
      <t>东临溪镇人民政府</t>
    </r>
  </si>
  <si>
    <r>
      <rPr>
        <sz val="10"/>
        <color theme="1"/>
        <rFont val="仿宋"/>
        <charset val="134"/>
      </rPr>
      <t>新建污水管网延伸段</t>
    </r>
    <r>
      <rPr>
        <sz val="10"/>
        <color theme="1"/>
        <rFont val="Times New Roman"/>
        <charset val="134"/>
      </rPr>
      <t>16422</t>
    </r>
    <r>
      <rPr>
        <sz val="10"/>
        <color theme="1"/>
        <rFont val="仿宋"/>
        <charset val="134"/>
      </rPr>
      <t>米，其中主管道铺设</t>
    </r>
    <r>
      <rPr>
        <sz val="10"/>
        <color theme="1"/>
        <rFont val="Times New Roman"/>
        <charset val="134"/>
      </rPr>
      <t>DN600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398</t>
    </r>
    <r>
      <rPr>
        <sz val="10"/>
        <color theme="1"/>
        <rFont val="仿宋"/>
        <charset val="134"/>
      </rPr>
      <t>米、</t>
    </r>
    <r>
      <rPr>
        <sz val="10"/>
        <color theme="1"/>
        <rFont val="Times New Roman"/>
        <charset val="134"/>
      </rPr>
      <t>DN500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3289</t>
    </r>
    <r>
      <rPr>
        <sz val="10"/>
        <color theme="1"/>
        <rFont val="仿宋"/>
        <charset val="134"/>
      </rPr>
      <t>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2721</t>
    </r>
    <r>
      <rPr>
        <sz val="10"/>
        <color theme="1"/>
        <rFont val="仿宋"/>
        <charset val="134"/>
      </rPr>
      <t>米、</t>
    </r>
    <r>
      <rPr>
        <sz val="10"/>
        <color theme="1"/>
        <rFont val="Times New Roman"/>
        <charset val="134"/>
      </rPr>
      <t>DN300</t>
    </r>
    <r>
      <rPr>
        <sz val="10"/>
        <color theme="1"/>
        <rFont val="仿宋"/>
        <charset val="134"/>
      </rPr>
      <t>毫米</t>
    </r>
    <r>
      <rPr>
        <sz val="10"/>
        <color theme="1"/>
        <rFont val="Times New Roman"/>
        <charset val="134"/>
      </rPr>
      <t>HDPE</t>
    </r>
    <r>
      <rPr>
        <sz val="10"/>
        <color theme="1"/>
        <rFont val="仿宋"/>
        <charset val="134"/>
      </rPr>
      <t>塑钢缠绕管</t>
    </r>
    <r>
      <rPr>
        <sz val="10"/>
        <color theme="1"/>
        <rFont val="Times New Roman"/>
        <charset val="134"/>
      </rPr>
      <t>3042</t>
    </r>
    <r>
      <rPr>
        <sz val="10"/>
        <color theme="1"/>
        <rFont val="仿宋"/>
        <charset val="134"/>
      </rPr>
      <t>米、新建入户管网</t>
    </r>
    <r>
      <rPr>
        <sz val="10"/>
        <color theme="1"/>
        <rFont val="Times New Roman"/>
        <charset val="134"/>
      </rPr>
      <t>DN110</t>
    </r>
    <r>
      <rPr>
        <sz val="10"/>
        <color theme="1"/>
        <rFont val="仿宋"/>
        <charset val="134"/>
      </rPr>
      <t>毫米</t>
    </r>
    <r>
      <rPr>
        <sz val="10"/>
        <color theme="1"/>
        <rFont val="Times New Roman"/>
        <charset val="134"/>
      </rPr>
      <t>6768</t>
    </r>
    <r>
      <rPr>
        <sz val="10"/>
        <color theme="1"/>
        <rFont val="仿宋"/>
        <charset val="134"/>
      </rPr>
      <t>米、下穿水渠球磨铸铁管</t>
    </r>
    <r>
      <rPr>
        <sz val="10"/>
        <color theme="1"/>
        <rFont val="Times New Roman"/>
        <charset val="134"/>
      </rPr>
      <t>150</t>
    </r>
    <r>
      <rPr>
        <sz val="10"/>
        <color theme="1"/>
        <rFont val="仿宋"/>
        <charset val="134"/>
      </rPr>
      <t>米、地埋式提升泵站一座、新建化粪池</t>
    </r>
    <r>
      <rPr>
        <sz val="10"/>
        <color theme="1"/>
        <rFont val="Times New Roman"/>
        <charset val="134"/>
      </rPr>
      <t>500</t>
    </r>
    <r>
      <rPr>
        <sz val="10"/>
        <color theme="1"/>
        <rFont val="仿宋"/>
        <charset val="134"/>
      </rPr>
      <t>只、路面恢复</t>
    </r>
    <r>
      <rPr>
        <sz val="10"/>
        <color theme="1"/>
        <rFont val="Times New Roman"/>
        <charset val="134"/>
      </rPr>
      <t>20654</t>
    </r>
    <r>
      <rPr>
        <sz val="10"/>
        <color theme="1"/>
        <rFont val="仿宋"/>
        <charset val="134"/>
      </rPr>
      <t>平方米、给水管网恢复</t>
    </r>
    <r>
      <rPr>
        <sz val="10"/>
        <color theme="1"/>
        <rFont val="Times New Roman"/>
        <charset val="134"/>
      </rPr>
      <t>9478</t>
    </r>
    <r>
      <rPr>
        <sz val="10"/>
        <color theme="1"/>
        <rFont val="仿宋"/>
        <charset val="134"/>
      </rPr>
      <t>米；村庄支管道铺设</t>
    </r>
    <r>
      <rPr>
        <sz val="10"/>
        <color theme="1"/>
        <rFont val="Times New Roman"/>
        <charset val="134"/>
      </rPr>
      <t>DN300</t>
    </r>
    <r>
      <rPr>
        <sz val="10"/>
        <color theme="1"/>
        <rFont val="仿宋"/>
        <charset val="134"/>
      </rPr>
      <t>毫米</t>
    </r>
    <r>
      <rPr>
        <sz val="10"/>
        <color theme="1"/>
        <rFont val="Times New Roman"/>
        <charset val="134"/>
      </rPr>
      <t>-DN400</t>
    </r>
    <r>
      <rPr>
        <sz val="10"/>
        <color theme="1"/>
        <rFont val="仿宋"/>
        <charset val="134"/>
      </rPr>
      <t>毫米</t>
    </r>
    <r>
      <rPr>
        <sz val="10"/>
        <color theme="1"/>
        <rFont val="Times New Roman"/>
        <charset val="134"/>
      </rPr>
      <t>Ⅱ</t>
    </r>
    <r>
      <rPr>
        <sz val="10"/>
        <color theme="1"/>
        <rFont val="仿宋"/>
        <charset val="134"/>
      </rPr>
      <t>级钢筋混凝土管</t>
    </r>
    <r>
      <rPr>
        <sz val="10"/>
        <color theme="1"/>
        <rFont val="Times New Roman"/>
        <charset val="134"/>
      </rPr>
      <t>6972</t>
    </r>
    <r>
      <rPr>
        <sz val="10"/>
        <color theme="1"/>
        <rFont val="仿宋"/>
        <charset val="134"/>
      </rPr>
      <t>米、路面恢复</t>
    </r>
    <r>
      <rPr>
        <sz val="10"/>
        <color theme="1"/>
        <rFont val="Times New Roman"/>
        <charset val="134"/>
      </rPr>
      <t>15411</t>
    </r>
    <r>
      <rPr>
        <sz val="10"/>
        <color theme="1"/>
        <rFont val="仿宋"/>
        <charset val="134"/>
      </rPr>
      <t>平方米。</t>
    </r>
  </si>
  <si>
    <r>
      <rPr>
        <sz val="10"/>
        <color theme="1"/>
        <rFont val="Times New Roman"/>
        <charset val="0"/>
      </rPr>
      <t>2024</t>
    </r>
    <r>
      <rPr>
        <sz val="10"/>
        <color theme="1"/>
        <rFont val="仿宋"/>
        <charset val="134"/>
      </rPr>
      <t>年</t>
    </r>
    <r>
      <rPr>
        <sz val="10"/>
        <color theme="1"/>
        <rFont val="Times New Roman"/>
        <charset val="0"/>
      </rPr>
      <t>4</t>
    </r>
    <r>
      <rPr>
        <sz val="10"/>
        <color theme="1"/>
        <rFont val="仿宋"/>
        <charset val="134"/>
      </rPr>
      <t>月</t>
    </r>
    <r>
      <rPr>
        <sz val="10"/>
        <color theme="1"/>
        <rFont val="Times New Roman"/>
        <charset val="0"/>
      </rPr>
      <t>-2025</t>
    </r>
    <r>
      <rPr>
        <sz val="10"/>
        <color theme="1"/>
        <rFont val="仿宋"/>
        <charset val="134"/>
      </rPr>
      <t>年</t>
    </r>
    <r>
      <rPr>
        <sz val="10"/>
        <color theme="1"/>
        <rFont val="Times New Roman"/>
        <charset val="0"/>
      </rPr>
      <t>6</t>
    </r>
    <r>
      <rPr>
        <sz val="10"/>
        <color theme="1"/>
        <rFont val="仿宋"/>
        <charset val="134"/>
      </rPr>
      <t>月</t>
    </r>
  </si>
  <si>
    <r>
      <rPr>
        <sz val="10"/>
        <color theme="1"/>
        <rFont val="仿宋"/>
        <charset val="134"/>
      </rPr>
      <t>已落实</t>
    </r>
  </si>
  <si>
    <t>东临溪镇汊水河水源地保护下游农村污水扩面治理工程</t>
  </si>
  <si>
    <r>
      <rPr>
        <sz val="10"/>
        <color theme="1"/>
        <rFont val="仿宋"/>
        <charset val="134"/>
      </rPr>
      <t>发改委</t>
    </r>
  </si>
  <si>
    <r>
      <rPr>
        <sz val="10"/>
        <color theme="1"/>
        <rFont val="仿宋"/>
        <charset val="134"/>
      </rPr>
      <t>休宁县经济开发区雨污管网修复改造工程项目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</si>
  <si>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本次改造工程包括蓝田北路、</t>
    </r>
    <r>
      <rPr>
        <sz val="10"/>
        <color theme="1"/>
        <rFont val="Times New Roman"/>
        <charset val="134"/>
      </rPr>
      <t xml:space="preserve"> </t>
    </r>
    <r>
      <rPr>
        <sz val="10"/>
        <color theme="1"/>
        <rFont val="仿宋"/>
        <charset val="134"/>
      </rPr>
      <t>廖山路、智谷路、碧丛路、芯屏园区</t>
    </r>
    <r>
      <rPr>
        <sz val="10"/>
        <color theme="1"/>
        <rFont val="Times New Roman"/>
        <charset val="134"/>
      </rPr>
      <t>A</t>
    </r>
    <r>
      <rPr>
        <sz val="10"/>
        <color theme="1"/>
        <rFont val="仿宋"/>
        <charset val="134"/>
      </rPr>
      <t>区共</t>
    </r>
    <r>
      <rPr>
        <sz val="10"/>
        <color theme="1"/>
        <rFont val="Times New Roman"/>
        <charset val="134"/>
      </rPr>
      <t>5</t>
    </r>
    <r>
      <rPr>
        <sz val="10"/>
        <color theme="1"/>
        <rFont val="仿宋"/>
        <charset val="134"/>
      </rPr>
      <t>个部分，改造内容包括道路工程、排水工程、给水工程、弱电工程和路灯工程等，道路改造全长约</t>
    </r>
    <r>
      <rPr>
        <sz val="10"/>
        <color theme="1"/>
        <rFont val="Times New Roman"/>
        <charset val="134"/>
      </rPr>
      <t>2.52</t>
    </r>
    <r>
      <rPr>
        <sz val="10"/>
        <color theme="1"/>
        <rFont val="仿宋"/>
        <charset val="134"/>
      </rPr>
      <t>千米</t>
    </r>
    <r>
      <rPr>
        <sz val="10"/>
        <color theme="1"/>
        <rFont val="Times New Roman"/>
        <charset val="134"/>
      </rPr>
      <t xml:space="preserve">, </t>
    </r>
    <r>
      <rPr>
        <sz val="10"/>
        <color theme="1"/>
        <rFont val="仿宋"/>
        <charset val="134"/>
      </rPr>
      <t>新建排水管道约</t>
    </r>
    <r>
      <rPr>
        <sz val="10"/>
        <color theme="1"/>
        <rFont val="Times New Roman"/>
        <charset val="134"/>
      </rPr>
      <t>6.029</t>
    </r>
    <r>
      <rPr>
        <sz val="10"/>
        <color theme="1"/>
        <rFont val="仿宋"/>
        <charset val="134"/>
      </rPr>
      <t>千米</t>
    </r>
    <r>
      <rPr>
        <sz val="10"/>
        <color theme="1"/>
        <rFont val="Times New Roman"/>
        <charset val="134"/>
      </rPr>
      <t>,</t>
    </r>
    <r>
      <rPr>
        <sz val="10"/>
        <color theme="1"/>
        <rFont val="仿宋"/>
        <charset val="134"/>
      </rPr>
      <t>其中污水管道约</t>
    </r>
    <r>
      <rPr>
        <sz val="10"/>
        <color theme="1"/>
        <rFont val="Times New Roman"/>
        <charset val="134"/>
      </rPr>
      <t>3.752</t>
    </r>
    <r>
      <rPr>
        <sz val="10"/>
        <color theme="1"/>
        <rFont val="仿宋"/>
        <charset val="134"/>
      </rPr>
      <t>千米</t>
    </r>
    <r>
      <rPr>
        <sz val="10"/>
        <color theme="1"/>
        <rFont val="Times New Roman"/>
        <charset val="134"/>
      </rPr>
      <t xml:space="preserve">, </t>
    </r>
    <r>
      <rPr>
        <sz val="10"/>
        <color theme="1"/>
        <rFont val="仿宋"/>
        <charset val="134"/>
      </rPr>
      <t>雨水管道</t>
    </r>
    <r>
      <rPr>
        <sz val="10"/>
        <color theme="1"/>
        <rFont val="Times New Roman"/>
        <charset val="134"/>
      </rPr>
      <t>2.277</t>
    </r>
    <r>
      <rPr>
        <sz val="10"/>
        <color theme="1"/>
        <rFont val="仿宋"/>
        <charset val="134"/>
      </rPr>
      <t>千米。</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</si>
  <si>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</si>
  <si>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市亚行贷款资金已申报，暂未落实</t>
    </r>
  </si>
  <si>
    <t>图审已经通过，10月28日已开标。</t>
  </si>
  <si>
    <r>
      <rPr>
        <sz val="10"/>
        <color theme="1"/>
        <rFont val="仿宋"/>
        <charset val="134"/>
      </rPr>
      <t>东临溪镇新安养生谷雨污管网整治工程</t>
    </r>
  </si>
  <si>
    <r>
      <rPr>
        <sz val="10"/>
        <color theme="1"/>
        <rFont val="仿宋"/>
        <charset val="134"/>
      </rPr>
      <t>本次主要对恒大林溪郡北区、新安大道主干管、新安养生谷西苑进行雨污管道改造</t>
    </r>
    <r>
      <rPr>
        <sz val="10"/>
        <color theme="1"/>
        <rFont val="Times New Roman"/>
        <charset val="134"/>
      </rPr>
      <t>.</t>
    </r>
    <r>
      <rPr>
        <sz val="10"/>
        <color theme="1"/>
        <rFont val="仿宋"/>
        <charset val="134"/>
      </rPr>
      <t>主要建设内容为</t>
    </r>
    <r>
      <rPr>
        <sz val="10"/>
        <color theme="1"/>
        <rFont val="Times New Roman"/>
        <charset val="134"/>
      </rPr>
      <t>:</t>
    </r>
    <r>
      <rPr>
        <sz val="10"/>
        <color theme="1"/>
        <rFont val="仿宋"/>
        <charset val="134"/>
      </rPr>
      <t>污水管更新改造</t>
    </r>
    <r>
      <rPr>
        <sz val="10"/>
        <color theme="1"/>
        <rFont val="Times New Roman"/>
        <charset val="134"/>
      </rPr>
      <t>9. 311</t>
    </r>
    <r>
      <rPr>
        <sz val="10"/>
        <color theme="1"/>
        <rFont val="仿宋"/>
        <charset val="134"/>
      </rPr>
      <t>千米、雨水管更新改造</t>
    </r>
    <r>
      <rPr>
        <sz val="10"/>
        <color theme="1"/>
        <rFont val="Times New Roman"/>
        <charset val="134"/>
      </rPr>
      <t>6.576</t>
    </r>
    <r>
      <rPr>
        <sz val="10"/>
        <color theme="1"/>
        <rFont val="仿宋"/>
        <charset val="134"/>
      </rPr>
      <t>千米、阳台立管改造</t>
    </r>
    <r>
      <rPr>
        <sz val="10"/>
        <color theme="1"/>
        <rFont val="Times New Roman"/>
        <charset val="134"/>
      </rPr>
      <t>16.8</t>
    </r>
    <r>
      <rPr>
        <sz val="10"/>
        <color theme="1"/>
        <rFont val="仿宋"/>
        <charset val="134"/>
      </rPr>
      <t>千米、污水检查井改造</t>
    </r>
    <r>
      <rPr>
        <sz val="10"/>
        <color theme="1"/>
        <rFont val="Times New Roman"/>
        <charset val="134"/>
      </rPr>
      <t>2</t>
    </r>
    <r>
      <rPr>
        <sz val="10"/>
        <color theme="1"/>
        <rFont val="仿宋"/>
        <charset val="134"/>
      </rPr>
      <t>座、倒虹井改造</t>
    </r>
    <r>
      <rPr>
        <sz val="10"/>
        <color theme="1"/>
        <rFont val="Times New Roman"/>
        <charset val="134"/>
      </rPr>
      <t>2</t>
    </r>
    <r>
      <rPr>
        <sz val="10"/>
        <color theme="1"/>
        <rFont val="仿宋"/>
        <charset val="134"/>
      </rPr>
      <t>座、倒虹吸事故排放口增加</t>
    </r>
    <r>
      <rPr>
        <sz val="10"/>
        <color theme="1"/>
        <rFont val="Times New Roman"/>
        <charset val="134"/>
      </rPr>
      <t>1</t>
    </r>
    <r>
      <rPr>
        <sz val="10"/>
        <color theme="1"/>
        <rFont val="仿宋"/>
        <charset val="134"/>
      </rPr>
      <t>座用阅井、路面开挖修复</t>
    </r>
    <r>
      <rPr>
        <sz val="10"/>
        <color theme="1"/>
        <rFont val="Times New Roman"/>
        <charset val="134"/>
      </rPr>
      <t>220</t>
    </r>
    <r>
      <rPr>
        <sz val="10"/>
        <color theme="1"/>
        <rFont val="仿宋"/>
        <charset val="134"/>
      </rPr>
      <t>米</t>
    </r>
    <r>
      <rPr>
        <sz val="10"/>
        <color theme="1"/>
        <rFont val="Times New Roman"/>
        <charset val="134"/>
      </rPr>
      <t>,</t>
    </r>
    <r>
      <rPr>
        <sz val="10"/>
        <color theme="1"/>
        <rFont val="仿宋"/>
        <charset val="134"/>
      </rPr>
      <t>沟槽开挖修复</t>
    </r>
    <r>
      <rPr>
        <sz val="10"/>
        <color theme="1"/>
        <rFont val="Times New Roman"/>
        <charset val="134"/>
      </rPr>
      <t>125207.94</t>
    </r>
    <r>
      <rPr>
        <sz val="10"/>
        <color theme="1"/>
        <rFont val="仿宋"/>
        <charset val="134"/>
      </rPr>
      <t>米水智意检测设备、</t>
    </r>
    <r>
      <rPr>
        <sz val="10"/>
        <color theme="1"/>
        <rFont val="Times New Roman"/>
        <charset val="134"/>
      </rPr>
      <t>1</t>
    </r>
    <r>
      <rPr>
        <sz val="10"/>
        <color theme="1"/>
        <rFont val="仿宋"/>
        <charset val="134"/>
      </rPr>
      <t>套智意闸门、</t>
    </r>
    <r>
      <rPr>
        <sz val="10"/>
        <color theme="1"/>
        <rFont val="Times New Roman"/>
        <charset val="134"/>
      </rPr>
      <t>1</t>
    </r>
    <r>
      <rPr>
        <sz val="10"/>
        <color theme="1"/>
        <rFont val="仿宋"/>
        <charset val="134"/>
      </rPr>
      <t>套东临溪镇智意管网系统反管道检测等。</t>
    </r>
  </si>
  <si>
    <t>图审已经通过，10月29日已开标。</t>
  </si>
  <si>
    <r>
      <rPr>
        <sz val="10"/>
        <color theme="1"/>
        <rFont val="Times New Roman"/>
        <charset val="134"/>
      </rPr>
      <t>2025</t>
    </r>
    <r>
      <rPr>
        <sz val="10"/>
        <color theme="1"/>
        <rFont val="仿宋"/>
        <charset val="134"/>
      </rPr>
      <t>年大中型水库移民后期扶持项目</t>
    </r>
  </si>
  <si>
    <r>
      <rPr>
        <sz val="10"/>
        <color theme="1"/>
        <rFont val="仿宋"/>
        <charset val="134"/>
      </rPr>
      <t>新建厂房</t>
    </r>
    <r>
      <rPr>
        <sz val="10"/>
        <color theme="1"/>
        <rFont val="Times New Roman"/>
        <charset val="134"/>
      </rPr>
      <t>2000</t>
    </r>
    <r>
      <rPr>
        <sz val="10"/>
        <color theme="1"/>
        <rFont val="仿宋"/>
        <charset val="134"/>
      </rPr>
      <t>平方米，整修灌溉渠长约</t>
    </r>
    <r>
      <rPr>
        <sz val="10"/>
        <color theme="1"/>
        <rFont val="Times New Roman"/>
        <charset val="134"/>
      </rPr>
      <t>1500</t>
    </r>
    <r>
      <rPr>
        <sz val="10"/>
        <color theme="1"/>
        <rFont val="仿宋"/>
        <charset val="134"/>
      </rPr>
      <t>米，新建人饮设施</t>
    </r>
    <r>
      <rPr>
        <sz val="10"/>
        <color theme="1"/>
        <rFont val="Times New Roman"/>
        <charset val="134"/>
      </rPr>
      <t>2</t>
    </r>
    <r>
      <rPr>
        <sz val="10"/>
        <color theme="1"/>
        <rFont val="仿宋"/>
        <charset val="134"/>
      </rPr>
      <t>处，污水管网</t>
    </r>
    <r>
      <rPr>
        <sz val="10"/>
        <color theme="1"/>
        <rFont val="Times New Roman"/>
        <charset val="134"/>
      </rPr>
      <t>2000</t>
    </r>
    <r>
      <rPr>
        <sz val="10"/>
        <color theme="1"/>
        <rFont val="仿宋"/>
        <charset val="134"/>
      </rPr>
      <t>米，沥青混凝土面层摊铺约</t>
    </r>
    <r>
      <rPr>
        <sz val="10"/>
        <color theme="1"/>
        <rFont val="Times New Roman"/>
        <charset val="134"/>
      </rPr>
      <t>35200</t>
    </r>
    <r>
      <rPr>
        <sz val="10"/>
        <color theme="1"/>
        <rFont val="仿宋"/>
        <charset val="134"/>
      </rPr>
      <t>平方米等。</t>
    </r>
  </si>
  <si>
    <r>
      <rPr>
        <sz val="10"/>
        <color theme="1"/>
        <rFont val="仿宋"/>
        <charset val="134"/>
      </rPr>
      <t>项目资金全部由中央参照直达资金统筹，目前该项目经专题会议研究后已申报省发改委，预计第一批下达</t>
    </r>
    <r>
      <rPr>
        <sz val="10"/>
        <color theme="1"/>
        <rFont val="Times New Roman"/>
        <charset val="134"/>
      </rPr>
      <t>900</t>
    </r>
    <r>
      <rPr>
        <sz val="10"/>
        <color theme="1"/>
        <rFont val="仿宋"/>
        <charset val="134"/>
      </rPr>
      <t>余万元。</t>
    </r>
  </si>
  <si>
    <r>
      <rPr>
        <sz val="10"/>
        <color theme="1"/>
        <rFont val="Times New Roman"/>
        <charset val="134"/>
      </rPr>
      <t>2025</t>
    </r>
    <r>
      <rPr>
        <sz val="10"/>
        <color theme="1"/>
        <rFont val="仿宋"/>
        <charset val="134"/>
      </rPr>
      <t>年第一批移民后扶项目</t>
    </r>
  </si>
  <si>
    <t>第一批共13个项目，目前已开工项目13个，已完工项目6个，已验收项目6个。第二批共8个项目，已开工项目8个，均在实施中。</t>
  </si>
  <si>
    <t>33-1</t>
  </si>
  <si>
    <r>
      <rPr>
        <sz val="10"/>
        <color theme="1"/>
        <rFont val="仿宋"/>
        <charset val="134"/>
      </rPr>
      <t>月潭湖镇集体厂房屋顶光伏项目</t>
    </r>
  </si>
  <si>
    <r>
      <rPr>
        <sz val="10"/>
        <color theme="1"/>
        <rFont val="仿宋"/>
        <charset val="134"/>
      </rPr>
      <t>月潭湖镇人民政府</t>
    </r>
  </si>
  <si>
    <r>
      <rPr>
        <sz val="10"/>
        <color theme="1"/>
        <rFont val="仿宋"/>
        <charset val="134"/>
      </rPr>
      <t>利用陈霞集镇生产安置区小珰生产安置区共</t>
    </r>
    <r>
      <rPr>
        <sz val="10"/>
        <color theme="1"/>
        <rFont val="Times New Roman"/>
        <charset val="134"/>
      </rPr>
      <t>4</t>
    </r>
    <r>
      <rPr>
        <sz val="10"/>
        <color theme="1"/>
        <rFont val="仿宋"/>
        <charset val="134"/>
      </rPr>
      <t>幢集体厂房屋顶安装</t>
    </r>
    <r>
      <rPr>
        <sz val="10"/>
        <color theme="1"/>
        <rFont val="Times New Roman"/>
        <charset val="134"/>
      </rPr>
      <t>6500</t>
    </r>
    <r>
      <rPr>
        <sz val="10"/>
        <color theme="1"/>
        <rFont val="仿宋"/>
        <charset val="134"/>
      </rPr>
      <t>平方米的光伏发电面板和设备等配套设施等。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</si>
  <si>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</si>
  <si>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Times New Roman"/>
        <charset val="134"/>
      </rPr>
      <t>2025</t>
    </r>
    <r>
      <rPr>
        <sz val="10"/>
        <color theme="1"/>
        <rFont val="仿宋"/>
        <charset val="134"/>
      </rPr>
      <t>年度大中型水库移民后期扶持资目安排</t>
    </r>
    <r>
      <rPr>
        <sz val="10"/>
        <color theme="1"/>
        <rFont val="Times New Roman"/>
        <charset val="134"/>
      </rPr>
      <t>240</t>
    </r>
    <r>
      <rPr>
        <sz val="10"/>
        <color theme="1"/>
        <rFont val="仿宋"/>
        <charset val="134"/>
      </rPr>
      <t>万元，镇政府自筹</t>
    </r>
    <r>
      <rPr>
        <sz val="10"/>
        <color theme="1"/>
        <rFont val="Times New Roman"/>
        <charset val="134"/>
      </rPr>
      <t>20</t>
    </r>
    <r>
      <rPr>
        <sz val="10"/>
        <color theme="1"/>
        <rFont val="仿宋"/>
        <charset val="134"/>
      </rPr>
      <t>万元。</t>
    </r>
  </si>
  <si>
    <r>
      <rPr>
        <sz val="10"/>
        <color theme="1"/>
        <rFont val="仿宋"/>
        <charset val="134"/>
      </rPr>
      <t>光伏发电后需要并入国家电网。</t>
    </r>
  </si>
  <si>
    <r>
      <rPr>
        <sz val="10"/>
        <color theme="1"/>
        <rFont val="仿宋"/>
        <charset val="134"/>
      </rPr>
      <t>立项需要县发改委批复，需协调县国家电网同意入网方可申报项目实施。</t>
    </r>
  </si>
  <si>
    <t>已完成招投标，正在进行厂房加固，已完成3000平方米厂房加固，剩余2000平方米正在加固中。</t>
  </si>
  <si>
    <r>
      <rPr>
        <sz val="10"/>
        <color theme="1"/>
        <rFont val="仿宋"/>
        <charset val="134"/>
      </rPr>
      <t>月潭湖镇</t>
    </r>
  </si>
  <si>
    <r>
      <rPr>
        <b/>
        <sz val="10"/>
        <color theme="1"/>
        <rFont val="仿宋"/>
        <charset val="134"/>
      </rPr>
      <t>齐云山管委会</t>
    </r>
  </si>
  <si>
    <r>
      <rPr>
        <sz val="10"/>
        <color theme="1"/>
        <rFont val="仿宋"/>
        <charset val="134"/>
      </rPr>
      <t>齐云山生态文化旅游度假区祥源齐云公寓改造提升工程</t>
    </r>
  </si>
  <si>
    <r>
      <rPr>
        <sz val="10"/>
        <color theme="1"/>
        <rFont val="仿宋"/>
        <charset val="134"/>
      </rPr>
      <t>齐云山管委会</t>
    </r>
  </si>
  <si>
    <r>
      <rPr>
        <sz val="10"/>
        <color theme="1"/>
        <rFont val="仿宋"/>
        <charset val="134"/>
      </rPr>
      <t>黄山市祥源齐云山酒店管理</t>
    </r>
    <r>
      <rPr>
        <sz val="10"/>
        <color theme="1"/>
        <rFont val="Times New Roman"/>
        <charset val="134"/>
      </rPr>
      <t xml:space="preserve">
</t>
    </r>
    <r>
      <rPr>
        <sz val="10"/>
        <color theme="1"/>
        <rFont val="仿宋"/>
        <charset val="134"/>
      </rPr>
      <t>有限公司</t>
    </r>
  </si>
  <si>
    <r>
      <rPr>
        <sz val="10"/>
        <color theme="1"/>
        <rFont val="仿宋"/>
        <charset val="134"/>
      </rPr>
      <t>酒店大堂、餐厅、公区、客房、消防工程、智能化系统改造等，计划</t>
    </r>
    <r>
      <rPr>
        <sz val="10"/>
        <color theme="1"/>
        <rFont val="Times New Roman"/>
        <charset val="134"/>
      </rPr>
      <t>2025</t>
    </r>
    <r>
      <rPr>
        <sz val="10"/>
        <color theme="1"/>
        <rFont val="仿宋"/>
        <charset val="134"/>
      </rPr>
      <t>年完成东公寓楼剩余</t>
    </r>
    <r>
      <rPr>
        <sz val="10"/>
        <color theme="1"/>
        <rFont val="Times New Roman"/>
        <charset val="134"/>
      </rPr>
      <t>162</t>
    </r>
    <r>
      <rPr>
        <sz val="10"/>
        <color theme="1"/>
        <rFont val="仿宋"/>
        <charset val="134"/>
      </rPr>
      <t>间客房装修工程。</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</si>
  <si>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</si>
  <si>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文化旅游类</t>
    </r>
  </si>
  <si>
    <r>
      <rPr>
        <sz val="10"/>
        <rFont val="仿宋"/>
        <charset val="134"/>
      </rPr>
      <t>目前，因公司总部对方案进行调整，酒店室内改造已暂停施工。</t>
    </r>
  </si>
  <si>
    <r>
      <rPr>
        <sz val="10"/>
        <color theme="1"/>
        <rFont val="仿宋"/>
        <charset val="134"/>
      </rPr>
      <t>休宁县齐云山生态整治及配套基础设施</t>
    </r>
  </si>
  <si>
    <r>
      <rPr>
        <sz val="10"/>
        <color theme="1"/>
        <rFont val="仿宋"/>
        <charset val="134"/>
      </rPr>
      <t>休宁县齐云山生态整治及配套基础设施项目</t>
    </r>
  </si>
  <si>
    <r>
      <rPr>
        <sz val="10"/>
        <color theme="1"/>
        <rFont val="仿宋"/>
        <charset val="134"/>
      </rPr>
      <t>胡</t>
    </r>
    <r>
      <rPr>
        <sz val="10"/>
        <color theme="1"/>
        <rFont val="Times New Roman"/>
        <charset val="134"/>
      </rPr>
      <t xml:space="preserve"> </t>
    </r>
    <r>
      <rPr>
        <sz val="10"/>
        <color theme="1"/>
        <rFont val="仿宋"/>
        <charset val="134"/>
      </rPr>
      <t>芬</t>
    </r>
  </si>
  <si>
    <r>
      <rPr>
        <sz val="10"/>
        <rFont val="仿宋"/>
        <charset val="134"/>
      </rPr>
      <t>齐云山月华街景区旅游环境微提升项目、齐云山天街照明工程项目、休宁齐云山月华街电力提升工程</t>
    </r>
    <r>
      <rPr>
        <sz val="10"/>
        <rFont val="Times New Roman"/>
        <charset val="134"/>
      </rPr>
      <t>EPC</t>
    </r>
    <r>
      <rPr>
        <sz val="10"/>
        <rFont val="仿宋"/>
        <charset val="134"/>
      </rPr>
      <t>总承包项目均已完工。典口至岩脚旅游观光线及漫水桥修复工程（一期）项目完成</t>
    </r>
    <r>
      <rPr>
        <sz val="10"/>
        <rFont val="Times New Roman"/>
        <charset val="134"/>
      </rPr>
      <t>95%</t>
    </r>
    <r>
      <rPr>
        <sz val="10"/>
        <rFont val="仿宋"/>
        <charset val="134"/>
      </rPr>
      <t>，大地艺术之路完成了路边绿化以及部分景观节点打造。</t>
    </r>
  </si>
  <si>
    <t>35-1</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</si>
  <si>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齐云山月华街景区旅游环境微提升项目、齐云山天街照明工程项目、休宁齐云山月华街电力提升工程</t>
    </r>
    <r>
      <rPr>
        <sz val="10"/>
        <color theme="1"/>
        <rFont val="Times New Roman"/>
        <charset val="134"/>
      </rPr>
      <t>EPC</t>
    </r>
    <r>
      <rPr>
        <sz val="10"/>
        <color theme="1"/>
        <rFont val="仿宋"/>
        <charset val="134"/>
      </rPr>
      <t>总承包项目</t>
    </r>
  </si>
  <si>
    <r>
      <rPr>
        <sz val="10"/>
        <color theme="1"/>
        <rFont val="仿宋"/>
        <charset val="134"/>
      </rPr>
      <t>休宁县齐云山旅游开发有限公司</t>
    </r>
  </si>
  <si>
    <r>
      <rPr>
        <sz val="10"/>
        <color theme="1"/>
        <rFont val="Times New Roman"/>
        <charset val="134"/>
      </rPr>
      <t>1.</t>
    </r>
    <r>
      <rPr>
        <sz val="10"/>
        <color theme="1"/>
        <rFont val="仿宋"/>
        <charset val="134"/>
      </rPr>
      <t>齐云山月华街景区旅游环境微提升：渠口古道、塔源修整、游步道修缮；隧道南天门、真仙洞府平台、二天门集散、三天门平台、道院节点整治等；污水主管网清淤等、支管网升级、末端改造。</t>
    </r>
    <r>
      <rPr>
        <sz val="10"/>
        <color theme="1"/>
        <rFont val="Times New Roman"/>
        <charset val="134"/>
      </rPr>
      <t>2.</t>
    </r>
    <r>
      <rPr>
        <sz val="10"/>
        <color theme="1"/>
        <rFont val="仿宋"/>
        <charset val="134"/>
      </rPr>
      <t>月华街照明路灯修缮、天街照明及景观打造。</t>
    </r>
    <r>
      <rPr>
        <sz val="10"/>
        <color theme="1"/>
        <rFont val="Times New Roman"/>
        <charset val="134"/>
      </rPr>
      <t>3.</t>
    </r>
    <r>
      <rPr>
        <sz val="10"/>
        <color theme="1"/>
        <rFont val="仿宋"/>
        <charset val="134"/>
      </rPr>
      <t>月华街电力提升工程。</t>
    </r>
  </si>
  <si>
    <r>
      <rPr>
        <sz val="10"/>
        <color theme="1"/>
        <rFont val="Times New Roman"/>
        <charset val="134"/>
      </rPr>
      <t>2023</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</si>
  <si>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月华街旅游景观改造及电力提升工程</t>
    </r>
  </si>
  <si>
    <t>35-2</t>
  </si>
  <si>
    <r>
      <rPr>
        <sz val="10"/>
        <color theme="1"/>
        <rFont val="仿宋"/>
        <charset val="134"/>
      </rPr>
      <t>休宁县齐云山生态整治及配套基础设施项目</t>
    </r>
    <r>
      <rPr>
        <sz val="10"/>
        <color theme="1"/>
        <rFont val="Times New Roman"/>
        <charset val="134"/>
      </rPr>
      <t>--</t>
    </r>
    <r>
      <rPr>
        <sz val="10"/>
        <color theme="1"/>
        <rFont val="仿宋"/>
        <charset val="134"/>
      </rPr>
      <t>齐云山月华街人居环境提升工程</t>
    </r>
  </si>
  <si>
    <r>
      <rPr>
        <sz val="10"/>
        <color theme="1"/>
        <rFont val="仿宋"/>
        <charset val="134"/>
      </rPr>
      <t>基础设施升级、绿化景观增强、公共服务设施完善、住宅环境整治、安全隐患除险加固等。包括民宅的复建与更新、柴火堆放的规范化处理、店招广告设计的统一标准、围墙挡墙的美化装饰、党建宣传内容的更新、户外家具配置的升级以及游园走廊等。</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</si>
  <si>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</si>
  <si>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Times New Roman"/>
        <charset val="134"/>
      </rPr>
      <t>1</t>
    </r>
    <r>
      <rPr>
        <sz val="10"/>
        <color theme="1"/>
        <rFont val="仿宋"/>
        <charset val="134"/>
      </rPr>
      <t>、设计方案须进一步优化完善，争取得到省林业局的支持和批复</t>
    </r>
    <r>
      <rPr>
        <sz val="10"/>
        <color theme="1"/>
        <rFont val="Times New Roman"/>
        <charset val="134"/>
      </rPr>
      <t xml:space="preserve">
2</t>
    </r>
    <r>
      <rPr>
        <sz val="10"/>
        <color theme="1"/>
        <rFont val="仿宋"/>
        <charset val="134"/>
      </rPr>
      <t>、项目资金需落实在齐云山生态整治及配套基础设施项目专项债中列支。</t>
    </r>
  </si>
  <si>
    <t>实施方案已通过专家评审，修改后公示。下一步即将开展初步设计</t>
  </si>
  <si>
    <r>
      <rPr>
        <sz val="10"/>
        <color theme="1"/>
        <rFont val="仿宋"/>
        <charset val="134"/>
      </rPr>
      <t>缺口，非专项债建设内容。</t>
    </r>
  </si>
  <si>
    <t>35-3</t>
  </si>
  <si>
    <r>
      <rPr>
        <sz val="10"/>
        <color theme="1"/>
        <rFont val="仿宋"/>
        <charset val="134"/>
      </rPr>
      <t>休宁县齐云山生态整治及配套基础设施项目</t>
    </r>
    <r>
      <rPr>
        <sz val="10"/>
        <color theme="1"/>
        <rFont val="Times New Roman"/>
        <charset val="134"/>
      </rPr>
      <t>--</t>
    </r>
    <r>
      <rPr>
        <sz val="10"/>
        <color theme="1"/>
        <rFont val="仿宋"/>
        <charset val="134"/>
      </rPr>
      <t>典口至岩脚旅游观光线及漫水桥修复工程（一期）项目</t>
    </r>
  </si>
  <si>
    <r>
      <rPr>
        <sz val="10"/>
        <color theme="1"/>
        <rFont val="仿宋"/>
        <charset val="134"/>
      </rPr>
      <t>休宁城乡建设投资集团有限公司</t>
    </r>
  </si>
  <si>
    <r>
      <rPr>
        <sz val="10"/>
        <color theme="1"/>
        <rFont val="仿宋"/>
        <charset val="134"/>
      </rPr>
      <t>推进基础设施建设，完善旅游服务链条，切实推动典口至岩脚旅游观光线打造，一期主要打造岩前张村至岩脚旅游线路，主要建设内容为：新建生态湿地观鸟站</t>
    </r>
    <r>
      <rPr>
        <sz val="10"/>
        <color theme="1"/>
        <rFont val="Times New Roman"/>
        <charset val="134"/>
      </rPr>
      <t>2814</t>
    </r>
    <r>
      <rPr>
        <sz val="10"/>
        <color theme="1"/>
        <rFont val="仿宋"/>
        <charset val="134"/>
      </rPr>
      <t>平方米，其中挡墙长约</t>
    </r>
    <r>
      <rPr>
        <sz val="10"/>
        <color theme="1"/>
        <rFont val="Times New Roman"/>
        <charset val="134"/>
      </rPr>
      <t>173</t>
    </r>
    <r>
      <rPr>
        <sz val="10"/>
        <color theme="1"/>
        <rFont val="仿宋"/>
        <charset val="134"/>
      </rPr>
      <t>米、道路长约</t>
    </r>
    <r>
      <rPr>
        <sz val="10"/>
        <color theme="1"/>
        <rFont val="Times New Roman"/>
        <charset val="134"/>
      </rPr>
      <t>573</t>
    </r>
    <r>
      <rPr>
        <sz val="10"/>
        <color theme="1"/>
        <rFont val="仿宋"/>
        <charset val="134"/>
      </rPr>
      <t>米、排水渠长约</t>
    </r>
    <r>
      <rPr>
        <sz val="10"/>
        <color theme="1"/>
        <rFont val="Times New Roman"/>
        <charset val="134"/>
      </rPr>
      <t>100</t>
    </r>
    <r>
      <rPr>
        <sz val="10"/>
        <color theme="1"/>
        <rFont val="仿宋"/>
        <charset val="134"/>
      </rPr>
      <t>米。打造</t>
    </r>
    <r>
      <rPr>
        <sz val="10"/>
        <color theme="1"/>
        <rFont val="Times New Roman"/>
        <charset val="134"/>
      </rPr>
      <t>740</t>
    </r>
    <r>
      <rPr>
        <sz val="10"/>
        <color theme="1"/>
        <rFont val="仿宋"/>
        <charset val="134"/>
      </rPr>
      <t>米旅游观光线艺术之道、开展艺术道路周边风貌整治、清理周边垃圾、打造微景观节点</t>
    </r>
    <r>
      <rPr>
        <sz val="10"/>
        <color theme="1"/>
        <rFont val="Times New Roman"/>
        <charset val="134"/>
      </rPr>
      <t>12</t>
    </r>
    <r>
      <rPr>
        <sz val="10"/>
        <color theme="1"/>
        <rFont val="仿宋"/>
        <charset val="134"/>
      </rPr>
      <t>个（</t>
    </r>
    <r>
      <rPr>
        <sz val="10"/>
        <color theme="1"/>
        <rFont val="Times New Roman"/>
        <charset val="134"/>
      </rPr>
      <t>1.</t>
    </r>
    <r>
      <rPr>
        <sz val="10"/>
        <color theme="1"/>
        <rFont val="仿宋"/>
        <charset val="134"/>
      </rPr>
      <t>入口构筑物及地面彩绘节点、</t>
    </r>
    <r>
      <rPr>
        <sz val="10"/>
        <color theme="1"/>
        <rFont val="Times New Roman"/>
        <charset val="134"/>
      </rPr>
      <t>2.</t>
    </r>
    <r>
      <rPr>
        <sz val="10"/>
        <color theme="1"/>
        <rFont val="仿宋"/>
        <charset val="134"/>
      </rPr>
      <t>出口地面彩绘节点、</t>
    </r>
    <r>
      <rPr>
        <sz val="10"/>
        <color theme="1"/>
        <rFont val="Times New Roman"/>
        <charset val="134"/>
      </rPr>
      <t>3.</t>
    </r>
    <r>
      <rPr>
        <sz val="10"/>
        <color theme="1"/>
        <rFont val="仿宋"/>
        <charset val="134"/>
      </rPr>
      <t>创意麻绳葫芦挂件节点、</t>
    </r>
    <r>
      <rPr>
        <sz val="10"/>
        <color theme="1"/>
        <rFont val="Times New Roman"/>
        <charset val="134"/>
      </rPr>
      <t>4.</t>
    </r>
    <r>
      <rPr>
        <sz val="10"/>
        <color theme="1"/>
        <rFont val="仿宋"/>
        <charset val="134"/>
      </rPr>
      <t>恐龙乐园节点、</t>
    </r>
    <r>
      <rPr>
        <sz val="10"/>
        <color theme="1"/>
        <rFont val="Times New Roman"/>
        <charset val="134"/>
      </rPr>
      <t>5.</t>
    </r>
    <r>
      <rPr>
        <sz val="10"/>
        <color theme="1"/>
        <rFont val="仿宋"/>
        <charset val="134"/>
      </rPr>
      <t>时空隧道构筑物节点、</t>
    </r>
    <r>
      <rPr>
        <sz val="10"/>
        <color theme="1"/>
        <rFont val="Times New Roman"/>
        <charset val="134"/>
      </rPr>
      <t>6.</t>
    </r>
    <r>
      <rPr>
        <sz val="10"/>
        <color theme="1"/>
        <rFont val="仿宋"/>
        <charset val="134"/>
      </rPr>
      <t>颜料桶构筑物节点、</t>
    </r>
    <r>
      <rPr>
        <sz val="10"/>
        <color theme="1"/>
        <rFont val="Times New Roman"/>
        <charset val="134"/>
      </rPr>
      <t>7.</t>
    </r>
    <r>
      <rPr>
        <sz val="10"/>
        <color theme="1"/>
        <rFont val="仿宋"/>
        <charset val="134"/>
      </rPr>
      <t>葫芦架构筑物节点、</t>
    </r>
    <r>
      <rPr>
        <sz val="10"/>
        <color theme="1"/>
        <rFont val="Times New Roman"/>
        <charset val="134"/>
      </rPr>
      <t>8.</t>
    </r>
    <r>
      <rPr>
        <sz val="10"/>
        <color theme="1"/>
        <rFont val="仿宋"/>
        <charset val="134"/>
      </rPr>
      <t>恐龙骨架构筑物节点、</t>
    </r>
    <r>
      <rPr>
        <sz val="10"/>
        <color theme="1"/>
        <rFont val="Times New Roman"/>
        <charset val="134"/>
      </rPr>
      <t>9.</t>
    </r>
    <r>
      <rPr>
        <sz val="10"/>
        <color theme="1"/>
        <rFont val="仿宋"/>
        <charset val="134"/>
      </rPr>
      <t>亭廊出新节点、</t>
    </r>
    <r>
      <rPr>
        <sz val="10"/>
        <color theme="1"/>
        <rFont val="Times New Roman"/>
        <charset val="134"/>
      </rPr>
      <t>10.</t>
    </r>
    <r>
      <rPr>
        <sz val="10"/>
        <color theme="1"/>
        <rFont val="仿宋"/>
        <charset val="134"/>
      </rPr>
      <t>打卡点一节点、</t>
    </r>
    <r>
      <rPr>
        <sz val="10"/>
        <color theme="1"/>
        <rFont val="Times New Roman"/>
        <charset val="134"/>
      </rPr>
      <t>11.</t>
    </r>
    <r>
      <rPr>
        <sz val="10"/>
        <color theme="1"/>
        <rFont val="仿宋"/>
        <charset val="134"/>
      </rPr>
      <t>打卡点二节点、</t>
    </r>
    <r>
      <rPr>
        <sz val="10"/>
        <color theme="1"/>
        <rFont val="Times New Roman"/>
        <charset val="134"/>
      </rPr>
      <t>12.</t>
    </r>
    <r>
      <rPr>
        <sz val="10"/>
        <color theme="1"/>
        <rFont val="仿宋"/>
        <charset val="134"/>
      </rPr>
      <t>创意斑马线节点）、地面拓宽</t>
    </r>
    <r>
      <rPr>
        <sz val="10"/>
        <color theme="1"/>
        <rFont val="Times New Roman"/>
        <charset val="134"/>
      </rPr>
      <t>709</t>
    </r>
    <r>
      <rPr>
        <sz val="10"/>
        <color theme="1"/>
        <rFont val="仿宋"/>
        <charset val="134"/>
      </rPr>
      <t>米；护栏长</t>
    </r>
    <r>
      <rPr>
        <sz val="10"/>
        <color theme="1"/>
        <rFont val="Times New Roman"/>
        <charset val="134"/>
      </rPr>
      <t>1321</t>
    </r>
    <r>
      <rPr>
        <sz val="10"/>
        <color theme="1"/>
        <rFont val="仿宋"/>
        <charset val="134"/>
      </rPr>
      <t>米、彩色停车位</t>
    </r>
    <r>
      <rPr>
        <sz val="10"/>
        <color theme="1"/>
        <rFont val="Times New Roman"/>
        <charset val="134"/>
      </rPr>
      <t>965</t>
    </r>
    <r>
      <rPr>
        <sz val="10"/>
        <color theme="1"/>
        <rFont val="仿宋"/>
        <charset val="134"/>
      </rPr>
      <t>平方米、彩色漫步道长</t>
    </r>
    <r>
      <rPr>
        <sz val="10"/>
        <color theme="1"/>
        <rFont val="Times New Roman"/>
        <charset val="134"/>
      </rPr>
      <t>740</t>
    </r>
    <r>
      <rPr>
        <sz val="10"/>
        <color theme="1"/>
        <rFont val="仿宋"/>
        <charset val="134"/>
      </rPr>
      <t>米、绿化面积</t>
    </r>
    <r>
      <rPr>
        <sz val="10"/>
        <color theme="1"/>
        <rFont val="Times New Roman"/>
        <charset val="134"/>
      </rPr>
      <t>6365</t>
    </r>
    <r>
      <rPr>
        <sz val="10"/>
        <color theme="1"/>
        <rFont val="仿宋"/>
        <charset val="134"/>
      </rPr>
      <t>平方米等。对横江张村长</t>
    </r>
    <r>
      <rPr>
        <sz val="10"/>
        <color theme="1"/>
        <rFont val="Times New Roman"/>
        <charset val="134"/>
      </rPr>
      <t>250</t>
    </r>
    <r>
      <rPr>
        <sz val="10"/>
        <color theme="1"/>
        <rFont val="仿宋"/>
        <charset val="134"/>
      </rPr>
      <t>米，宽</t>
    </r>
    <r>
      <rPr>
        <sz val="10"/>
        <color theme="1"/>
        <rFont val="Times New Roman"/>
        <charset val="134"/>
      </rPr>
      <t>8.6</t>
    </r>
    <r>
      <rPr>
        <sz val="10"/>
        <color theme="1"/>
        <rFont val="仿宋"/>
        <charset val="134"/>
      </rPr>
      <t>米原破损拦水坝进行修复。</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</si>
  <si>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</si>
  <si>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950</t>
    </r>
    <r>
      <rPr>
        <sz val="10"/>
        <color theme="1"/>
        <rFont val="仿宋"/>
        <charset val="134"/>
      </rPr>
      <t>万元</t>
    </r>
  </si>
  <si>
    <r>
      <rPr>
        <sz val="10"/>
        <color theme="1"/>
        <rFont val="仿宋"/>
        <charset val="134"/>
      </rPr>
      <t>林地</t>
    </r>
    <r>
      <rPr>
        <sz val="10"/>
        <color theme="1"/>
        <rFont val="Times New Roman"/>
        <charset val="134"/>
      </rPr>
      <t>3</t>
    </r>
    <r>
      <rPr>
        <sz val="10"/>
        <color theme="1"/>
        <rFont val="仿宋"/>
        <charset val="134"/>
      </rPr>
      <t>亩无土地指标</t>
    </r>
  </si>
  <si>
    <r>
      <rPr>
        <sz val="10"/>
        <color theme="1"/>
        <rFont val="仿宋"/>
        <charset val="134"/>
      </rPr>
      <t>岩脚至典口旅游观光线工程项目</t>
    </r>
  </si>
  <si>
    <t>完成总体工程量的96%，鸟世界的苗木移栽因夏季高温天气经会议研究决定延期实施。</t>
  </si>
  <si>
    <r>
      <rPr>
        <sz val="10"/>
        <color theme="1"/>
        <rFont val="仿宋"/>
        <charset val="134"/>
      </rPr>
      <t>休宁城投集团</t>
    </r>
  </si>
  <si>
    <t>玄天太素宫修复工程</t>
  </si>
  <si>
    <r>
      <rPr>
        <sz val="10"/>
        <color theme="1"/>
        <rFont val="仿宋"/>
        <charset val="134"/>
      </rPr>
      <t>齐云山道教协会</t>
    </r>
  </si>
  <si>
    <r>
      <rPr>
        <sz val="10"/>
        <color theme="1"/>
        <rFont val="仿宋"/>
        <charset val="134"/>
      </rPr>
      <t>恢复齐云山玄天太素宫历史上</t>
    </r>
    <r>
      <rPr>
        <sz val="10"/>
        <color theme="1"/>
        <rFont val="Times New Roman"/>
        <charset val="134"/>
      </rPr>
      <t>“</t>
    </r>
    <r>
      <rPr>
        <sz val="10"/>
        <color theme="1"/>
        <rFont val="仿宋"/>
        <charset val="134"/>
      </rPr>
      <t>三清四御</t>
    </r>
    <r>
      <rPr>
        <sz val="10"/>
        <color theme="1"/>
        <rFont val="Times New Roman"/>
        <charset val="134"/>
      </rPr>
      <t>”</t>
    </r>
    <r>
      <rPr>
        <sz val="10"/>
        <color theme="1"/>
        <rFont val="仿宋"/>
        <charset val="134"/>
      </rPr>
      <t>的建筑风貌，修复三清殿（供奉的三清即玉清元始天尊、上清灵宝天尊、太清道德天尊）、四御殿（供奉的四御及北极紫微大帝、南极长生大帝、勾陈上宫天皇大帝、承天效法后土皇地祇），修建殿堂、塑造神像等。</t>
    </r>
  </si>
  <si>
    <r>
      <rPr>
        <sz val="10"/>
        <color theme="1"/>
        <rFont val="仿宋"/>
        <charset val="134"/>
      </rPr>
      <t>道协投资</t>
    </r>
  </si>
  <si>
    <t>初步方案已通过专家评审</t>
  </si>
  <si>
    <r>
      <rPr>
        <sz val="10"/>
        <color theme="1"/>
        <rFont val="仿宋"/>
        <charset val="134"/>
      </rPr>
      <t>文化保护传承利用工程</t>
    </r>
    <r>
      <rPr>
        <sz val="10"/>
        <color theme="1"/>
        <rFont val="Times New Roman"/>
        <charset val="134"/>
      </rPr>
      <t>-</t>
    </r>
    <r>
      <rPr>
        <sz val="10"/>
        <color theme="1"/>
        <rFont val="仿宋"/>
        <charset val="134"/>
      </rPr>
      <t>齐云山风景名胜区旅游基础设施提升项目</t>
    </r>
  </si>
  <si>
    <r>
      <rPr>
        <sz val="10"/>
        <color theme="1"/>
        <rFont val="仿宋"/>
        <charset val="134"/>
      </rPr>
      <t>景区游步道改造提升工程、景区精细化治理与旅游环境提升工程、智慧文旅平台建设（景区综合指挥调度管理中心、访客中心、旅游度假区智慧服务体系建设）、停车场升级改造工程、景区旅游交通环线提升等。进一步完善齐云山片区旅游公共服务设施供给，全面提升齐云山景区重要文化遗产展示水平。该项目的实施将全面加快齐云山国家级旅游度假区创建步伐，对景区配套服务设施建设、服务品质提升等方面起到极大促进作用。</t>
    </r>
  </si>
  <si>
    <t>项目已完成立项批复、可研批复、初步设计批复，项目申报组件已报市发改委专报省发改委争取资金投向。</t>
  </si>
  <si>
    <r>
      <rPr>
        <sz val="10"/>
        <color theme="1"/>
        <rFont val="仿宋"/>
        <charset val="134"/>
      </rPr>
      <t>该项目目前正在谋划编报，后期将通过争取中央预算内资金来建设</t>
    </r>
  </si>
  <si>
    <r>
      <rPr>
        <b/>
        <sz val="10"/>
        <color theme="1"/>
        <rFont val="仿宋"/>
        <charset val="134"/>
      </rPr>
      <t>农业农村局</t>
    </r>
  </si>
  <si>
    <r>
      <rPr>
        <b/>
        <sz val="10"/>
        <color theme="1"/>
        <rFont val="仿宋"/>
        <charset val="134"/>
      </rPr>
      <t>汪景峰</t>
    </r>
  </si>
  <si>
    <r>
      <rPr>
        <sz val="10"/>
        <color theme="1"/>
        <rFont val="仿宋"/>
        <charset val="134"/>
      </rPr>
      <t>休宁县水利基础设施提升改造工程项目</t>
    </r>
  </si>
  <si>
    <r>
      <rPr>
        <sz val="10"/>
        <color theme="1"/>
        <rFont val="仿宋"/>
        <charset val="134"/>
      </rPr>
      <t>休宁县水利基础设施提升改造工程</t>
    </r>
  </si>
  <si>
    <r>
      <rPr>
        <sz val="10"/>
        <color theme="1"/>
        <rFont val="仿宋"/>
        <charset val="134"/>
      </rPr>
      <t>汪景峰</t>
    </r>
  </si>
  <si>
    <r>
      <rPr>
        <sz val="10"/>
        <color theme="1"/>
        <rFont val="仿宋"/>
        <charset val="134"/>
      </rPr>
      <t>县农业农村局</t>
    </r>
  </si>
  <si>
    <r>
      <rPr>
        <sz val="10"/>
        <color theme="1"/>
        <rFont val="仿宋"/>
        <charset val="134"/>
      </rPr>
      <t>横江自钟塘桥下游两岸堤岸挡墙加固</t>
    </r>
    <r>
      <rPr>
        <sz val="10"/>
        <color theme="1"/>
        <rFont val="Times New Roman"/>
        <charset val="134"/>
      </rPr>
      <t xml:space="preserve">                                                                                                                                                                                                                                                                                                                                                         4.378</t>
    </r>
    <r>
      <rPr>
        <sz val="10"/>
        <color theme="1"/>
        <rFont val="仿宋"/>
        <charset val="134"/>
      </rPr>
      <t>千米，率水右岸自率水河大桥往上游河段护岸挡</t>
    </r>
    <r>
      <rPr>
        <sz val="10"/>
        <color theme="1"/>
        <rFont val="Times New Roman"/>
        <charset val="134"/>
      </rPr>
      <t>3.617</t>
    </r>
    <r>
      <rPr>
        <sz val="10"/>
        <color theme="1"/>
        <rFont val="仿宋"/>
        <charset val="134"/>
      </rPr>
      <t>千米，万安坝修复工程，建成后拟为休宁县</t>
    </r>
    <r>
      <rPr>
        <sz val="10"/>
        <color theme="1"/>
        <rFont val="Times New Roman"/>
        <charset val="134"/>
      </rPr>
      <t>4</t>
    </r>
    <r>
      <rPr>
        <sz val="10"/>
        <color theme="1"/>
        <rFont val="仿宋"/>
        <charset val="134"/>
      </rPr>
      <t>个水厂的水源地，为自来水厂供水，涉及农田灌溉面积达</t>
    </r>
    <r>
      <rPr>
        <sz val="10"/>
        <color theme="1"/>
        <rFont val="Times New Roman"/>
        <charset val="134"/>
      </rPr>
      <t>20</t>
    </r>
    <r>
      <rPr>
        <sz val="10"/>
        <color theme="1"/>
        <rFont val="仿宋"/>
        <charset val="134"/>
      </rPr>
      <t>万亩；区域水环境综合治理，包括新建护岸</t>
    </r>
    <r>
      <rPr>
        <sz val="10"/>
        <color theme="1"/>
        <rFont val="Times New Roman"/>
        <charset val="134"/>
      </rPr>
      <t>29.4</t>
    </r>
    <r>
      <rPr>
        <sz val="10"/>
        <color theme="1"/>
        <rFont val="仿宋"/>
        <charset val="134"/>
      </rPr>
      <t>千米，清淤疏浚河道</t>
    </r>
    <r>
      <rPr>
        <sz val="10"/>
        <color theme="1"/>
        <rFont val="Times New Roman"/>
        <charset val="134"/>
      </rPr>
      <t>32.14</t>
    </r>
    <r>
      <rPr>
        <sz val="10"/>
        <color theme="1"/>
        <rFont val="仿宋"/>
        <charset val="134"/>
      </rPr>
      <t>公里；项目区水土流失综合治理；包括封禁治理工程</t>
    </r>
    <r>
      <rPr>
        <sz val="10"/>
        <color theme="1"/>
        <rFont val="Times New Roman"/>
        <charset val="134"/>
      </rPr>
      <t>1328.40</t>
    </r>
    <r>
      <rPr>
        <sz val="10"/>
        <color theme="1"/>
        <rFont val="仿宋"/>
        <charset val="134"/>
      </rPr>
      <t>公顷，其中疏林补植</t>
    </r>
    <r>
      <rPr>
        <sz val="10"/>
        <color theme="1"/>
        <rFont val="Times New Roman"/>
        <charset val="134"/>
      </rPr>
      <t>587.49</t>
    </r>
    <r>
      <rPr>
        <sz val="10"/>
        <color theme="1"/>
        <rFont val="仿宋"/>
        <charset val="134"/>
      </rPr>
      <t>公顷，封育管护</t>
    </r>
    <r>
      <rPr>
        <sz val="10"/>
        <color theme="1"/>
        <rFont val="Times New Roman"/>
        <charset val="134"/>
      </rPr>
      <t>700.91</t>
    </r>
    <r>
      <rPr>
        <sz val="10"/>
        <color theme="1"/>
        <rFont val="仿宋"/>
        <charset val="134"/>
      </rPr>
      <t>公顷；水蚀坡林地治理工程</t>
    </r>
    <r>
      <rPr>
        <sz val="10"/>
        <color theme="1"/>
        <rFont val="Times New Roman"/>
        <charset val="134"/>
      </rPr>
      <t>403.05</t>
    </r>
    <r>
      <rPr>
        <sz val="10"/>
        <color theme="1"/>
        <rFont val="仿宋"/>
        <charset val="134"/>
      </rPr>
      <t>公顷；配套周边污水工程、道路工程、水生态环境治理工程、护岸工程等。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</si>
  <si>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</si>
  <si>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已完成万安坝全部建设工程内容，并于2025年2月21日进行投入使用验收，完成横江部分完成所有重力式挡墙砌筑和下河埠头施工，完成率水部分完成重力式浆砌块石挡墙砌筑共计900米和衡重式混凝土挡墙2300米。</t>
  </si>
  <si>
    <r>
      <rPr>
        <sz val="10"/>
        <color theme="1"/>
        <rFont val="仿宋"/>
        <charset val="134"/>
      </rPr>
      <t>农业农村局</t>
    </r>
  </si>
  <si>
    <t>38-1</t>
  </si>
  <si>
    <r>
      <rPr>
        <sz val="10"/>
        <color theme="1"/>
        <rFont val="仿宋"/>
        <charset val="134"/>
      </rPr>
      <t>安徽新安江流域防洪治理工程（休宁段）</t>
    </r>
  </si>
  <si>
    <r>
      <rPr>
        <sz val="10"/>
        <color theme="1"/>
        <rFont val="Times New Roman"/>
        <charset val="134"/>
      </rPr>
      <t>1.</t>
    </r>
    <r>
      <rPr>
        <sz val="10"/>
        <color theme="1"/>
        <rFont val="仿宋"/>
        <charset val="134"/>
      </rPr>
      <t>横江左岸自钟塘桥下游</t>
    </r>
    <r>
      <rPr>
        <sz val="10"/>
        <color theme="1"/>
        <rFont val="Times New Roman"/>
        <charset val="134"/>
      </rPr>
      <t>2.42</t>
    </r>
    <r>
      <rPr>
        <sz val="10"/>
        <color theme="1"/>
        <rFont val="仿宋"/>
        <charset val="134"/>
      </rPr>
      <t>千米的河段堤岸浆砌石挡墙加固，右岸自钟塘桥下游</t>
    </r>
    <r>
      <rPr>
        <sz val="10"/>
        <color theme="1"/>
        <rFont val="Times New Roman"/>
        <charset val="134"/>
      </rPr>
      <t>2.08</t>
    </r>
    <r>
      <rPr>
        <sz val="10"/>
        <color theme="1"/>
        <rFont val="仿宋"/>
        <charset val="134"/>
      </rPr>
      <t>千米的河段堤岸浆砌石挡墙加固，总的堤岸挡墙加固长度</t>
    </r>
    <r>
      <rPr>
        <sz val="10"/>
        <color theme="1"/>
        <rFont val="Times New Roman"/>
        <charset val="134"/>
      </rPr>
      <t>4.5</t>
    </r>
    <r>
      <rPr>
        <sz val="10"/>
        <color theme="1"/>
        <rFont val="仿宋"/>
        <charset val="134"/>
      </rPr>
      <t>千米；</t>
    </r>
    <r>
      <rPr>
        <sz val="10"/>
        <color theme="1"/>
        <rFont val="Times New Roman"/>
        <charset val="134"/>
      </rPr>
      <t>2.</t>
    </r>
    <r>
      <rPr>
        <sz val="10"/>
        <color theme="1"/>
        <rFont val="仿宋"/>
        <charset val="134"/>
      </rPr>
      <t>率水右岸自率水河大桥往上游</t>
    </r>
    <r>
      <rPr>
        <sz val="10"/>
        <color theme="1"/>
        <rFont val="Times New Roman"/>
        <charset val="134"/>
      </rPr>
      <t>3.617</t>
    </r>
    <r>
      <rPr>
        <sz val="10"/>
        <color theme="1"/>
        <rFont val="仿宋"/>
        <charset val="134"/>
      </rPr>
      <t>千米的河段，由新建护岸挡墙与二级生态护岸组成，长度分别为</t>
    </r>
    <r>
      <rPr>
        <sz val="10"/>
        <color theme="1"/>
        <rFont val="Times New Roman"/>
        <charset val="134"/>
      </rPr>
      <t>2.017</t>
    </r>
    <r>
      <rPr>
        <sz val="10"/>
        <color theme="1"/>
        <rFont val="仿宋"/>
        <charset val="134"/>
      </rPr>
      <t>千米、</t>
    </r>
    <r>
      <rPr>
        <sz val="10"/>
        <color theme="1"/>
        <rFont val="Times New Roman"/>
        <charset val="134"/>
      </rPr>
      <t>1.6</t>
    </r>
    <r>
      <rPr>
        <sz val="10"/>
        <color theme="1"/>
        <rFont val="仿宋"/>
        <charset val="134"/>
      </rPr>
      <t>千米；</t>
    </r>
    <r>
      <rPr>
        <sz val="10"/>
        <color theme="1"/>
        <rFont val="Times New Roman"/>
        <charset val="134"/>
      </rPr>
      <t>3.</t>
    </r>
    <r>
      <rPr>
        <sz val="10"/>
        <color theme="1"/>
        <rFont val="仿宋"/>
        <charset val="134"/>
      </rPr>
      <t>万安坝修复。</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</si>
  <si>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</si>
  <si>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目前已发行国债</t>
    </r>
    <r>
      <rPr>
        <sz val="10"/>
        <color theme="1"/>
        <rFont val="Times New Roman"/>
        <charset val="134"/>
      </rPr>
      <t>4112</t>
    </r>
    <r>
      <rPr>
        <sz val="10"/>
        <color theme="1"/>
        <rFont val="仿宋"/>
        <charset val="134"/>
      </rPr>
      <t>万元，已落实专项债</t>
    </r>
    <r>
      <rPr>
        <sz val="10"/>
        <color theme="1"/>
        <rFont val="Times New Roman"/>
        <charset val="134"/>
      </rPr>
      <t>2000</t>
    </r>
    <r>
      <rPr>
        <sz val="10"/>
        <color theme="1"/>
        <rFont val="仿宋"/>
        <charset val="134"/>
      </rPr>
      <t>万元</t>
    </r>
  </si>
  <si>
    <t>安徽新安江流域防洪治理工程（休宁段）</t>
  </si>
  <si>
    <r>
      <rPr>
        <sz val="10"/>
        <color theme="1"/>
        <rFont val="Times New Roman"/>
        <charset val="134"/>
      </rPr>
      <t>2024</t>
    </r>
    <r>
      <rPr>
        <sz val="10"/>
        <color theme="1"/>
        <rFont val="仿宋"/>
        <charset val="134"/>
      </rPr>
      <t>年休宁县溪口镇高标准农田建设项目</t>
    </r>
  </si>
  <si>
    <r>
      <rPr>
        <sz val="10"/>
        <color theme="1"/>
        <rFont val="仿宋"/>
        <charset val="134"/>
      </rPr>
      <t>改造提升高标准农田</t>
    </r>
    <r>
      <rPr>
        <sz val="10"/>
        <color theme="1"/>
        <rFont val="Times New Roman"/>
        <charset val="134"/>
      </rPr>
      <t>1</t>
    </r>
    <r>
      <rPr>
        <sz val="10"/>
        <color theme="1"/>
        <rFont val="仿宋"/>
        <charset val="134"/>
      </rPr>
      <t>万亩。</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</si>
  <si>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</si>
  <si>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中央资金</t>
    </r>
    <r>
      <rPr>
        <sz val="10"/>
        <color theme="1"/>
        <rFont val="Times New Roman"/>
        <charset val="134"/>
      </rPr>
      <t>1779</t>
    </r>
    <r>
      <rPr>
        <sz val="10"/>
        <color theme="1"/>
        <rFont val="仿宋"/>
        <charset val="134"/>
      </rPr>
      <t>万元、省级资金</t>
    </r>
    <r>
      <rPr>
        <sz val="10"/>
        <color theme="1"/>
        <rFont val="Times New Roman"/>
        <charset val="134"/>
      </rPr>
      <t>293</t>
    </r>
    <r>
      <rPr>
        <sz val="10"/>
        <color theme="1"/>
        <rFont val="仿宋"/>
        <charset val="134"/>
      </rPr>
      <t>万元已下达</t>
    </r>
  </si>
  <si>
    <r>
      <rPr>
        <sz val="10"/>
        <color theme="1"/>
        <rFont val="Times New Roman"/>
        <charset val="134"/>
      </rPr>
      <t>2024</t>
    </r>
    <r>
      <rPr>
        <sz val="10"/>
        <color theme="1"/>
        <rFont val="仿宋"/>
        <charset val="134"/>
      </rPr>
      <t>年休宁县溪口镇高标准农田建设改造提升项目</t>
    </r>
  </si>
  <si>
    <r>
      <rPr>
        <sz val="10"/>
        <color theme="1"/>
        <rFont val="仿宋"/>
        <charset val="134"/>
      </rPr>
      <t>和美乡村精品示范村建设项目</t>
    </r>
  </si>
  <si>
    <r>
      <rPr>
        <sz val="10"/>
        <color theme="1"/>
        <rFont val="仿宋"/>
        <charset val="134"/>
      </rPr>
      <t>共实施</t>
    </r>
    <r>
      <rPr>
        <sz val="10"/>
        <color theme="1"/>
        <rFont val="Times New Roman"/>
        <charset val="134"/>
      </rPr>
      <t>8</t>
    </r>
    <r>
      <rPr>
        <sz val="10"/>
        <color theme="1"/>
        <rFont val="仿宋"/>
        <charset val="134"/>
      </rPr>
      <t>个精品示范村，在海阳镇盐铺村、齐云山镇岩脚村片区、溪口镇祖源村片区、商山镇黄村、海阳镇瑯斯状元村、蓝田镇儒村、商山镇阜田村、五城镇星洲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</si>
  <si>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Times New Roman"/>
        <charset val="134"/>
      </rPr>
      <t>2023</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</si>
  <si>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农林类</t>
    </r>
  </si>
  <si>
    <r>
      <rPr>
        <sz val="10"/>
        <color theme="1"/>
        <rFont val="仿宋"/>
        <charset val="134"/>
      </rPr>
      <t>齐云山镇岩脚村片收储茶园边房屋</t>
    </r>
    <r>
      <rPr>
        <sz val="10"/>
        <color theme="1"/>
        <rFont val="Times New Roman"/>
        <charset val="134"/>
      </rPr>
      <t>1</t>
    </r>
    <r>
      <rPr>
        <sz val="10"/>
        <color theme="1"/>
        <rFont val="仿宋"/>
        <charset val="134"/>
      </rPr>
      <t>栋、商山镇阜田村收储约</t>
    </r>
    <r>
      <rPr>
        <sz val="10"/>
        <color theme="1"/>
        <rFont val="Times New Roman"/>
        <charset val="134"/>
      </rPr>
      <t xml:space="preserve"> 10 </t>
    </r>
    <r>
      <rPr>
        <sz val="10"/>
        <color theme="1"/>
        <rFont val="仿宋"/>
        <charset val="134"/>
      </rPr>
      <t>套闲置房屋、五城镇星洲村征地</t>
    </r>
    <r>
      <rPr>
        <sz val="10"/>
        <color theme="1"/>
        <rFont val="Times New Roman"/>
        <charset val="134"/>
      </rPr>
      <t>30</t>
    </r>
    <r>
      <rPr>
        <sz val="10"/>
        <color theme="1"/>
        <rFont val="仿宋"/>
        <charset val="134"/>
      </rPr>
      <t>亩</t>
    </r>
  </si>
  <si>
    <t>2023/2024年度8个省级精品示范村均按省级一般债项目表开展建设。目前2023年度岩脚村片区省级核验工作已开展，盐铺村、祖源村片区、黄村为第二批次省级验收村，预计11月份省厅开展第二批次核验工作。</t>
  </si>
  <si>
    <t>40-1</t>
  </si>
  <si>
    <r>
      <rPr>
        <sz val="10"/>
        <color theme="1"/>
        <rFont val="仿宋"/>
        <charset val="134"/>
      </rPr>
      <t>瑯斯状元村和美乡村精品示范村项目</t>
    </r>
  </si>
  <si>
    <r>
      <rPr>
        <sz val="10"/>
        <color theme="1"/>
        <rFont val="仿宋"/>
        <charset val="134"/>
      </rPr>
      <t>海阳镇人民政府</t>
    </r>
  </si>
  <si>
    <r>
      <rPr>
        <sz val="10"/>
        <color theme="1"/>
        <rFont val="Times New Roman"/>
        <charset val="134"/>
      </rPr>
      <t>1.</t>
    </r>
    <r>
      <rPr>
        <sz val="10"/>
        <color theme="1"/>
        <rFont val="仿宋"/>
        <charset val="134"/>
      </rPr>
      <t>对瑯斯状元村内福才组、瑯斯组等</t>
    </r>
    <r>
      <rPr>
        <sz val="10"/>
        <color theme="1"/>
        <rFont val="Times New Roman"/>
        <charset val="134"/>
      </rPr>
      <t>5</t>
    </r>
    <r>
      <rPr>
        <sz val="10"/>
        <color theme="1"/>
        <rFont val="仿宋"/>
        <charset val="134"/>
      </rPr>
      <t>个村民组开展人居环境整治，包括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、风貌提升等，增加状元文化因素。</t>
    </r>
    <r>
      <rPr>
        <sz val="10"/>
        <color theme="1"/>
        <rFont val="Times New Roman"/>
        <charset val="134"/>
      </rPr>
      <t>2.</t>
    </r>
    <r>
      <rPr>
        <sz val="10"/>
        <color theme="1"/>
        <rFont val="仿宋"/>
        <charset val="134"/>
      </rPr>
      <t>对瑯斯状元村内村主干道错车台建设、生产通道修建及部分道路修缮项目、村内停车场建设。</t>
    </r>
    <r>
      <rPr>
        <sz val="10"/>
        <color theme="1"/>
        <rFont val="Times New Roman"/>
        <charset val="134"/>
      </rPr>
      <t>3.</t>
    </r>
    <r>
      <rPr>
        <sz val="10"/>
        <color theme="1"/>
        <rFont val="仿宋"/>
        <charset val="134"/>
      </rPr>
      <t>从</t>
    </r>
    <r>
      <rPr>
        <sz val="10"/>
        <color theme="1"/>
        <rFont val="Times New Roman"/>
        <charset val="134"/>
      </rPr>
      <t>205</t>
    </r>
    <r>
      <rPr>
        <sz val="10"/>
        <color theme="1"/>
        <rFont val="仿宋"/>
        <charset val="134"/>
      </rPr>
      <t>国道与环城北路交点到福才组沿线进行环境整治提升、节点打造，增加状元文化因素。</t>
    </r>
    <r>
      <rPr>
        <sz val="10"/>
        <color theme="1"/>
        <rFont val="Times New Roman"/>
        <charset val="134"/>
      </rPr>
      <t>4.</t>
    </r>
    <r>
      <rPr>
        <sz val="10"/>
        <color theme="1"/>
        <rFont val="仿宋"/>
        <charset val="134"/>
      </rPr>
      <t>将原小学改建为村民活动中心，打造村史馆，阅览室和村民议事场所。</t>
    </r>
  </si>
  <si>
    <r>
      <rPr>
        <sz val="10"/>
        <color theme="1"/>
        <rFont val="Times New Roman"/>
        <charset val="0"/>
      </rPr>
      <t>2024</t>
    </r>
    <r>
      <rPr>
        <sz val="10"/>
        <color theme="1"/>
        <rFont val="仿宋"/>
        <charset val="0"/>
      </rPr>
      <t>年</t>
    </r>
    <r>
      <rPr>
        <sz val="10"/>
        <color theme="1"/>
        <rFont val="Times New Roman"/>
        <charset val="0"/>
      </rPr>
      <t>7</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</si>
  <si>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已落实上级补助资金</t>
    </r>
    <r>
      <rPr>
        <sz val="10"/>
        <color theme="1"/>
        <rFont val="Times New Roman"/>
        <charset val="134"/>
      </rPr>
      <t>300</t>
    </r>
    <r>
      <rPr>
        <sz val="10"/>
        <color theme="1"/>
        <rFont val="仿宋"/>
        <charset val="134"/>
      </rPr>
      <t>万元</t>
    </r>
  </si>
  <si>
    <t>海阳镇瑯斯状元村和美乡村建设项目</t>
  </si>
  <si>
    <t>1.目前苍坞、福财、元溪四个组已完成人居环境整治，已完成报账
2.路灯建设已完成
3.瑯斯基础设施提升项目A、B、C已完成封顶
4.瑯斯状元村状元文化观光道路修缮工程正在施工中
5.水利护坝修缮工程已完工
6.三线整治及改厕施工中</t>
  </si>
  <si>
    <r>
      <rPr>
        <sz val="10"/>
        <color theme="1"/>
        <rFont val="仿宋"/>
        <charset val="134"/>
      </rPr>
      <t>海阳镇</t>
    </r>
  </si>
  <si>
    <t>40-2</t>
  </si>
  <si>
    <r>
      <rPr>
        <sz val="10"/>
        <color theme="1"/>
        <rFont val="仿宋"/>
        <charset val="134"/>
      </rPr>
      <t>海阳镇盐铺村</t>
    </r>
  </si>
  <si>
    <r>
      <rPr>
        <sz val="10"/>
        <color theme="1"/>
        <rFont val="仿宋"/>
        <charset val="134"/>
      </rPr>
      <t>已完工</t>
    </r>
  </si>
  <si>
    <t>40-3</t>
  </si>
  <si>
    <r>
      <rPr>
        <sz val="10"/>
        <color theme="1"/>
        <rFont val="仿宋"/>
        <charset val="134"/>
      </rPr>
      <t>齐云山镇岩脚村片区</t>
    </r>
  </si>
  <si>
    <t>40-4</t>
  </si>
  <si>
    <r>
      <rPr>
        <sz val="10"/>
        <color theme="1"/>
        <rFont val="仿宋"/>
        <charset val="134"/>
      </rPr>
      <t>溪口镇祖源村片区</t>
    </r>
  </si>
  <si>
    <t>40-5</t>
  </si>
  <si>
    <r>
      <rPr>
        <sz val="10"/>
        <color theme="1"/>
        <rFont val="仿宋"/>
        <charset val="134"/>
      </rPr>
      <t>五城镇星洲村</t>
    </r>
  </si>
  <si>
    <t>40-6</t>
  </si>
  <si>
    <r>
      <rPr>
        <sz val="10"/>
        <color theme="1"/>
        <rFont val="仿宋"/>
        <charset val="134"/>
      </rPr>
      <t>蓝田镇儒村</t>
    </r>
  </si>
  <si>
    <t>40-7</t>
  </si>
  <si>
    <r>
      <rPr>
        <sz val="10"/>
        <color theme="1"/>
        <rFont val="仿宋"/>
        <charset val="134"/>
      </rPr>
      <t>商山镇黄村</t>
    </r>
  </si>
  <si>
    <t>40-8</t>
  </si>
  <si>
    <r>
      <rPr>
        <sz val="10"/>
        <color theme="1"/>
        <rFont val="仿宋"/>
        <charset val="134"/>
      </rPr>
      <t>商山镇阜田村</t>
    </r>
  </si>
  <si>
    <r>
      <rPr>
        <sz val="10"/>
        <color theme="1"/>
        <rFont val="Times New Roman"/>
        <charset val="134"/>
      </rPr>
      <t>2024</t>
    </r>
    <r>
      <rPr>
        <sz val="10"/>
        <color theme="1"/>
        <rFont val="仿宋"/>
        <charset val="134"/>
      </rPr>
      <t>年度和美乡村省级中心村建设项目</t>
    </r>
  </si>
  <si>
    <r>
      <rPr>
        <sz val="10"/>
        <color theme="1"/>
        <rFont val="Times New Roman"/>
        <charset val="0"/>
      </rPr>
      <t>2024</t>
    </r>
    <r>
      <rPr>
        <sz val="10"/>
        <color theme="1"/>
        <rFont val="仿宋"/>
        <charset val="0"/>
      </rPr>
      <t>年</t>
    </r>
    <r>
      <rPr>
        <sz val="10"/>
        <color theme="1"/>
        <rFont val="Times New Roman"/>
        <charset val="0"/>
      </rPr>
      <t>4</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</si>
  <si>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Times New Roman"/>
        <charset val="134"/>
      </rPr>
      <t>2024</t>
    </r>
    <r>
      <rPr>
        <sz val="10"/>
        <color theme="1"/>
        <rFont val="仿宋"/>
        <charset val="134"/>
      </rPr>
      <t>年度省级和美乡村中心村污水处理工程</t>
    </r>
  </si>
  <si>
    <t>41-1</t>
  </si>
  <si>
    <r>
      <rPr>
        <sz val="10"/>
        <color theme="1"/>
        <rFont val="仿宋"/>
        <charset val="134"/>
      </rPr>
      <t>岭南乡和美乡村精品示范村</t>
    </r>
  </si>
  <si>
    <r>
      <rPr>
        <sz val="10"/>
        <color theme="1"/>
        <rFont val="仿宋"/>
        <charset val="134"/>
      </rPr>
      <t>岭南乡人民政府</t>
    </r>
  </si>
  <si>
    <r>
      <rPr>
        <sz val="10"/>
        <color theme="1"/>
        <rFont val="仿宋"/>
        <charset val="134"/>
      </rPr>
      <t>建设精品示范村，主要包括三线整治、卫生改厕、公共环境整治提升、道路提升、河沟渠塘疏浚清淤、污水治理、亮化美化、休闲活动场所打造、人饮工程、特色节点打造。</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</si>
  <si>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</si>
  <si>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80</t>
    </r>
    <r>
      <rPr>
        <sz val="10"/>
        <color theme="1"/>
        <rFont val="仿宋"/>
        <charset val="134"/>
      </rPr>
      <t>万元</t>
    </r>
  </si>
  <si>
    <r>
      <rPr>
        <sz val="10"/>
        <color theme="1"/>
        <rFont val="仿宋"/>
        <charset val="134"/>
      </rPr>
      <t>岭南乡</t>
    </r>
    <r>
      <rPr>
        <sz val="10"/>
        <color theme="1"/>
        <rFont val="Times New Roman"/>
        <charset val="134"/>
      </rPr>
      <t>2025</t>
    </r>
    <r>
      <rPr>
        <sz val="10"/>
        <color theme="1"/>
        <rFont val="仿宋"/>
        <charset val="134"/>
      </rPr>
      <t>年基础设施提升项目</t>
    </r>
  </si>
  <si>
    <r>
      <rPr>
        <sz val="10"/>
        <color theme="1"/>
        <rFont val="仿宋"/>
        <charset val="134"/>
      </rPr>
      <t>已完成改厕</t>
    </r>
    <r>
      <rPr>
        <sz val="10"/>
        <color theme="1"/>
        <rFont val="Times New Roman"/>
        <charset val="134"/>
      </rPr>
      <t>25</t>
    </r>
    <r>
      <rPr>
        <sz val="10"/>
        <color theme="1"/>
        <rFont val="仿宋"/>
        <charset val="134"/>
      </rPr>
      <t>个，东流组污水设施提升已完成</t>
    </r>
    <r>
      <rPr>
        <sz val="10"/>
        <color theme="1"/>
        <rFont val="Times New Roman"/>
        <charset val="134"/>
      </rPr>
      <t>100%</t>
    </r>
    <r>
      <rPr>
        <sz val="10"/>
        <color theme="1"/>
        <rFont val="仿宋"/>
        <charset val="134"/>
      </rPr>
      <t>。饮水工程已完成</t>
    </r>
    <r>
      <rPr>
        <sz val="10"/>
        <color theme="1"/>
        <rFont val="Times New Roman"/>
        <charset val="134"/>
      </rPr>
      <t>8.5km</t>
    </r>
    <r>
      <rPr>
        <sz val="10"/>
        <color theme="1"/>
        <rFont val="仿宋"/>
        <charset val="134"/>
      </rPr>
      <t>水管铺设，</t>
    </r>
    <r>
      <rPr>
        <sz val="10"/>
        <color theme="1"/>
        <rFont val="Times New Roman"/>
        <charset val="134"/>
      </rPr>
      <t>3</t>
    </r>
    <r>
      <rPr>
        <sz val="10"/>
        <color theme="1"/>
        <rFont val="仿宋"/>
        <charset val="134"/>
      </rPr>
      <t>个蓄水池及</t>
    </r>
    <r>
      <rPr>
        <sz val="10"/>
        <color theme="1"/>
        <rFont val="Times New Roman"/>
        <charset val="134"/>
      </rPr>
      <t>3</t>
    </r>
    <r>
      <rPr>
        <sz val="10"/>
        <color theme="1"/>
        <rFont val="仿宋"/>
        <charset val="134"/>
      </rPr>
      <t>个沉淀池已完成。外东流组生产便道修复</t>
    </r>
    <r>
      <rPr>
        <sz val="10"/>
        <color theme="1"/>
        <rFont val="Times New Roman"/>
        <charset val="134"/>
      </rPr>
      <t>500m</t>
    </r>
    <r>
      <rPr>
        <sz val="10"/>
        <color theme="1"/>
        <rFont val="仿宋"/>
        <charset val="134"/>
      </rPr>
      <t>。环境整治</t>
    </r>
    <r>
      <rPr>
        <sz val="10"/>
        <color theme="1"/>
        <rFont val="Times New Roman"/>
        <charset val="134"/>
      </rPr>
      <t>50</t>
    </r>
    <r>
      <rPr>
        <sz val="10"/>
        <color theme="1"/>
        <rFont val="仿宋"/>
        <charset val="134"/>
      </rPr>
      <t>处，河沟渠塘清淤</t>
    </r>
    <r>
      <rPr>
        <sz val="10"/>
        <color theme="1"/>
        <rFont val="Times New Roman"/>
        <charset val="134"/>
      </rPr>
      <t>900m</t>
    </r>
    <r>
      <rPr>
        <sz val="10"/>
        <color theme="1"/>
        <rFont val="仿宋"/>
        <charset val="134"/>
      </rPr>
      <t>。里东流道路提升完成</t>
    </r>
    <r>
      <rPr>
        <sz val="10"/>
        <color theme="1"/>
        <rFont val="Times New Roman"/>
        <charset val="134"/>
      </rPr>
      <t>500m</t>
    </r>
    <r>
      <rPr>
        <sz val="10"/>
        <color theme="1"/>
        <rFont val="仿宋"/>
        <charset val="134"/>
      </rPr>
      <t>硬化。岭南村东流队屋改造已完成。三溪村农村供水工程已完成</t>
    </r>
    <r>
      <rPr>
        <sz val="10"/>
        <color theme="1"/>
        <rFont val="Times New Roman"/>
        <charset val="134"/>
      </rPr>
      <t>20%</t>
    </r>
    <r>
      <rPr>
        <sz val="10"/>
        <color theme="1"/>
        <rFont val="仿宋"/>
        <charset val="134"/>
      </rPr>
      <t>，亮化、美化工程已开工。特色节点打造完成</t>
    </r>
    <r>
      <rPr>
        <sz val="10"/>
        <color theme="1"/>
        <rFont val="Times New Roman"/>
        <charset val="134"/>
      </rPr>
      <t>10</t>
    </r>
    <r>
      <rPr>
        <sz val="10"/>
        <color theme="1"/>
        <rFont val="仿宋"/>
        <charset val="134"/>
      </rPr>
      <t>处。</t>
    </r>
  </si>
  <si>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970</t>
    </r>
    <r>
      <rPr>
        <sz val="10"/>
        <color theme="1"/>
        <rFont val="仿宋"/>
        <charset val="134"/>
      </rPr>
      <t>万元</t>
    </r>
  </si>
  <si>
    <r>
      <rPr>
        <sz val="10"/>
        <color theme="1"/>
        <rFont val="仿宋"/>
        <charset val="134"/>
      </rPr>
      <t>岭南乡</t>
    </r>
  </si>
  <si>
    <t>41-2</t>
  </si>
  <si>
    <r>
      <rPr>
        <sz val="10"/>
        <color theme="1"/>
        <rFont val="仿宋"/>
        <charset val="134"/>
      </rPr>
      <t>渭桥乡和美乡村及环境整治项目</t>
    </r>
  </si>
  <si>
    <r>
      <rPr>
        <sz val="10"/>
        <color theme="1"/>
        <rFont val="仿宋"/>
        <charset val="134"/>
      </rPr>
      <t>渭桥乡人民政府</t>
    </r>
  </si>
  <si>
    <r>
      <rPr>
        <sz val="10"/>
        <color theme="1"/>
        <rFont val="仿宋"/>
        <charset val="134"/>
      </rPr>
      <t>和美乡村、环境整治建设。</t>
    </r>
  </si>
  <si>
    <r>
      <rPr>
        <sz val="10"/>
        <color theme="1"/>
        <rFont val="仿宋"/>
        <charset val="134"/>
      </rPr>
      <t>和美乡村建设涉及污水建设部分资金需于乡村振兴衔接资金落实</t>
    </r>
  </si>
  <si>
    <t>渭桥乡上演村综合整治及提升工程项目</t>
  </si>
  <si>
    <t>改厕完成20户 四池二地模式已建成4户
环境整治：拆除无功能用房10处、房屋屋后清理
整治污水：3个终端主体已建成，主管网已铺设完成道路恢复已完成，支管铺设已完成。
节点打造：建设五小园5处，村内道路改造已完成，正在进行水埠头建设和路灯亮化工程。</t>
  </si>
  <si>
    <r>
      <rPr>
        <sz val="10"/>
        <color theme="1"/>
        <rFont val="仿宋"/>
        <charset val="134"/>
      </rPr>
      <t>中心村省市补助</t>
    </r>
    <r>
      <rPr>
        <sz val="10"/>
        <color theme="1"/>
        <rFont val="Times New Roman"/>
        <charset val="134"/>
      </rPr>
      <t>150</t>
    </r>
    <r>
      <rPr>
        <sz val="10"/>
        <color theme="1"/>
        <rFont val="仿宋"/>
        <charset val="134"/>
      </rPr>
      <t>万元</t>
    </r>
    <r>
      <rPr>
        <sz val="10"/>
        <color theme="1"/>
        <rFont val="Times New Roman"/>
        <charset val="134"/>
      </rPr>
      <t>/</t>
    </r>
    <r>
      <rPr>
        <sz val="10"/>
        <color theme="1"/>
        <rFont val="仿宋"/>
        <charset val="134"/>
      </rPr>
      <t>村，缺口</t>
    </r>
    <r>
      <rPr>
        <sz val="10"/>
        <color theme="1"/>
        <rFont val="Times New Roman"/>
        <charset val="134"/>
      </rPr>
      <t>270</t>
    </r>
    <r>
      <rPr>
        <sz val="10"/>
        <color theme="1"/>
        <rFont val="仿宋"/>
        <charset val="134"/>
      </rPr>
      <t>万元</t>
    </r>
  </si>
  <si>
    <r>
      <rPr>
        <sz val="10"/>
        <color theme="1"/>
        <rFont val="仿宋"/>
        <charset val="134"/>
      </rPr>
      <t>渭桥乡</t>
    </r>
  </si>
  <si>
    <t>41-3</t>
  </si>
  <si>
    <r>
      <rPr>
        <sz val="10"/>
        <color theme="1"/>
        <rFont val="Times New Roman"/>
        <charset val="134"/>
      </rPr>
      <t>2024</t>
    </r>
    <r>
      <rPr>
        <sz val="10"/>
        <color theme="1"/>
        <rFont val="仿宋"/>
        <charset val="134"/>
      </rPr>
      <t>年度和美乡村梓坞村省级中心村建设项目</t>
    </r>
  </si>
  <si>
    <r>
      <rPr>
        <sz val="10"/>
        <color theme="1"/>
        <rFont val="仿宋"/>
        <charset val="134"/>
      </rPr>
      <t>板桥乡人民政府</t>
    </r>
  </si>
  <si>
    <r>
      <rPr>
        <sz val="10"/>
        <color theme="1"/>
        <rFont val="Times New Roman"/>
        <charset val="134"/>
      </rPr>
      <t>1</t>
    </r>
    <r>
      <rPr>
        <sz val="10"/>
        <color theme="1"/>
        <rFont val="仿宋"/>
        <charset val="134"/>
      </rPr>
      <t>、新建污水设施及管网</t>
    </r>
    <r>
      <rPr>
        <sz val="10"/>
        <color theme="1"/>
        <rFont val="Times New Roman"/>
        <charset val="134"/>
      </rPr>
      <t>1.3</t>
    </r>
    <r>
      <rPr>
        <sz val="10"/>
        <color theme="1"/>
        <rFont val="仿宋"/>
        <charset val="134"/>
      </rPr>
      <t>千米。</t>
    </r>
    <r>
      <rPr>
        <sz val="10"/>
        <color theme="1"/>
        <rFont val="Times New Roman"/>
        <charset val="134"/>
      </rPr>
      <t>2</t>
    </r>
    <r>
      <rPr>
        <sz val="10"/>
        <color theme="1"/>
        <rFont val="仿宋"/>
        <charset val="134"/>
      </rPr>
      <t>、茶厂北侧新建</t>
    </r>
    <r>
      <rPr>
        <sz val="10"/>
        <color theme="1"/>
        <rFont val="Times New Roman"/>
        <charset val="134"/>
      </rPr>
      <t>1</t>
    </r>
    <r>
      <rPr>
        <sz val="10"/>
        <color theme="1"/>
        <rFont val="仿宋"/>
        <charset val="134"/>
      </rPr>
      <t>处停车场</t>
    </r>
    <r>
      <rPr>
        <sz val="10"/>
        <color theme="1"/>
        <rFont val="Times New Roman"/>
        <charset val="134"/>
      </rPr>
      <t>615</t>
    </r>
    <r>
      <rPr>
        <sz val="10"/>
        <color theme="1"/>
        <rFont val="仿宋"/>
        <charset val="134"/>
      </rPr>
      <t>平方米，新增停车棚长</t>
    </r>
    <r>
      <rPr>
        <sz val="10"/>
        <color theme="1"/>
        <rFont val="Times New Roman"/>
        <charset val="134"/>
      </rPr>
      <t>18</t>
    </r>
    <r>
      <rPr>
        <sz val="10"/>
        <color theme="1"/>
        <rFont val="仿宋"/>
        <charset val="134"/>
      </rPr>
      <t>米，宽</t>
    </r>
    <r>
      <rPr>
        <sz val="10"/>
        <color theme="1"/>
        <rFont val="Times New Roman"/>
        <charset val="134"/>
      </rPr>
      <t>7</t>
    </r>
    <r>
      <rPr>
        <sz val="10"/>
        <color theme="1"/>
        <rFont val="仿宋"/>
        <charset val="134"/>
      </rPr>
      <t>米。结合闲置空地，布置零散车位。</t>
    </r>
    <r>
      <rPr>
        <sz val="10"/>
        <color theme="1"/>
        <rFont val="Times New Roman"/>
        <charset val="134"/>
      </rPr>
      <t>3</t>
    </r>
    <r>
      <rPr>
        <sz val="10"/>
        <color theme="1"/>
        <rFont val="仿宋"/>
        <charset val="134"/>
      </rPr>
      <t>、梓富桥至祠堂路段路面提升，长</t>
    </r>
    <r>
      <rPr>
        <sz val="10"/>
        <color theme="1"/>
        <rFont val="Times New Roman"/>
        <charset val="134"/>
      </rPr>
      <t>82</t>
    </r>
    <r>
      <rPr>
        <sz val="10"/>
        <color theme="1"/>
        <rFont val="仿宋"/>
        <charset val="134"/>
      </rPr>
      <t>米宽</t>
    </r>
    <r>
      <rPr>
        <sz val="10"/>
        <color theme="1"/>
        <rFont val="Times New Roman"/>
        <charset val="134"/>
      </rPr>
      <t>2</t>
    </r>
    <r>
      <rPr>
        <sz val="10"/>
        <color theme="1"/>
        <rFont val="仿宋"/>
        <charset val="134"/>
      </rPr>
      <t>米。茶厂至桥头路面提升，长</t>
    </r>
    <r>
      <rPr>
        <sz val="10"/>
        <color theme="1"/>
        <rFont val="Times New Roman"/>
        <charset val="134"/>
      </rPr>
      <t>168</t>
    </r>
    <r>
      <rPr>
        <sz val="10"/>
        <color theme="1"/>
        <rFont val="仿宋"/>
        <charset val="134"/>
      </rPr>
      <t>米宽</t>
    </r>
    <r>
      <rPr>
        <sz val="10"/>
        <color theme="1"/>
        <rFont val="Times New Roman"/>
        <charset val="134"/>
      </rPr>
      <t>1.5</t>
    </r>
    <r>
      <rPr>
        <sz val="10"/>
        <color theme="1"/>
        <rFont val="仿宋"/>
        <charset val="134"/>
      </rPr>
      <t>米，村庄内部道路路面清理，村庄标识、交通安全标识。</t>
    </r>
    <r>
      <rPr>
        <sz val="10"/>
        <color theme="1"/>
        <rFont val="Times New Roman"/>
        <charset val="134"/>
      </rPr>
      <t>4</t>
    </r>
    <r>
      <rPr>
        <sz val="10"/>
        <color theme="1"/>
        <rFont val="仿宋"/>
        <charset val="134"/>
      </rPr>
      <t>、安装及更换高杆太阳能路灯</t>
    </r>
    <r>
      <rPr>
        <sz val="10"/>
        <color theme="1"/>
        <rFont val="Times New Roman"/>
        <charset val="134"/>
      </rPr>
      <t>20</t>
    </r>
    <r>
      <rPr>
        <sz val="10"/>
        <color theme="1"/>
        <rFont val="仿宋"/>
        <charset val="134"/>
      </rPr>
      <t>盏，内部壁挂路灯</t>
    </r>
    <r>
      <rPr>
        <sz val="10"/>
        <color theme="1"/>
        <rFont val="Times New Roman"/>
        <charset val="134"/>
      </rPr>
      <t>42</t>
    </r>
    <r>
      <rPr>
        <sz val="10"/>
        <color theme="1"/>
        <rFont val="仿宋"/>
        <charset val="134"/>
      </rPr>
      <t>盏。</t>
    </r>
    <r>
      <rPr>
        <sz val="10"/>
        <color theme="1"/>
        <rFont val="Times New Roman"/>
        <charset val="134"/>
      </rPr>
      <t>5</t>
    </r>
    <r>
      <rPr>
        <sz val="10"/>
        <color theme="1"/>
        <rFont val="仿宋"/>
        <charset val="134"/>
      </rPr>
      <t>、新增垃圾桶</t>
    </r>
    <r>
      <rPr>
        <sz val="10"/>
        <color theme="1"/>
        <rFont val="Times New Roman"/>
        <charset val="134"/>
      </rPr>
      <t>16</t>
    </r>
    <r>
      <rPr>
        <sz val="10"/>
        <color theme="1"/>
        <rFont val="仿宋"/>
        <charset val="134"/>
      </rPr>
      <t>个。</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</si>
  <si>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</si>
  <si>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休宁县板桥乡梓坞中心村和美乡村工程</t>
  </si>
  <si>
    <r>
      <rPr>
        <sz val="10"/>
        <color theme="1"/>
        <rFont val="仿宋"/>
        <charset val="134"/>
      </rPr>
      <t>板桥乡</t>
    </r>
  </si>
  <si>
    <t>41-4</t>
  </si>
  <si>
    <r>
      <rPr>
        <sz val="10"/>
        <color theme="1"/>
        <rFont val="仿宋"/>
        <charset val="134"/>
      </rPr>
      <t>五城镇星洲村西岸和美乡村建设</t>
    </r>
  </si>
  <si>
    <r>
      <rPr>
        <sz val="10"/>
        <color theme="1"/>
        <rFont val="仿宋"/>
        <charset val="134"/>
      </rPr>
      <t>五城镇人民政府</t>
    </r>
  </si>
  <si>
    <r>
      <rPr>
        <sz val="10"/>
        <color theme="1"/>
        <rFont val="仿宋"/>
        <charset val="134"/>
      </rPr>
      <t>星洲村西岸和美乡村建设，包括房前屋后环境整治，卫生改厕，停车场修建，村庄道路硬化，小节点、亮点打造等。</t>
    </r>
  </si>
  <si>
    <r>
      <rPr>
        <sz val="10"/>
        <color theme="1"/>
        <rFont val="仿宋"/>
        <charset val="134"/>
      </rPr>
      <t>落实上级补助资金</t>
    </r>
    <r>
      <rPr>
        <sz val="10"/>
        <color theme="1"/>
        <rFont val="Times New Roman"/>
        <charset val="134"/>
      </rPr>
      <t>500</t>
    </r>
    <r>
      <rPr>
        <sz val="10"/>
        <color theme="1"/>
        <rFont val="仿宋"/>
        <charset val="134"/>
      </rPr>
      <t>万元</t>
    </r>
  </si>
  <si>
    <t>休宁县五城镇星洲村生态提升工程</t>
  </si>
  <si>
    <t>已打造生态护岸500m；星洲村污水治理项目已完工，周边节点正在施工中，工程已完成80%。</t>
  </si>
  <si>
    <r>
      <rPr>
        <sz val="10"/>
        <color theme="1"/>
        <rFont val="仿宋"/>
        <charset val="134"/>
      </rPr>
      <t>精品示范村及和美乡村资金</t>
    </r>
  </si>
  <si>
    <r>
      <rPr>
        <sz val="10"/>
        <color theme="1"/>
        <rFont val="仿宋"/>
        <charset val="134"/>
      </rPr>
      <t>五城镇</t>
    </r>
  </si>
  <si>
    <t>41-5</t>
  </si>
  <si>
    <r>
      <rPr>
        <sz val="10"/>
        <color theme="1"/>
        <rFont val="仿宋"/>
        <charset val="134"/>
      </rPr>
      <t>蓝田镇儒村行政村里仁中心村</t>
    </r>
  </si>
  <si>
    <r>
      <rPr>
        <sz val="10"/>
        <color theme="1"/>
        <rFont val="仿宋"/>
        <charset val="134"/>
      </rPr>
      <t>蓝田镇人民政府</t>
    </r>
  </si>
  <si>
    <r>
      <rPr>
        <sz val="10"/>
        <color theme="1"/>
        <rFont val="仿宋"/>
        <charset val="134"/>
      </rPr>
      <t>新建污水管网</t>
    </r>
    <r>
      <rPr>
        <sz val="10"/>
        <color theme="1"/>
        <rFont val="Times New Roman"/>
        <charset val="134"/>
      </rPr>
      <t>1760</t>
    </r>
    <r>
      <rPr>
        <sz val="10"/>
        <color theme="1"/>
        <rFont val="仿宋"/>
        <charset val="134"/>
      </rPr>
      <t>米，污水处理终端</t>
    </r>
    <r>
      <rPr>
        <sz val="10"/>
        <color theme="1"/>
        <rFont val="Times New Roman"/>
        <charset val="134"/>
      </rPr>
      <t>2</t>
    </r>
    <r>
      <rPr>
        <sz val="10"/>
        <color theme="1"/>
        <rFont val="仿宋"/>
        <charset val="134"/>
      </rPr>
      <t>处及多处分散式处理区域；在房前屋后、庭院、空闲地、五小园内、沟渠、水塘开展村庄环境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；确定</t>
    </r>
    <r>
      <rPr>
        <sz val="10"/>
        <color theme="1"/>
        <rFont val="Times New Roman"/>
        <charset val="134"/>
      </rPr>
      <t>“</t>
    </r>
    <r>
      <rPr>
        <sz val="10"/>
        <color theme="1"/>
        <rFont val="仿宋"/>
        <charset val="134"/>
      </rPr>
      <t>溪畔儒村</t>
    </r>
    <r>
      <rPr>
        <sz val="10"/>
        <color theme="1"/>
        <rFont val="Times New Roman"/>
        <charset val="134"/>
      </rPr>
      <t xml:space="preserve"> </t>
    </r>
    <r>
      <rPr>
        <sz val="10"/>
        <color theme="1"/>
        <rFont val="仿宋"/>
        <charset val="134"/>
      </rPr>
      <t>榧香里仁</t>
    </r>
    <r>
      <rPr>
        <sz val="10"/>
        <color theme="1"/>
        <rFont val="Times New Roman"/>
        <charset val="134"/>
      </rPr>
      <t>”</t>
    </r>
    <r>
      <rPr>
        <sz val="10"/>
        <color theme="1"/>
        <rFont val="仿宋"/>
        <charset val="134"/>
      </rPr>
      <t>打造主题</t>
    </r>
    <r>
      <rPr>
        <sz val="10"/>
        <color theme="1"/>
        <rFont val="Times New Roman"/>
        <charset val="134"/>
      </rPr>
      <t>,</t>
    </r>
    <r>
      <rPr>
        <sz val="10"/>
        <color theme="1"/>
        <rFont val="仿宋"/>
        <charset val="134"/>
      </rPr>
      <t>围绕香榧特色产业打造香榧文化展示观光园，并利用房前屋后空闲地因地制宜打造特色节点若干；新建停车场约</t>
    </r>
    <r>
      <rPr>
        <sz val="10"/>
        <color theme="1"/>
        <rFont val="Times New Roman"/>
        <charset val="134"/>
      </rPr>
      <t>400</t>
    </r>
    <r>
      <rPr>
        <sz val="10"/>
        <color theme="1"/>
        <rFont val="仿宋"/>
        <charset val="134"/>
      </rPr>
      <t>平方米，因地制宜新建停车位若干；利用老小学广场改建村民健身广场村内新建沿河游步道，采用乡土材质，石板和卵石铺设，长</t>
    </r>
    <r>
      <rPr>
        <sz val="10"/>
        <color theme="1"/>
        <rFont val="Times New Roman"/>
        <charset val="134"/>
      </rPr>
      <t>400</t>
    </r>
    <r>
      <rPr>
        <sz val="10"/>
        <color theme="1"/>
        <rFont val="仿宋"/>
        <charset val="134"/>
      </rPr>
      <t>米，宽</t>
    </r>
    <r>
      <rPr>
        <sz val="10"/>
        <color theme="1"/>
        <rFont val="Times New Roman"/>
        <charset val="134"/>
      </rPr>
      <t>1.5</t>
    </r>
    <r>
      <rPr>
        <sz val="10"/>
        <color theme="1"/>
        <rFont val="仿宋"/>
        <charset val="134"/>
      </rPr>
      <t>米。</t>
    </r>
  </si>
  <si>
    <r>
      <rPr>
        <sz val="10"/>
        <color theme="1"/>
        <rFont val="仿宋"/>
        <charset val="134"/>
      </rPr>
      <t>落实上级补助资金</t>
    </r>
    <r>
      <rPr>
        <sz val="10"/>
        <color theme="1"/>
        <rFont val="Times New Roman"/>
        <charset val="134"/>
      </rPr>
      <t>405.5</t>
    </r>
    <r>
      <rPr>
        <sz val="10"/>
        <color theme="1"/>
        <rFont val="仿宋"/>
        <charset val="134"/>
      </rPr>
      <t>万元</t>
    </r>
  </si>
  <si>
    <t>工程量已完成87%</t>
  </si>
  <si>
    <r>
      <rPr>
        <sz val="10"/>
        <color theme="1"/>
        <rFont val="仿宋"/>
        <charset val="134"/>
      </rPr>
      <t>蓝田镇</t>
    </r>
  </si>
  <si>
    <t>41-6</t>
  </si>
  <si>
    <r>
      <rPr>
        <sz val="10"/>
        <color theme="1"/>
        <rFont val="仿宋"/>
        <charset val="134"/>
      </rPr>
      <t>源芳乡芳田行政村芳田中心村</t>
    </r>
  </si>
  <si>
    <r>
      <rPr>
        <sz val="10"/>
        <color theme="1"/>
        <rFont val="仿宋"/>
        <charset val="134"/>
      </rPr>
      <t>源芳乡人民政府</t>
    </r>
  </si>
  <si>
    <r>
      <rPr>
        <sz val="10"/>
        <color theme="1"/>
        <rFont val="仿宋"/>
        <charset val="134"/>
      </rPr>
      <t>芳田村村庄环境整治工程：含环境整治提升、道路畅通提升、河沟渠塘疏浚清淤及护岸提升、新建公共服务设施等。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</si>
  <si>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</si>
  <si>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90</t>
    </r>
    <r>
      <rPr>
        <sz val="10"/>
        <color theme="1"/>
        <rFont val="仿宋"/>
        <charset val="134"/>
      </rPr>
      <t>万元</t>
    </r>
  </si>
  <si>
    <t>村庄环境整治提升已完成；村口公共服务设施已完成建设。</t>
  </si>
  <si>
    <r>
      <rPr>
        <sz val="10"/>
        <color theme="1"/>
        <rFont val="仿宋"/>
        <charset val="134"/>
      </rPr>
      <t>中心村</t>
    </r>
  </si>
  <si>
    <r>
      <rPr>
        <sz val="10"/>
        <color theme="1"/>
        <rFont val="仿宋"/>
        <charset val="134"/>
      </rPr>
      <t>源芳乡</t>
    </r>
  </si>
  <si>
    <t>41-7</t>
  </si>
  <si>
    <r>
      <rPr>
        <sz val="10"/>
        <color theme="1"/>
        <rFont val="仿宋"/>
        <charset val="134"/>
      </rPr>
      <t>休宁县鹤城乡新安源村风貌提升工程</t>
    </r>
  </si>
  <si>
    <r>
      <rPr>
        <sz val="10"/>
        <color theme="1"/>
        <rFont val="仿宋"/>
        <charset val="134"/>
      </rPr>
      <t>鹤城乡人民政府</t>
    </r>
  </si>
  <si>
    <r>
      <rPr>
        <sz val="10"/>
        <color theme="1"/>
        <rFont val="Times New Roman"/>
        <charset val="134"/>
      </rPr>
      <t>1.</t>
    </r>
    <r>
      <rPr>
        <sz val="10"/>
        <color theme="1"/>
        <rFont val="仿宋"/>
        <charset val="134"/>
      </rPr>
      <t>李家、茶源山污水节点打造项目：李家、茶源山污水处理设施，新建污水主管</t>
    </r>
    <r>
      <rPr>
        <sz val="10"/>
        <color theme="1"/>
        <rFont val="Times New Roman"/>
        <charset val="134"/>
      </rPr>
      <t>1860</t>
    </r>
    <r>
      <rPr>
        <sz val="10"/>
        <color theme="1"/>
        <rFont val="仿宋"/>
        <charset val="134"/>
      </rPr>
      <t>米，污水支管</t>
    </r>
    <r>
      <rPr>
        <sz val="10"/>
        <color theme="1"/>
        <rFont val="Times New Roman"/>
        <charset val="134"/>
      </rPr>
      <t>2320</t>
    </r>
    <r>
      <rPr>
        <sz val="10"/>
        <color theme="1"/>
        <rFont val="仿宋"/>
        <charset val="134"/>
      </rPr>
      <t>米，建设格栅井</t>
    </r>
    <r>
      <rPr>
        <sz val="10"/>
        <color theme="1"/>
        <rFont val="Times New Roman"/>
        <charset val="134"/>
      </rPr>
      <t>116</t>
    </r>
    <r>
      <rPr>
        <sz val="10"/>
        <color theme="1"/>
        <rFont val="仿宋"/>
        <charset val="134"/>
      </rPr>
      <t>座，建设污水终端</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新安源村民宿改造工程：改造新安源村房屋</t>
    </r>
    <r>
      <rPr>
        <sz val="10"/>
        <color theme="1"/>
        <rFont val="Times New Roman"/>
        <charset val="134"/>
      </rPr>
      <t>1</t>
    </r>
    <r>
      <rPr>
        <sz val="10"/>
        <color theme="1"/>
        <rFont val="仿宋"/>
        <charset val="134"/>
      </rPr>
      <t>座，上下两层总面积</t>
    </r>
    <r>
      <rPr>
        <sz val="10"/>
        <color theme="1"/>
        <rFont val="Times New Roman"/>
        <charset val="134"/>
      </rPr>
      <t>300</t>
    </r>
    <r>
      <rPr>
        <sz val="10"/>
        <color theme="1"/>
        <rFont val="仿宋"/>
        <charset val="134"/>
      </rPr>
      <t>平方米，翻新整体楼房外立面；一楼建设木结构外靠回廊</t>
    </r>
    <r>
      <rPr>
        <sz val="10"/>
        <color theme="1"/>
        <rFont val="Times New Roman"/>
        <charset val="134"/>
      </rPr>
      <t>30</t>
    </r>
    <r>
      <rPr>
        <sz val="10"/>
        <color theme="1"/>
        <rFont val="仿宋"/>
        <charset val="134"/>
      </rPr>
      <t>平方米、改建大厅</t>
    </r>
    <r>
      <rPr>
        <sz val="10"/>
        <color theme="1"/>
        <rFont val="Times New Roman"/>
        <charset val="134"/>
      </rPr>
      <t>40</t>
    </r>
    <r>
      <rPr>
        <sz val="10"/>
        <color theme="1"/>
        <rFont val="仿宋"/>
        <charset val="134"/>
      </rPr>
      <t>平方米、厨房和点菜区</t>
    </r>
    <r>
      <rPr>
        <sz val="10"/>
        <color theme="1"/>
        <rFont val="Times New Roman"/>
        <charset val="134"/>
      </rPr>
      <t>72</t>
    </r>
    <r>
      <rPr>
        <sz val="10"/>
        <color theme="1"/>
        <rFont val="仿宋"/>
        <charset val="134"/>
      </rPr>
      <t>平方米、休息间（杂物间）</t>
    </r>
    <r>
      <rPr>
        <sz val="10"/>
        <color theme="1"/>
        <rFont val="Times New Roman"/>
        <charset val="134"/>
      </rPr>
      <t>24</t>
    </r>
    <r>
      <rPr>
        <sz val="10"/>
        <color theme="1"/>
        <rFont val="仿宋"/>
        <charset val="134"/>
      </rPr>
      <t>平方米及配套设施；二楼改造</t>
    </r>
    <r>
      <rPr>
        <sz val="10"/>
        <color theme="1"/>
        <rFont val="Times New Roman"/>
        <charset val="134"/>
      </rPr>
      <t>5</t>
    </r>
    <r>
      <rPr>
        <sz val="10"/>
        <color theme="1"/>
        <rFont val="仿宋"/>
        <charset val="134"/>
      </rPr>
      <t>个标间</t>
    </r>
    <r>
      <rPr>
        <sz val="10"/>
        <color theme="1"/>
        <rFont val="Times New Roman"/>
        <charset val="134"/>
      </rPr>
      <t>110</t>
    </r>
    <r>
      <rPr>
        <sz val="10"/>
        <color theme="1"/>
        <rFont val="仿宋"/>
        <charset val="134"/>
      </rPr>
      <t>平方米、楼梯间</t>
    </r>
    <r>
      <rPr>
        <sz val="10"/>
        <color theme="1"/>
        <rFont val="Times New Roman"/>
        <charset val="134"/>
      </rPr>
      <t>24</t>
    </r>
    <r>
      <rPr>
        <sz val="10"/>
        <color theme="1"/>
        <rFont val="仿宋"/>
        <charset val="134"/>
      </rPr>
      <t>平方米及配套设施。</t>
    </r>
    <r>
      <rPr>
        <sz val="10"/>
        <color theme="1"/>
        <rFont val="Times New Roman"/>
        <charset val="134"/>
      </rPr>
      <t xml:space="preserve">
3.</t>
    </r>
    <r>
      <rPr>
        <sz val="10"/>
        <color theme="1"/>
        <rFont val="仿宋"/>
        <charset val="134"/>
      </rPr>
      <t>新安源古树保护暨环境提升工程：六角亭修缮，浆砌块石墙</t>
    </r>
    <r>
      <rPr>
        <sz val="10"/>
        <color theme="1"/>
        <rFont val="Times New Roman"/>
        <charset val="134"/>
      </rPr>
      <t>180</t>
    </r>
    <r>
      <rPr>
        <sz val="10"/>
        <color theme="1"/>
        <rFont val="仿宋"/>
        <charset val="134"/>
      </rPr>
      <t>平方米，苗木栽植</t>
    </r>
    <r>
      <rPr>
        <sz val="10"/>
        <color theme="1"/>
        <rFont val="Times New Roman"/>
        <charset val="134"/>
      </rPr>
      <t>20</t>
    </r>
    <r>
      <rPr>
        <sz val="10"/>
        <color theme="1"/>
        <rFont val="仿宋"/>
        <charset val="134"/>
      </rPr>
      <t>株，修复路面</t>
    </r>
    <r>
      <rPr>
        <sz val="10"/>
        <color theme="1"/>
        <rFont val="Times New Roman"/>
        <charset val="134"/>
      </rPr>
      <t>20</t>
    </r>
    <r>
      <rPr>
        <sz val="10"/>
        <color theme="1"/>
        <rFont val="仿宋"/>
        <charset val="134"/>
      </rPr>
      <t>平方米，新建园艺路面</t>
    </r>
    <r>
      <rPr>
        <sz val="10"/>
        <color theme="1"/>
        <rFont val="Times New Roman"/>
        <charset val="134"/>
      </rPr>
      <t>150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</si>
  <si>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</si>
  <si>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t>
    </r>
  </si>
  <si>
    <r>
      <rPr>
        <sz val="10"/>
        <color theme="1"/>
        <rFont val="仿宋"/>
        <charset val="134"/>
      </rPr>
      <t>李家中心村污水终端新增建设用地面积分别为</t>
    </r>
    <r>
      <rPr>
        <sz val="10"/>
        <color theme="1"/>
        <rFont val="Times New Roman"/>
        <charset val="0"/>
      </rPr>
      <t>0.01875</t>
    </r>
    <r>
      <rPr>
        <sz val="10"/>
        <color theme="1"/>
        <rFont val="仿宋"/>
        <charset val="0"/>
      </rPr>
      <t>（</t>
    </r>
    <r>
      <rPr>
        <sz val="10"/>
        <color theme="1"/>
        <rFont val="Times New Roman"/>
        <charset val="0"/>
      </rPr>
      <t>12.5</t>
    </r>
    <r>
      <rPr>
        <sz val="10"/>
        <color theme="1"/>
        <rFont val="仿宋"/>
        <charset val="0"/>
      </rPr>
      <t>㎡）和</t>
    </r>
    <r>
      <rPr>
        <sz val="10"/>
        <color theme="1"/>
        <rFont val="Times New Roman"/>
        <charset val="0"/>
      </rPr>
      <t>0.1575</t>
    </r>
    <r>
      <rPr>
        <sz val="10"/>
        <color theme="1"/>
        <rFont val="仿宋"/>
        <charset val="0"/>
      </rPr>
      <t>（</t>
    </r>
    <r>
      <rPr>
        <sz val="10"/>
        <color theme="1"/>
        <rFont val="Times New Roman"/>
        <charset val="0"/>
      </rPr>
      <t>105</t>
    </r>
    <r>
      <rPr>
        <sz val="10"/>
        <color theme="1"/>
        <rFont val="仿宋"/>
        <charset val="0"/>
      </rPr>
      <t>㎡）。旅游公厕新增建设用地面积为</t>
    </r>
    <r>
      <rPr>
        <sz val="10"/>
        <color theme="1"/>
        <rFont val="Times New Roman"/>
        <charset val="0"/>
      </rPr>
      <t>0.06</t>
    </r>
    <r>
      <rPr>
        <sz val="10"/>
        <color theme="1"/>
        <rFont val="仿宋"/>
        <charset val="0"/>
      </rPr>
      <t>亩（</t>
    </r>
    <r>
      <rPr>
        <sz val="10"/>
        <color theme="1"/>
        <rFont val="Times New Roman"/>
        <charset val="0"/>
      </rPr>
      <t>40</t>
    </r>
    <r>
      <rPr>
        <sz val="10"/>
        <color theme="1"/>
        <rFont val="仿宋"/>
        <charset val="0"/>
      </rPr>
      <t>㎡）</t>
    </r>
  </si>
  <si>
    <r>
      <rPr>
        <sz val="10"/>
        <color theme="1"/>
        <rFont val="仿宋"/>
        <charset val="134"/>
      </rPr>
      <t>鹤城乡</t>
    </r>
    <r>
      <rPr>
        <sz val="10"/>
        <color theme="1"/>
        <rFont val="Times New Roman"/>
        <charset val="134"/>
      </rPr>
      <t>2025</t>
    </r>
    <r>
      <rPr>
        <sz val="10"/>
        <color theme="1"/>
        <rFont val="仿宋"/>
        <charset val="134"/>
      </rPr>
      <t>年新安源头基础设施提升工程项目</t>
    </r>
  </si>
  <si>
    <t>新安源村李家中心村和美乡村污水处理工程已启动项目建设，包括“五小园”改造，改厕22户，拆除柴棚2处（约30平方米），场地清理300平方米，砌筑小矮墙200米，开展房前屋后整治32处，新安源村李家组污水项目终端已建设完成、管道已铺设。</t>
  </si>
  <si>
    <r>
      <rPr>
        <sz val="10"/>
        <color theme="1"/>
        <rFont val="仿宋"/>
        <charset val="134"/>
      </rPr>
      <t>鹤城乡</t>
    </r>
  </si>
  <si>
    <t>41-8</t>
  </si>
  <si>
    <r>
      <rPr>
        <sz val="10"/>
        <color theme="1"/>
        <rFont val="仿宋"/>
        <charset val="134"/>
      </rPr>
      <t>万安镇</t>
    </r>
    <r>
      <rPr>
        <sz val="10"/>
        <color theme="1"/>
        <rFont val="Times New Roman"/>
        <charset val="134"/>
      </rPr>
      <t>2025</t>
    </r>
    <r>
      <rPr>
        <sz val="10"/>
        <color theme="1"/>
        <rFont val="仿宋"/>
        <charset val="134"/>
      </rPr>
      <t>年镇区基础设施提升工程</t>
    </r>
  </si>
  <si>
    <r>
      <rPr>
        <sz val="10"/>
        <color theme="1"/>
        <rFont val="仿宋"/>
        <charset val="134"/>
      </rPr>
      <t>万安镇人民政府</t>
    </r>
  </si>
  <si>
    <r>
      <rPr>
        <sz val="10"/>
        <color theme="1"/>
        <rFont val="仿宋"/>
        <charset val="134"/>
      </rPr>
      <t>万安镇</t>
    </r>
    <r>
      <rPr>
        <sz val="10"/>
        <color theme="1"/>
        <rFont val="Times New Roman"/>
        <charset val="134"/>
      </rPr>
      <t>2025</t>
    </r>
    <r>
      <rPr>
        <sz val="10"/>
        <color theme="1"/>
        <rFont val="仿宋"/>
        <charset val="134"/>
      </rPr>
      <t>年红心行政村望干中心村建设，及镇域内基础设施建设类、人居环境提升类、村庄产业发展类项目及镇域内各村闲置资产改造改建及周边附属设施建设项目。</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</si>
  <si>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</si>
  <si>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250</t>
    </r>
    <r>
      <rPr>
        <sz val="10"/>
        <color theme="1"/>
        <rFont val="仿宋"/>
        <charset val="134"/>
      </rPr>
      <t>万元</t>
    </r>
  </si>
  <si>
    <r>
      <rPr>
        <sz val="10"/>
        <color theme="1"/>
        <rFont val="Times New Roman"/>
        <charset val="134"/>
      </rPr>
      <t>2025</t>
    </r>
    <r>
      <rPr>
        <sz val="10"/>
        <color theme="1"/>
        <rFont val="仿宋"/>
        <charset val="134"/>
      </rPr>
      <t>年万安镇和美乡村建设项目</t>
    </r>
  </si>
  <si>
    <t>其中红心村望干中心村和美乡村污水处理工程已基本建设完成，望干中心村道路建设已竣工，改厕等和美乡村十大工程内容正在实施中，目前已完成95%。</t>
  </si>
  <si>
    <r>
      <rPr>
        <sz val="10"/>
        <color theme="1"/>
        <rFont val="仿宋"/>
        <charset val="134"/>
      </rPr>
      <t>万安镇</t>
    </r>
  </si>
  <si>
    <t>41-9</t>
  </si>
  <si>
    <r>
      <rPr>
        <sz val="10"/>
        <color theme="1"/>
        <rFont val="Times New Roman"/>
        <charset val="134"/>
      </rPr>
      <t>2024</t>
    </r>
    <r>
      <rPr>
        <sz val="10"/>
        <color theme="1"/>
        <rFont val="仿宋"/>
        <charset val="134"/>
      </rPr>
      <t>年度和美乡村省级中心村建设项目（源口中心村）</t>
    </r>
  </si>
  <si>
    <r>
      <rPr>
        <sz val="10"/>
        <color theme="1"/>
        <rFont val="Times New Roman"/>
        <charset val="134"/>
      </rPr>
      <t>1.</t>
    </r>
    <r>
      <rPr>
        <sz val="10"/>
        <color theme="1"/>
        <rFont val="仿宋"/>
        <charset val="134"/>
      </rPr>
      <t>三线整治；对通信、有线电视等弱电杆线进行整理。</t>
    </r>
    <r>
      <rPr>
        <sz val="10"/>
        <color theme="1"/>
        <rFont val="Times New Roman"/>
        <charset val="134"/>
      </rPr>
      <t>2.</t>
    </r>
    <r>
      <rPr>
        <sz val="10"/>
        <color theme="1"/>
        <rFont val="仿宋"/>
        <charset val="134"/>
      </rPr>
      <t>污水处理；新建污水处理池</t>
    </r>
    <r>
      <rPr>
        <sz val="10"/>
        <color theme="1"/>
        <rFont val="Times New Roman"/>
        <charset val="134"/>
      </rPr>
      <t>3</t>
    </r>
    <r>
      <rPr>
        <sz val="10"/>
        <color theme="1"/>
        <rFont val="仿宋"/>
        <charset val="134"/>
      </rPr>
      <t>座，铺设污水管网。</t>
    </r>
    <r>
      <rPr>
        <sz val="10"/>
        <color theme="1"/>
        <rFont val="Times New Roman"/>
        <charset val="134"/>
      </rPr>
      <t>3.</t>
    </r>
    <r>
      <rPr>
        <sz val="10"/>
        <color theme="1"/>
        <rFont val="仿宋"/>
        <charset val="134"/>
      </rPr>
      <t>卫生改厕；对中心村</t>
    </r>
    <r>
      <rPr>
        <sz val="10"/>
        <color theme="1"/>
        <rFont val="Times New Roman"/>
        <charset val="134"/>
      </rPr>
      <t>60</t>
    </r>
    <r>
      <rPr>
        <sz val="10"/>
        <color theme="1"/>
        <rFont val="仿宋"/>
        <charset val="134"/>
      </rPr>
      <t>户左右农户进行卫生改厕，中心村卫生厕所普及率达</t>
    </r>
    <r>
      <rPr>
        <sz val="10"/>
        <color theme="1"/>
        <rFont val="Times New Roman"/>
        <charset val="134"/>
      </rPr>
      <t>95%</t>
    </r>
    <r>
      <rPr>
        <sz val="10"/>
        <color theme="1"/>
        <rFont val="仿宋"/>
        <charset val="134"/>
      </rPr>
      <t>以上。</t>
    </r>
    <r>
      <rPr>
        <sz val="10"/>
        <color theme="1"/>
        <rFont val="Times New Roman"/>
        <charset val="134"/>
      </rPr>
      <t>4.</t>
    </r>
    <r>
      <rPr>
        <sz val="10"/>
        <color theme="1"/>
        <rFont val="仿宋"/>
        <charset val="134"/>
      </rPr>
      <t>节点打造；围绕汉水河中心村河道及中心村广场进行节点打造，沿河步道建设及修建护栏。</t>
    </r>
    <r>
      <rPr>
        <sz val="10"/>
        <color theme="1"/>
        <rFont val="Times New Roman"/>
        <charset val="134"/>
      </rPr>
      <t>5.</t>
    </r>
    <r>
      <rPr>
        <sz val="10"/>
        <color theme="1"/>
        <rFont val="仿宋"/>
        <charset val="134"/>
      </rPr>
      <t>环境整治；在房前屋后、空闲地、五小园内、沟渠、水塘开展村庄环境</t>
    </r>
    <r>
      <rPr>
        <sz val="10"/>
        <color theme="1"/>
        <rFont val="Times New Roman"/>
        <charset val="134"/>
      </rPr>
      <t>“</t>
    </r>
    <r>
      <rPr>
        <sz val="10"/>
        <color theme="1"/>
        <rFont val="仿宋"/>
        <charset val="134"/>
      </rPr>
      <t>五清</t>
    </r>
    <r>
      <rPr>
        <sz val="10"/>
        <color theme="1"/>
        <rFont val="Times New Roman"/>
        <charset val="134"/>
      </rPr>
      <t>”</t>
    </r>
    <r>
      <rPr>
        <sz val="10"/>
        <color theme="1"/>
        <rFont val="仿宋"/>
        <charset val="134"/>
      </rPr>
      <t>整治，拆除旱厕、无功能建筑、乱搭乱建建筑等，因地制宜打造</t>
    </r>
    <r>
      <rPr>
        <sz val="10"/>
        <color theme="1"/>
        <rFont val="Times New Roman"/>
        <charset val="134"/>
      </rPr>
      <t>“</t>
    </r>
    <r>
      <rPr>
        <sz val="10"/>
        <color theme="1"/>
        <rFont val="仿宋"/>
        <charset val="134"/>
      </rPr>
      <t>五小园</t>
    </r>
    <r>
      <rPr>
        <sz val="10"/>
        <color theme="1"/>
        <rFont val="Times New Roman"/>
        <charset val="134"/>
      </rPr>
      <t>”</t>
    </r>
    <r>
      <rPr>
        <sz val="10"/>
        <color theme="1"/>
        <rFont val="仿宋"/>
        <charset val="134"/>
      </rPr>
      <t>。</t>
    </r>
    <r>
      <rPr>
        <sz val="10"/>
        <color theme="1"/>
        <rFont val="Times New Roman"/>
        <charset val="134"/>
      </rPr>
      <t>6.</t>
    </r>
    <r>
      <rPr>
        <sz val="10"/>
        <color theme="1"/>
        <rFont val="仿宋"/>
        <charset val="134"/>
      </rPr>
      <t>道路畅通；结合村庄路网功能</t>
    </r>
    <r>
      <rPr>
        <sz val="10"/>
        <color theme="1"/>
        <rFont val="Times New Roman"/>
        <charset val="134"/>
      </rPr>
      <t>,</t>
    </r>
    <r>
      <rPr>
        <sz val="10"/>
        <color theme="1"/>
        <rFont val="仿宋"/>
        <charset val="134"/>
      </rPr>
      <t>采用不同功能材质硬化村庄道路</t>
    </r>
    <r>
      <rPr>
        <sz val="10"/>
        <color theme="1"/>
        <rFont val="Times New Roman"/>
        <charset val="134"/>
      </rPr>
      <t>3500</t>
    </r>
    <r>
      <rPr>
        <sz val="10"/>
        <color theme="1"/>
        <rFont val="仿宋"/>
        <charset val="134"/>
      </rPr>
      <t>米，均宽</t>
    </r>
    <r>
      <rPr>
        <sz val="10"/>
        <color theme="1"/>
        <rFont val="Times New Roman"/>
        <charset val="134"/>
      </rPr>
      <t>2.6</t>
    </r>
    <r>
      <rPr>
        <sz val="10"/>
        <color theme="1"/>
        <rFont val="仿宋"/>
        <charset val="134"/>
      </rPr>
      <t>米。</t>
    </r>
    <r>
      <rPr>
        <sz val="10"/>
        <color theme="1"/>
        <rFont val="Times New Roman"/>
        <charset val="134"/>
      </rPr>
      <t>7.</t>
    </r>
    <r>
      <rPr>
        <sz val="10"/>
        <color theme="1"/>
        <rFont val="仿宋"/>
        <charset val="134"/>
      </rPr>
      <t>村庄绿化；采用乡土树种</t>
    </r>
    <r>
      <rPr>
        <sz val="10"/>
        <color theme="1"/>
        <rFont val="Times New Roman"/>
        <charset val="134"/>
      </rPr>
      <t>,</t>
    </r>
    <r>
      <rPr>
        <sz val="10"/>
        <color theme="1"/>
        <rFont val="仿宋"/>
        <charset val="134"/>
      </rPr>
      <t>因地制宜在村庄道路两旁进行绿化。</t>
    </r>
    <r>
      <rPr>
        <sz val="10"/>
        <color theme="1"/>
        <rFont val="Times New Roman"/>
        <charset val="134"/>
      </rPr>
      <t>8.</t>
    </r>
    <r>
      <rPr>
        <sz val="10"/>
        <color theme="1"/>
        <rFont val="仿宋"/>
        <charset val="134"/>
      </rPr>
      <t>村庄亮化；更换原有路灯，新增路灯</t>
    </r>
    <r>
      <rPr>
        <sz val="10"/>
        <color theme="1"/>
        <rFont val="Times New Roman"/>
        <charset val="134"/>
      </rPr>
      <t>25</t>
    </r>
    <r>
      <rPr>
        <sz val="10"/>
        <color theme="1"/>
        <rFont val="仿宋"/>
        <charset val="134"/>
      </rPr>
      <t>盏</t>
    </r>
    <r>
      <rPr>
        <sz val="10"/>
        <color theme="1"/>
        <rFont val="Times New Roman"/>
        <charset val="134"/>
      </rPr>
      <t>,</t>
    </r>
    <r>
      <rPr>
        <sz val="10"/>
        <color theme="1"/>
        <rFont val="仿宋"/>
        <charset val="134"/>
      </rPr>
      <t>统</t>
    </r>
    <r>
      <rPr>
        <sz val="10"/>
        <color theme="1"/>
        <rFont val="Times New Roman"/>
        <charset val="134"/>
      </rPr>
      <t>-</t>
    </r>
    <r>
      <rPr>
        <sz val="10"/>
        <color theme="1"/>
        <rFont val="仿宋"/>
        <charset val="134"/>
      </rPr>
      <t>使用柱式太阳能灯。</t>
    </r>
    <r>
      <rPr>
        <sz val="10"/>
        <color theme="1"/>
        <rFont val="Times New Roman"/>
        <charset val="134"/>
      </rPr>
      <t>9.</t>
    </r>
    <r>
      <rPr>
        <sz val="10"/>
        <color theme="1"/>
        <rFont val="仿宋"/>
        <charset val="134"/>
      </rPr>
      <t>停车场；修建停车场</t>
    </r>
    <r>
      <rPr>
        <sz val="10"/>
        <color theme="1"/>
        <rFont val="Times New Roman"/>
        <charset val="134"/>
      </rPr>
      <t>2</t>
    </r>
    <r>
      <rPr>
        <sz val="10"/>
        <color theme="1"/>
        <rFont val="仿宋"/>
        <charset val="134"/>
      </rPr>
      <t>处，占地共</t>
    </r>
    <r>
      <rPr>
        <sz val="10"/>
        <color theme="1"/>
        <rFont val="Times New Roman"/>
        <charset val="134"/>
      </rPr>
      <t>400</t>
    </r>
    <r>
      <rPr>
        <sz val="10"/>
        <color theme="1"/>
        <rFont val="仿宋"/>
        <charset val="134"/>
      </rPr>
      <t>平方米</t>
    </r>
    <r>
      <rPr>
        <sz val="10"/>
        <color theme="1"/>
        <rFont val="Times New Roman"/>
        <charset val="134"/>
      </rPr>
      <t>, 20</t>
    </r>
    <r>
      <rPr>
        <sz val="10"/>
        <color theme="1"/>
        <rFont val="仿宋"/>
        <charset val="134"/>
      </rPr>
      <t>个停车位。</t>
    </r>
    <r>
      <rPr>
        <sz val="10"/>
        <color theme="1"/>
        <rFont val="Times New Roman"/>
        <charset val="134"/>
      </rPr>
      <t>10.</t>
    </r>
    <r>
      <rPr>
        <sz val="10"/>
        <color theme="1"/>
        <rFont val="仿宋"/>
        <charset val="134"/>
      </rPr>
      <t>公共厕所；新建公厕</t>
    </r>
    <r>
      <rPr>
        <sz val="10"/>
        <color theme="1"/>
        <rFont val="Times New Roman"/>
        <charset val="134"/>
      </rPr>
      <t>1</t>
    </r>
    <r>
      <rPr>
        <sz val="10"/>
        <color theme="1"/>
        <rFont val="仿宋"/>
        <charset val="134"/>
      </rPr>
      <t>处，占地</t>
    </r>
    <r>
      <rPr>
        <sz val="10"/>
        <color theme="1"/>
        <rFont val="Times New Roman"/>
        <charset val="134"/>
      </rPr>
      <t>60</t>
    </r>
    <r>
      <rPr>
        <sz val="10"/>
        <color theme="1"/>
        <rFont val="仿宋"/>
        <charset val="134"/>
      </rPr>
      <t>平方米。</t>
    </r>
    <r>
      <rPr>
        <sz val="10"/>
        <color theme="1"/>
        <rFont val="Times New Roman"/>
        <charset val="134"/>
      </rPr>
      <t>11.</t>
    </r>
    <r>
      <rPr>
        <sz val="10"/>
        <color theme="1"/>
        <rFont val="仿宋"/>
        <charset val="134"/>
      </rPr>
      <t>河道清理；对中心村河道</t>
    </r>
    <r>
      <rPr>
        <sz val="10"/>
        <color theme="1"/>
        <rFont val="Times New Roman"/>
        <charset val="134"/>
      </rPr>
      <t>1000</t>
    </r>
    <r>
      <rPr>
        <sz val="10"/>
        <color theme="1"/>
        <rFont val="仿宋"/>
        <charset val="134"/>
      </rPr>
      <t>米进行清理整治</t>
    </r>
    <r>
      <rPr>
        <sz val="10"/>
        <color theme="1"/>
        <rFont val="Times New Roman"/>
        <charset val="134"/>
      </rPr>
      <t>,</t>
    </r>
    <r>
      <rPr>
        <sz val="10"/>
        <color theme="1"/>
        <rFont val="仿宋"/>
        <charset val="134"/>
      </rPr>
      <t>修复水埠头等。</t>
    </r>
    <r>
      <rPr>
        <sz val="10"/>
        <color theme="1"/>
        <rFont val="Times New Roman"/>
        <charset val="134"/>
      </rPr>
      <t>12.</t>
    </r>
    <r>
      <rPr>
        <sz val="10"/>
        <color theme="1"/>
        <rFont val="仿宋"/>
        <charset val="134"/>
      </rPr>
      <t>文化健身广场；文化健身广场新建小型活动广场</t>
    </r>
    <r>
      <rPr>
        <sz val="10"/>
        <color theme="1"/>
        <rFont val="Times New Roman"/>
        <charset val="134"/>
      </rPr>
      <t>1</t>
    </r>
    <r>
      <rPr>
        <sz val="10"/>
        <color theme="1"/>
        <rFont val="仿宋"/>
        <charset val="134"/>
      </rPr>
      <t>处</t>
    </r>
    <r>
      <rPr>
        <sz val="10"/>
        <color theme="1"/>
        <rFont val="Times New Roman"/>
        <charset val="134"/>
      </rPr>
      <t>,</t>
    </r>
    <r>
      <rPr>
        <sz val="10"/>
        <color theme="1"/>
        <rFont val="仿宋"/>
        <charset val="134"/>
      </rPr>
      <t>占地</t>
    </r>
    <r>
      <rPr>
        <sz val="10"/>
        <color theme="1"/>
        <rFont val="Times New Roman"/>
        <charset val="134"/>
      </rPr>
      <t>100</t>
    </r>
    <r>
      <rPr>
        <sz val="10"/>
        <color theme="1"/>
        <rFont val="仿宋"/>
        <charset val="134"/>
      </rPr>
      <t>平方米</t>
    </r>
    <r>
      <rPr>
        <sz val="10"/>
        <color theme="1"/>
        <rFont val="Times New Roman"/>
        <charset val="134"/>
      </rPr>
      <t>,</t>
    </r>
    <r>
      <rPr>
        <sz val="10"/>
        <color theme="1"/>
        <rFont val="仿宋"/>
        <charset val="134"/>
      </rPr>
      <t>配备健身器材若干套等。</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</si>
  <si>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221</t>
    </r>
    <r>
      <rPr>
        <sz val="10"/>
        <color theme="1"/>
        <rFont val="仿宋"/>
        <charset val="134"/>
      </rPr>
      <t>万元</t>
    </r>
  </si>
  <si>
    <r>
      <rPr>
        <sz val="10"/>
        <color theme="1"/>
        <rFont val="仿宋"/>
        <charset val="134"/>
      </rPr>
      <t>污水终端</t>
    </r>
    <r>
      <rPr>
        <sz val="10"/>
        <color theme="1"/>
        <rFont val="Times New Roman"/>
        <charset val="134"/>
      </rPr>
      <t xml:space="preserve">
</t>
    </r>
    <r>
      <rPr>
        <sz val="10"/>
        <color theme="1"/>
        <rFont val="仿宋"/>
        <charset val="134"/>
      </rPr>
      <t>新增建设用地</t>
    </r>
    <r>
      <rPr>
        <sz val="10"/>
        <color theme="1"/>
        <rFont val="Times New Roman"/>
        <charset val="134"/>
      </rPr>
      <t>2</t>
    </r>
    <r>
      <rPr>
        <sz val="10"/>
        <color theme="1"/>
        <rFont val="仿宋"/>
        <charset val="134"/>
      </rPr>
      <t>亩（耕地</t>
    </r>
    <r>
      <rPr>
        <sz val="10"/>
        <color theme="1"/>
        <rFont val="Times New Roman"/>
        <charset val="134"/>
      </rPr>
      <t>1</t>
    </r>
    <r>
      <rPr>
        <sz val="10"/>
        <color theme="1"/>
        <rFont val="仿宋"/>
        <charset val="134"/>
      </rPr>
      <t>亩）</t>
    </r>
  </si>
  <si>
    <t>已开展1轮房前屋后整治；拆除旱厕10处、无功能建筑和乱搭乱建5处，卫生改厕25户，公厕主体工程已完工；完成河道清理1500米，护岸修复350米；步道铺设1500米；打造五小园20处，花海节点路面平整覆土已完工，污水管网建设已完成90%。</t>
  </si>
  <si>
    <r>
      <rPr>
        <sz val="10"/>
        <color theme="1"/>
        <rFont val="仿宋"/>
        <charset val="134"/>
      </rPr>
      <t>东临溪镇</t>
    </r>
  </si>
  <si>
    <t>41-10</t>
  </si>
  <si>
    <r>
      <rPr>
        <sz val="10"/>
        <color theme="1"/>
        <rFont val="仿宋"/>
        <charset val="134"/>
      </rPr>
      <t>海阳镇石人行政村石人中心村</t>
    </r>
  </si>
  <si>
    <r>
      <rPr>
        <sz val="10"/>
        <color theme="1"/>
        <rFont val="仿宋"/>
        <charset val="134"/>
      </rPr>
      <t>开展人居环境整治，包括</t>
    </r>
    <r>
      <rPr>
        <sz val="10"/>
        <color theme="1"/>
        <rFont val="Times New Roman"/>
        <charset val="134"/>
      </rPr>
      <t>“</t>
    </r>
    <r>
      <rPr>
        <sz val="10"/>
        <color theme="1"/>
        <rFont val="仿宋"/>
        <charset val="134"/>
      </rPr>
      <t>五清一改</t>
    </r>
    <r>
      <rPr>
        <sz val="10"/>
        <color theme="1"/>
        <rFont val="Times New Roman"/>
        <charset val="134"/>
      </rPr>
      <t>”</t>
    </r>
    <r>
      <rPr>
        <sz val="10"/>
        <color theme="1"/>
        <rFont val="仿宋"/>
        <charset val="134"/>
      </rPr>
      <t>、风貌提升等。</t>
    </r>
  </si>
  <si>
    <r>
      <rPr>
        <sz val="10"/>
        <color theme="1"/>
        <rFont val="Times New Roman"/>
        <charset val="0"/>
      </rPr>
      <t>2025</t>
    </r>
    <r>
      <rPr>
        <sz val="10"/>
        <color theme="1"/>
        <rFont val="仿宋"/>
        <charset val="0"/>
      </rPr>
      <t>年</t>
    </r>
    <r>
      <rPr>
        <sz val="10"/>
        <color theme="1"/>
        <rFont val="Times New Roman"/>
        <charset val="0"/>
      </rPr>
      <t>1</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11</t>
    </r>
    <r>
      <rPr>
        <sz val="10"/>
        <color theme="1"/>
        <rFont val="仿宋"/>
        <charset val="0"/>
      </rPr>
      <t>月</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</si>
  <si>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50</t>
    </r>
    <r>
      <rPr>
        <sz val="10"/>
        <color theme="1"/>
        <rFont val="仿宋"/>
        <charset val="134"/>
      </rPr>
      <t>万元</t>
    </r>
  </si>
  <si>
    <r>
      <rPr>
        <sz val="10"/>
        <color theme="1"/>
        <rFont val="仿宋"/>
        <charset val="134"/>
      </rPr>
      <t>新增建设用地</t>
    </r>
    <r>
      <rPr>
        <sz val="10"/>
        <color theme="1"/>
        <rFont val="Times New Roman"/>
        <charset val="134"/>
      </rPr>
      <t>1</t>
    </r>
    <r>
      <rPr>
        <sz val="10"/>
        <color theme="1"/>
        <rFont val="仿宋"/>
        <charset val="134"/>
      </rPr>
      <t>亩</t>
    </r>
  </si>
  <si>
    <t>目前石人村污水3处污水终端建设完成，管道铺设全部完成，改厕已全部完成，正在进行环境整治</t>
  </si>
  <si>
    <t>41-11</t>
  </si>
  <si>
    <r>
      <rPr>
        <sz val="10"/>
        <color theme="1"/>
        <rFont val="仿宋"/>
        <charset val="134"/>
      </rPr>
      <t>休宁县（商山镇瑶溪村</t>
    </r>
    <r>
      <rPr>
        <sz val="10"/>
        <color theme="1"/>
        <rFont val="Times New Roman"/>
        <charset val="134"/>
      </rPr>
      <t>)</t>
    </r>
    <r>
      <rPr>
        <sz val="10"/>
        <color theme="1"/>
        <rFont val="仿宋"/>
        <charset val="134"/>
      </rPr>
      <t>中心村和美乡村建设</t>
    </r>
  </si>
  <si>
    <r>
      <rPr>
        <sz val="10"/>
        <color theme="1"/>
        <rFont val="仿宋"/>
        <charset val="134"/>
      </rPr>
      <t>商山镇人民政府</t>
    </r>
  </si>
  <si>
    <r>
      <rPr>
        <sz val="10"/>
        <color theme="1"/>
        <rFont val="仿宋"/>
        <charset val="134"/>
      </rPr>
      <t>瑶溪中心村庭院环境整治提升，对中心村部分农户进行卫生改厕（约</t>
    </r>
    <r>
      <rPr>
        <sz val="10"/>
        <color theme="1"/>
        <rFont val="Times New Roman"/>
        <charset val="134"/>
      </rPr>
      <t>40</t>
    </r>
    <r>
      <rPr>
        <sz val="10"/>
        <color theme="1"/>
        <rFont val="仿宋"/>
        <charset val="134"/>
      </rPr>
      <t>户）、</t>
    </r>
    <r>
      <rPr>
        <sz val="10"/>
        <color theme="1"/>
        <rFont val="Times New Roman"/>
        <charset val="134"/>
      </rPr>
      <t>20</t>
    </r>
    <r>
      <rPr>
        <sz val="10"/>
        <color theme="1"/>
        <rFont val="仿宋"/>
        <charset val="134"/>
      </rPr>
      <t>户人工湿地处理模式建设，三线整治</t>
    </r>
    <r>
      <rPr>
        <sz val="10"/>
        <color theme="1"/>
        <rFont val="Times New Roman"/>
        <charset val="134"/>
      </rPr>
      <t>5500</t>
    </r>
    <r>
      <rPr>
        <sz val="10"/>
        <color theme="1"/>
        <rFont val="仿宋"/>
        <charset val="134"/>
      </rPr>
      <t>米，新建</t>
    </r>
    <r>
      <rPr>
        <sz val="10"/>
        <color theme="1"/>
        <rFont val="Times New Roman"/>
        <charset val="134"/>
      </rPr>
      <t>1</t>
    </r>
    <r>
      <rPr>
        <sz val="10"/>
        <color theme="1"/>
        <rFont val="仿宋"/>
        <charset val="134"/>
      </rPr>
      <t>处停车场，提升</t>
    </r>
    <r>
      <rPr>
        <sz val="10"/>
        <color theme="1"/>
        <rFont val="Times New Roman"/>
        <charset val="134"/>
      </rPr>
      <t>2</t>
    </r>
    <r>
      <rPr>
        <sz val="10"/>
        <color theme="1"/>
        <rFont val="仿宋"/>
        <charset val="134"/>
      </rPr>
      <t>处停车场，硬化场地并结合现有停车场，打造村民休闲活动场地，新建休闲长廊</t>
    </r>
    <r>
      <rPr>
        <sz val="10"/>
        <color theme="1"/>
        <rFont val="Times New Roman"/>
        <charset val="134"/>
      </rPr>
      <t>1</t>
    </r>
    <r>
      <rPr>
        <sz val="10"/>
        <color theme="1"/>
        <rFont val="仿宋"/>
        <charset val="134"/>
      </rPr>
      <t>处；利用闲置场地打造状元广场，对村内</t>
    </r>
    <r>
      <rPr>
        <sz val="10"/>
        <color theme="1"/>
        <rFont val="Times New Roman"/>
        <charset val="134"/>
      </rPr>
      <t>2</t>
    </r>
    <r>
      <rPr>
        <sz val="10"/>
        <color theme="1"/>
        <rFont val="仿宋"/>
        <charset val="134"/>
      </rPr>
      <t>处古井进行修复，增设垃圾分类宣传亭３处、新增垃圾桶</t>
    </r>
    <r>
      <rPr>
        <sz val="10"/>
        <color theme="1"/>
        <rFont val="Times New Roman"/>
        <charset val="134"/>
      </rPr>
      <t>45</t>
    </r>
    <r>
      <rPr>
        <sz val="10"/>
        <color theme="1"/>
        <rFont val="仿宋"/>
        <charset val="134"/>
      </rPr>
      <t>对，新增</t>
    </r>
    <r>
      <rPr>
        <sz val="10"/>
        <color theme="1"/>
        <rFont val="Times New Roman"/>
        <charset val="134"/>
      </rPr>
      <t>70</t>
    </r>
    <r>
      <rPr>
        <sz val="10"/>
        <color theme="1"/>
        <rFont val="仿宋"/>
        <charset val="134"/>
      </rPr>
      <t>盏路灯，村庄绿化，节点提升，利用乡土材料设计景观矮墙</t>
    </r>
    <r>
      <rPr>
        <sz val="10"/>
        <color theme="1"/>
        <rFont val="Times New Roman"/>
        <charset val="134"/>
      </rPr>
      <t>2000</t>
    </r>
    <r>
      <rPr>
        <sz val="10"/>
        <color theme="1"/>
        <rFont val="仿宋"/>
        <charset val="134"/>
      </rPr>
      <t>米，建设</t>
    </r>
    <r>
      <rPr>
        <sz val="10"/>
        <color theme="1"/>
        <rFont val="Times New Roman"/>
        <charset val="134"/>
      </rPr>
      <t>250</t>
    </r>
    <r>
      <rPr>
        <sz val="10"/>
        <color theme="1"/>
        <rFont val="仿宋"/>
        <charset val="134"/>
      </rPr>
      <t>米长的生态护岸，村内</t>
    </r>
    <r>
      <rPr>
        <sz val="10"/>
        <color theme="1"/>
        <rFont val="Times New Roman"/>
        <charset val="134"/>
      </rPr>
      <t>2</t>
    </r>
    <r>
      <rPr>
        <sz val="10"/>
        <color theme="1"/>
        <rFont val="仿宋"/>
        <charset val="134"/>
      </rPr>
      <t>口池塘改造提升，上水碓小溪河磅修复</t>
    </r>
    <r>
      <rPr>
        <sz val="10"/>
        <color theme="1"/>
        <rFont val="Times New Roman"/>
        <charset val="134"/>
      </rPr>
      <t>1500</t>
    </r>
    <r>
      <rPr>
        <sz val="10"/>
        <color theme="1"/>
        <rFont val="仿宋"/>
        <charset val="134"/>
      </rPr>
      <t>米，以及村庄闲置场地进行口袋公园建设。</t>
    </r>
  </si>
  <si>
    <r>
      <rPr>
        <sz val="10"/>
        <color theme="1"/>
        <rFont val="仿宋"/>
        <charset val="134"/>
      </rPr>
      <t>落实上级补助资金</t>
    </r>
    <r>
      <rPr>
        <sz val="10"/>
        <color theme="1"/>
        <rFont val="Times New Roman"/>
        <charset val="134"/>
      </rPr>
      <t>150</t>
    </r>
    <r>
      <rPr>
        <sz val="10"/>
        <color theme="1"/>
        <rFont val="仿宋"/>
        <charset val="134"/>
      </rPr>
      <t>万元，县级财政安排</t>
    </r>
    <r>
      <rPr>
        <sz val="10"/>
        <color theme="1"/>
        <rFont val="Times New Roman"/>
        <charset val="134"/>
      </rPr>
      <t>150</t>
    </r>
    <r>
      <rPr>
        <sz val="10"/>
        <color theme="1"/>
        <rFont val="仿宋"/>
        <charset val="134"/>
      </rPr>
      <t>万元</t>
    </r>
  </si>
  <si>
    <t>完成工程量的80%</t>
  </si>
  <si>
    <r>
      <rPr>
        <sz val="10"/>
        <color theme="1"/>
        <rFont val="仿宋"/>
        <charset val="134"/>
      </rPr>
      <t>商山镇</t>
    </r>
  </si>
  <si>
    <t>41-12</t>
  </si>
  <si>
    <r>
      <rPr>
        <sz val="10"/>
        <color theme="1"/>
        <rFont val="仿宋"/>
        <charset val="134"/>
      </rPr>
      <t>齐云山镇岩脚行政村中心村</t>
    </r>
  </si>
  <si>
    <r>
      <rPr>
        <sz val="10"/>
        <color theme="1"/>
        <rFont val="仿宋"/>
        <charset val="134"/>
      </rPr>
      <t>休宁县供水一体化改造提升工程</t>
    </r>
  </si>
  <si>
    <r>
      <rPr>
        <sz val="10"/>
        <color theme="1"/>
        <rFont val="仿宋"/>
        <charset val="134"/>
      </rPr>
      <t>休宁县供水一体化提升改造工程</t>
    </r>
  </si>
  <si>
    <r>
      <rPr>
        <sz val="10"/>
        <color theme="1"/>
        <rFont val="仿宋"/>
        <charset val="134"/>
      </rPr>
      <t>项目规划新建源芳水厂、渠口水厂、龙源水厂等</t>
    </r>
    <r>
      <rPr>
        <sz val="10"/>
        <color theme="1"/>
        <rFont val="Times New Roman"/>
        <charset val="134"/>
      </rPr>
      <t>3</t>
    </r>
    <r>
      <rPr>
        <sz val="10"/>
        <color theme="1"/>
        <rFont val="仿宋"/>
        <charset val="134"/>
      </rPr>
      <t>座水厂</t>
    </r>
    <r>
      <rPr>
        <sz val="10"/>
        <color theme="1"/>
        <rFont val="Times New Roman"/>
        <charset val="134"/>
      </rPr>
      <t>;</t>
    </r>
    <r>
      <rPr>
        <sz val="10"/>
        <color theme="1"/>
        <rFont val="仿宋"/>
        <charset val="134"/>
      </rPr>
      <t>市水厂、县水厂、齐云山水厂管网延伸工程</t>
    </r>
    <r>
      <rPr>
        <sz val="10"/>
        <color theme="1"/>
        <rFont val="Times New Roman"/>
        <charset val="134"/>
      </rPr>
      <t>;</t>
    </r>
    <r>
      <rPr>
        <sz val="10"/>
        <color theme="1"/>
        <rFont val="仿宋"/>
        <charset val="134"/>
      </rPr>
      <t>千吨万人水厂五城水厂、汉口水厂及千人以上水厂榆村水厂巩固提升工程</t>
    </r>
    <r>
      <rPr>
        <sz val="10"/>
        <color theme="1"/>
        <rFont val="Times New Roman"/>
        <charset val="134"/>
      </rPr>
      <t>;</t>
    </r>
    <r>
      <rPr>
        <sz val="10"/>
        <color theme="1"/>
        <rFont val="仿宋"/>
        <charset val="134"/>
      </rPr>
      <t>全县</t>
    </r>
    <r>
      <rPr>
        <sz val="10"/>
        <color theme="1"/>
        <rFont val="Times New Roman"/>
        <charset val="134"/>
      </rPr>
      <t>88</t>
    </r>
    <r>
      <rPr>
        <sz val="10"/>
        <color theme="1"/>
        <rFont val="仿宋"/>
        <charset val="134"/>
      </rPr>
      <t>处小型供水工程巩固提升工程。主要包括水源工程、厂区建设、水厂信息化建设、管网延伸等，配套部分管道互通工程</t>
    </r>
    <r>
      <rPr>
        <sz val="10"/>
        <color theme="1"/>
        <rFont val="Times New Roman"/>
        <charset val="134"/>
      </rPr>
      <t>95</t>
    </r>
    <r>
      <rPr>
        <sz val="10"/>
        <color theme="1"/>
        <rFont val="仿宋"/>
        <charset val="134"/>
      </rPr>
      <t>千米、配水管网</t>
    </r>
    <r>
      <rPr>
        <sz val="10"/>
        <color theme="1"/>
        <rFont val="Times New Roman"/>
        <charset val="134"/>
      </rPr>
      <t>392</t>
    </r>
    <r>
      <rPr>
        <sz val="10"/>
        <color theme="1"/>
        <rFont val="仿宋"/>
        <charset val="134"/>
      </rPr>
      <t>千米，同时对区域小型集中供水工程进行更新改造。</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</si>
  <si>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</si>
  <si>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rFont val="仿宋"/>
        <charset val="134"/>
      </rPr>
      <t>已完成工程量的</t>
    </r>
    <r>
      <rPr>
        <sz val="10"/>
        <color rgb="FF000000"/>
        <rFont val="仿宋"/>
        <charset val="134"/>
      </rPr>
      <t>93%</t>
    </r>
  </si>
  <si>
    <t>42-1</t>
  </si>
  <si>
    <r>
      <rPr>
        <sz val="10"/>
        <color theme="1"/>
        <rFont val="仿宋"/>
        <charset val="134"/>
      </rPr>
      <t>海阳镇供水提升工程</t>
    </r>
  </si>
  <si>
    <r>
      <rPr>
        <sz val="10"/>
        <color theme="1"/>
        <rFont val="仿宋"/>
        <charset val="134"/>
      </rPr>
      <t>本工程供水总规模</t>
    </r>
    <r>
      <rPr>
        <sz val="10"/>
        <color theme="1"/>
        <rFont val="Times New Roman"/>
        <charset val="134"/>
      </rPr>
      <t>550</t>
    </r>
    <r>
      <rPr>
        <sz val="10"/>
        <color theme="1"/>
        <rFont val="仿宋"/>
        <charset val="134"/>
      </rPr>
      <t>方每天，采取分两片区供水，南侧供水范围涵盖秀阳村、钗坑村两个行政村的部分村庄。包含外村，寺干村，联合村，研店村，余家湾村，溪头村，许家村，长塘村，石佛村，钗坑村。西侧供水范围涵盖石人行政村。包含沈村，汪村，碣头村，许村，上屋组，下屋组，源尾村。</t>
    </r>
    <r>
      <rPr>
        <sz val="10"/>
        <color theme="1"/>
        <rFont val="Times New Roman"/>
        <charset val="134"/>
      </rPr>
      <t xml:space="preserve">
</t>
    </r>
    <r>
      <rPr>
        <sz val="10"/>
        <color theme="1"/>
        <rFont val="仿宋"/>
        <charset val="134"/>
      </rPr>
      <t>主要建设内容为：建设智慧一体化泵站，铺设配水管网。主管</t>
    </r>
    <r>
      <rPr>
        <sz val="10"/>
        <color theme="1"/>
        <rFont val="Times New Roman"/>
        <charset val="134"/>
      </rPr>
      <t>13.2</t>
    </r>
    <r>
      <rPr>
        <sz val="10"/>
        <color theme="1"/>
        <rFont val="仿宋"/>
        <charset val="134"/>
      </rPr>
      <t>千米（球墨铸铁管</t>
    </r>
    <r>
      <rPr>
        <sz val="10"/>
        <color theme="1"/>
        <rFont val="Times New Roman"/>
        <charset val="134"/>
      </rPr>
      <t>DN200</t>
    </r>
    <r>
      <rPr>
        <sz val="10"/>
        <color theme="1"/>
        <rFont val="仿宋"/>
        <charset val="134"/>
      </rPr>
      <t>为</t>
    </r>
    <r>
      <rPr>
        <sz val="10"/>
        <color theme="1"/>
        <rFont val="Times New Roman"/>
        <charset val="134"/>
      </rPr>
      <t>320</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1223</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11649</t>
    </r>
    <r>
      <rPr>
        <sz val="10"/>
        <color theme="1"/>
        <rFont val="仿宋"/>
        <charset val="134"/>
      </rPr>
      <t>米），支管</t>
    </r>
    <r>
      <rPr>
        <sz val="10"/>
        <color theme="1"/>
        <rFont val="Times New Roman"/>
        <charset val="134"/>
      </rPr>
      <t>22.2</t>
    </r>
    <r>
      <rPr>
        <sz val="10"/>
        <color theme="1"/>
        <rFont val="仿宋"/>
        <charset val="134"/>
      </rPr>
      <t>千米（</t>
    </r>
    <r>
      <rPr>
        <sz val="10"/>
        <color theme="1"/>
        <rFont val="Times New Roman"/>
        <charset val="134"/>
      </rPr>
      <t>PEDN50</t>
    </r>
    <r>
      <rPr>
        <sz val="10"/>
        <color theme="1"/>
        <rFont val="仿宋"/>
        <charset val="134"/>
      </rPr>
      <t>为</t>
    </r>
    <r>
      <rPr>
        <sz val="10"/>
        <color theme="1"/>
        <rFont val="Times New Roman"/>
        <charset val="134"/>
      </rPr>
      <t>7988</t>
    </r>
    <r>
      <rPr>
        <sz val="10"/>
        <color theme="1"/>
        <rFont val="仿宋"/>
        <charset val="134"/>
      </rPr>
      <t>米，</t>
    </r>
    <r>
      <rPr>
        <sz val="10"/>
        <color theme="1"/>
        <rFont val="Times New Roman"/>
        <charset val="134"/>
      </rPr>
      <t>PE40</t>
    </r>
    <r>
      <rPr>
        <sz val="10"/>
        <color theme="1"/>
        <rFont val="仿宋"/>
        <charset val="134"/>
      </rPr>
      <t>为</t>
    </r>
    <r>
      <rPr>
        <sz val="10"/>
        <color theme="1"/>
        <rFont val="Times New Roman"/>
        <charset val="134"/>
      </rPr>
      <t>8297</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5934</t>
    </r>
    <r>
      <rPr>
        <sz val="10"/>
        <color theme="1"/>
        <rFont val="仿宋"/>
        <charset val="134"/>
      </rPr>
      <t>米），入户管</t>
    </r>
    <r>
      <rPr>
        <sz val="10"/>
        <color theme="1"/>
        <rFont val="Times New Roman"/>
        <charset val="134"/>
      </rPr>
      <t>DN20</t>
    </r>
    <r>
      <rPr>
        <sz val="10"/>
        <color theme="1"/>
        <rFont val="仿宋"/>
        <charset val="134"/>
      </rPr>
      <t>为</t>
    </r>
    <r>
      <rPr>
        <sz val="10"/>
        <color theme="1"/>
        <rFont val="Times New Roman"/>
        <charset val="134"/>
      </rPr>
      <t>19506</t>
    </r>
    <r>
      <rPr>
        <sz val="10"/>
        <color theme="1"/>
        <rFont val="仿宋"/>
        <charset val="134"/>
      </rPr>
      <t>米。入村阀门井</t>
    </r>
    <r>
      <rPr>
        <sz val="10"/>
        <color theme="1"/>
        <rFont val="Times New Roman"/>
        <charset val="134"/>
      </rPr>
      <t>108</t>
    </r>
    <r>
      <rPr>
        <sz val="10"/>
        <color theme="1"/>
        <rFont val="仿宋"/>
        <charset val="134"/>
      </rPr>
      <t>座，入户水表井</t>
    </r>
    <r>
      <rPr>
        <sz val="10"/>
        <color theme="1"/>
        <rFont val="Times New Roman"/>
        <charset val="134"/>
      </rPr>
      <t>935</t>
    </r>
    <r>
      <rPr>
        <sz val="10"/>
        <color theme="1"/>
        <rFont val="仿宋"/>
        <charset val="134"/>
      </rPr>
      <t>座，管道增压泵房</t>
    </r>
    <r>
      <rPr>
        <sz val="10"/>
        <color theme="1"/>
        <rFont val="Times New Roman"/>
        <charset val="134"/>
      </rPr>
      <t>2</t>
    </r>
    <r>
      <rPr>
        <sz val="10"/>
        <color theme="1"/>
        <rFont val="仿宋"/>
        <charset val="134"/>
      </rPr>
      <t>处，箱式无负压泵房</t>
    </r>
    <r>
      <rPr>
        <sz val="10"/>
        <color theme="1"/>
        <rFont val="Times New Roman"/>
        <charset val="134"/>
      </rPr>
      <t>1</t>
    </r>
    <r>
      <rPr>
        <sz val="10"/>
        <color theme="1"/>
        <rFont val="仿宋"/>
        <charset val="134"/>
      </rPr>
      <t>座。</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</si>
  <si>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8</t>
    </r>
    <r>
      <rPr>
        <sz val="10"/>
        <color theme="1"/>
        <rFont val="仿宋"/>
        <charset val="0"/>
      </rPr>
      <t>月</t>
    </r>
  </si>
  <si>
    <r>
      <rPr>
        <sz val="10"/>
        <color theme="1"/>
        <rFont val="仿宋"/>
        <charset val="134"/>
      </rPr>
      <t>已落实专项债资金</t>
    </r>
    <r>
      <rPr>
        <sz val="10"/>
        <color theme="1"/>
        <rFont val="Times New Roman"/>
        <charset val="134"/>
      </rPr>
      <t>800</t>
    </r>
    <r>
      <rPr>
        <sz val="10"/>
        <color theme="1"/>
        <rFont val="仿宋"/>
        <charset val="134"/>
      </rPr>
      <t>万元</t>
    </r>
  </si>
  <si>
    <r>
      <rPr>
        <sz val="10"/>
        <color theme="1"/>
        <rFont val="仿宋"/>
        <charset val="134"/>
      </rPr>
      <t>征地：</t>
    </r>
    <r>
      <rPr>
        <sz val="10"/>
        <color theme="1"/>
        <rFont val="Times New Roman"/>
        <charset val="134"/>
      </rPr>
      <t>0.6</t>
    </r>
    <r>
      <rPr>
        <sz val="10"/>
        <color theme="1"/>
        <rFont val="仿宋"/>
        <charset val="134"/>
      </rPr>
      <t>亩</t>
    </r>
  </si>
  <si>
    <r>
      <rPr>
        <sz val="10"/>
        <color theme="1"/>
        <rFont val="仿宋"/>
        <charset val="0"/>
      </rPr>
      <t>是</t>
    </r>
  </si>
  <si>
    <t>海阳镇秀阳片区供水改造项目</t>
  </si>
  <si>
    <t>钗坑村：村内所有管道安装完成100%，正在砌筑阀门井及配件安装（不含G237路肩主管）；石人村：主管道PE110，安装完成100%，泵房正在建设中；秀阳村：管道安装完成90%，泵房正在建设中。</t>
  </si>
  <si>
    <t>42-2</t>
  </si>
  <si>
    <r>
      <rPr>
        <sz val="10"/>
        <color theme="1"/>
        <rFont val="仿宋"/>
        <charset val="134"/>
      </rPr>
      <t>休宁县供水一体化改造提升工程</t>
    </r>
    <r>
      <rPr>
        <sz val="10"/>
        <color theme="1"/>
        <rFont val="Times New Roman"/>
        <charset val="134"/>
      </rPr>
      <t>-</t>
    </r>
    <r>
      <rPr>
        <sz val="10"/>
        <color theme="1"/>
        <rFont val="仿宋"/>
        <charset val="134"/>
      </rPr>
      <t>商山镇供水工程（芳干村、黄村、高碣村、杨庄村给水工程）</t>
    </r>
  </si>
  <si>
    <r>
      <rPr>
        <sz val="10"/>
        <color theme="1"/>
        <rFont val="仿宋"/>
        <charset val="134"/>
      </rPr>
      <t>芳干村、黄村、高碣村、杨庄村等</t>
    </r>
    <r>
      <rPr>
        <sz val="10"/>
        <color theme="1"/>
        <rFont val="Times New Roman"/>
        <charset val="134"/>
      </rPr>
      <t>10</t>
    </r>
    <r>
      <rPr>
        <sz val="10"/>
        <color theme="1"/>
        <rFont val="仿宋"/>
        <charset val="134"/>
      </rPr>
      <t>个村，建设内容包含输水工程、二次加压供水设施、配水工程等。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</si>
  <si>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</si>
  <si>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已落实专项债资金</t>
    </r>
    <r>
      <rPr>
        <sz val="10"/>
        <color theme="1"/>
        <rFont val="Times New Roman"/>
        <charset val="134"/>
      </rPr>
      <t>1339.78</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</si>
  <si>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商山镇供水工程项目</t>
    </r>
  </si>
  <si>
    <t>已完成工程量的99%，黄村村、高碣村、杨庄村已通水，芳干村处于签订供水合同装表阶段</t>
  </si>
  <si>
    <r>
      <rPr>
        <sz val="10"/>
        <color theme="1"/>
        <rFont val="仿宋"/>
        <charset val="134"/>
      </rPr>
      <t>缺口</t>
    </r>
    <r>
      <rPr>
        <sz val="10"/>
        <color theme="1"/>
        <rFont val="Times New Roman"/>
        <charset val="0"/>
      </rPr>
      <t>451.11</t>
    </r>
    <r>
      <rPr>
        <sz val="10"/>
        <color theme="1"/>
        <rFont val="仿宋"/>
        <charset val="134"/>
      </rPr>
      <t>万元</t>
    </r>
  </si>
  <si>
    <t>42-3</t>
  </si>
  <si>
    <r>
      <rPr>
        <sz val="10"/>
        <color theme="1"/>
        <rFont val="仿宋"/>
        <charset val="134"/>
      </rPr>
      <t>休宁县供水一体化改造提升工程</t>
    </r>
    <r>
      <rPr>
        <sz val="10"/>
        <color theme="1"/>
        <rFont val="Times New Roman"/>
        <charset val="134"/>
      </rPr>
      <t>--</t>
    </r>
    <r>
      <rPr>
        <sz val="10"/>
        <color theme="1"/>
        <rFont val="仿宋"/>
        <charset val="134"/>
      </rPr>
      <t>渭桥乡供水工程（东线、西线）</t>
    </r>
  </si>
  <si>
    <r>
      <rPr>
        <sz val="10"/>
        <color theme="1"/>
        <rFont val="仿宋"/>
        <charset val="134"/>
      </rPr>
      <t>建设智能集成变频泵站、铺设配水管网，为</t>
    </r>
    <r>
      <rPr>
        <sz val="10"/>
        <color theme="1"/>
        <rFont val="Times New Roman"/>
        <charset val="134"/>
      </rPr>
      <t>3733</t>
    </r>
    <r>
      <rPr>
        <sz val="10"/>
        <color theme="1"/>
        <rFont val="仿宋"/>
        <charset val="134"/>
      </rPr>
      <t>户农户安装智能水表。工程量主要为：球墨铸铁</t>
    </r>
    <r>
      <rPr>
        <sz val="10"/>
        <color theme="1"/>
        <rFont val="Times New Roman"/>
        <charset val="134"/>
      </rPr>
      <t>dn300</t>
    </r>
    <r>
      <rPr>
        <sz val="10"/>
        <color theme="1"/>
        <rFont val="仿宋"/>
        <charset val="134"/>
      </rPr>
      <t>为</t>
    </r>
    <r>
      <rPr>
        <sz val="10"/>
        <color theme="1"/>
        <rFont val="Times New Roman"/>
        <charset val="134"/>
      </rPr>
      <t>14224</t>
    </r>
    <r>
      <rPr>
        <sz val="10"/>
        <color theme="1"/>
        <rFont val="仿宋"/>
        <charset val="134"/>
      </rPr>
      <t>米，</t>
    </r>
    <r>
      <rPr>
        <sz val="10"/>
        <color theme="1"/>
        <rFont val="Times New Roman"/>
        <charset val="134"/>
      </rPr>
      <t>dn200</t>
    </r>
    <r>
      <rPr>
        <sz val="10"/>
        <color theme="1"/>
        <rFont val="仿宋"/>
        <charset val="134"/>
      </rPr>
      <t>为</t>
    </r>
    <r>
      <rPr>
        <sz val="10"/>
        <color theme="1"/>
        <rFont val="Times New Roman"/>
        <charset val="134"/>
      </rPr>
      <t>9804</t>
    </r>
    <r>
      <rPr>
        <sz val="10"/>
        <color theme="1"/>
        <rFont val="仿宋"/>
        <charset val="134"/>
      </rPr>
      <t>米，</t>
    </r>
    <r>
      <rPr>
        <sz val="10"/>
        <color theme="1"/>
        <rFont val="Times New Roman"/>
        <charset val="134"/>
      </rPr>
      <t>dn150</t>
    </r>
    <r>
      <rPr>
        <sz val="10"/>
        <color theme="1"/>
        <rFont val="仿宋"/>
        <charset val="134"/>
      </rPr>
      <t>为</t>
    </r>
    <r>
      <rPr>
        <sz val="10"/>
        <color theme="1"/>
        <rFont val="Times New Roman"/>
        <charset val="134"/>
      </rPr>
      <t>5507</t>
    </r>
    <r>
      <rPr>
        <sz val="10"/>
        <color theme="1"/>
        <rFont val="仿宋"/>
        <charset val="134"/>
      </rPr>
      <t>米，</t>
    </r>
    <r>
      <rPr>
        <sz val="10"/>
        <color theme="1"/>
        <rFont val="Times New Roman"/>
        <charset val="134"/>
      </rPr>
      <t>dn100</t>
    </r>
    <r>
      <rPr>
        <sz val="10"/>
        <color theme="1"/>
        <rFont val="仿宋"/>
        <charset val="134"/>
      </rPr>
      <t>为</t>
    </r>
    <r>
      <rPr>
        <sz val="10"/>
        <color theme="1"/>
        <rFont val="Times New Roman"/>
        <charset val="134"/>
      </rPr>
      <t>7698</t>
    </r>
    <r>
      <rPr>
        <sz val="10"/>
        <color theme="1"/>
        <rFont val="仿宋"/>
        <charset val="134"/>
      </rPr>
      <t>米。涂塑钢管</t>
    </r>
    <r>
      <rPr>
        <sz val="10"/>
        <color theme="1"/>
        <rFont val="Times New Roman"/>
        <charset val="134"/>
      </rPr>
      <t>dn80</t>
    </r>
    <r>
      <rPr>
        <sz val="10"/>
        <color theme="1"/>
        <rFont val="仿宋"/>
        <charset val="134"/>
      </rPr>
      <t>为</t>
    </r>
    <r>
      <rPr>
        <sz val="10"/>
        <color theme="1"/>
        <rFont val="Times New Roman"/>
        <charset val="134"/>
      </rPr>
      <t>2553</t>
    </r>
    <r>
      <rPr>
        <sz val="10"/>
        <color theme="1"/>
        <rFont val="仿宋"/>
        <charset val="134"/>
      </rPr>
      <t>米，涂塑钢管</t>
    </r>
    <r>
      <rPr>
        <sz val="10"/>
        <color theme="1"/>
        <rFont val="Times New Roman"/>
        <charset val="134"/>
      </rPr>
      <t>dn65</t>
    </r>
    <r>
      <rPr>
        <sz val="10"/>
        <color theme="1"/>
        <rFont val="仿宋"/>
        <charset val="134"/>
      </rPr>
      <t>为</t>
    </r>
    <r>
      <rPr>
        <sz val="10"/>
        <color theme="1"/>
        <rFont val="Times New Roman"/>
        <charset val="134"/>
      </rPr>
      <t>4301</t>
    </r>
    <r>
      <rPr>
        <sz val="10"/>
        <color theme="1"/>
        <rFont val="仿宋"/>
        <charset val="134"/>
      </rPr>
      <t>米，涂塑钢管</t>
    </r>
    <r>
      <rPr>
        <sz val="10"/>
        <color theme="1"/>
        <rFont val="Times New Roman"/>
        <charset val="134"/>
      </rPr>
      <t>dn50</t>
    </r>
    <r>
      <rPr>
        <sz val="10"/>
        <color theme="1"/>
        <rFont val="仿宋"/>
        <charset val="134"/>
      </rPr>
      <t>为</t>
    </r>
    <r>
      <rPr>
        <sz val="10"/>
        <color theme="1"/>
        <rFont val="Times New Roman"/>
        <charset val="134"/>
      </rPr>
      <t>17790</t>
    </r>
    <r>
      <rPr>
        <sz val="10"/>
        <color theme="1"/>
        <rFont val="仿宋"/>
        <charset val="134"/>
      </rPr>
      <t>米，</t>
    </r>
    <r>
      <rPr>
        <sz val="10"/>
        <color theme="1"/>
        <rFont val="Times New Roman"/>
        <charset val="134"/>
      </rPr>
      <t>PE100DN40</t>
    </r>
    <r>
      <rPr>
        <sz val="10"/>
        <color theme="1"/>
        <rFont val="仿宋"/>
        <charset val="134"/>
      </rPr>
      <t>为</t>
    </r>
    <r>
      <rPr>
        <sz val="10"/>
        <color theme="1"/>
        <rFont val="Times New Roman"/>
        <charset val="134"/>
      </rPr>
      <t>11522</t>
    </r>
    <r>
      <rPr>
        <sz val="10"/>
        <color theme="1"/>
        <rFont val="仿宋"/>
        <charset val="134"/>
      </rPr>
      <t>米，</t>
    </r>
    <r>
      <rPr>
        <sz val="10"/>
        <color theme="1"/>
        <rFont val="Times New Roman"/>
        <charset val="134"/>
      </rPr>
      <t>DN32</t>
    </r>
    <r>
      <rPr>
        <sz val="10"/>
        <color theme="1"/>
        <rFont val="仿宋"/>
        <charset val="134"/>
      </rPr>
      <t>为</t>
    </r>
    <r>
      <rPr>
        <sz val="10"/>
        <color theme="1"/>
        <rFont val="Times New Roman"/>
        <charset val="134"/>
      </rPr>
      <t>15113</t>
    </r>
    <r>
      <rPr>
        <sz val="10"/>
        <color theme="1"/>
        <rFont val="仿宋"/>
        <charset val="134"/>
      </rPr>
      <t>米，</t>
    </r>
    <r>
      <rPr>
        <sz val="10"/>
        <color theme="1"/>
        <rFont val="Times New Roman"/>
        <charset val="134"/>
      </rPr>
      <t>DN25</t>
    </r>
    <r>
      <rPr>
        <sz val="10"/>
        <color theme="1"/>
        <rFont val="仿宋"/>
        <charset val="134"/>
      </rPr>
      <t>为</t>
    </r>
    <r>
      <rPr>
        <sz val="10"/>
        <color theme="1"/>
        <rFont val="Times New Roman"/>
        <charset val="134"/>
      </rPr>
      <t>65365</t>
    </r>
    <r>
      <rPr>
        <sz val="10"/>
        <color theme="1"/>
        <rFont val="仿宋"/>
        <charset val="134"/>
      </rPr>
      <t>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</si>
  <si>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</si>
  <si>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已落实专项债资金</t>
    </r>
    <r>
      <rPr>
        <sz val="10"/>
        <color theme="1"/>
        <rFont val="Times New Roman"/>
        <charset val="134"/>
      </rPr>
      <t>1000</t>
    </r>
    <r>
      <rPr>
        <sz val="10"/>
        <color theme="1"/>
        <rFont val="仿宋"/>
        <charset val="134"/>
      </rPr>
      <t>万元</t>
    </r>
  </si>
  <si>
    <t>渭桥乡供水工程（东线、西线）项目</t>
  </si>
  <si>
    <t>42-4</t>
  </si>
  <si>
    <r>
      <rPr>
        <sz val="10"/>
        <color theme="1"/>
        <rFont val="仿宋"/>
        <charset val="134"/>
      </rPr>
      <t>休宁县供水一体化改造提升工程</t>
    </r>
    <r>
      <rPr>
        <sz val="10"/>
        <color theme="1"/>
        <rFont val="Times New Roman"/>
        <charset val="134"/>
      </rPr>
      <t>-</t>
    </r>
    <r>
      <rPr>
        <sz val="10"/>
        <color theme="1"/>
        <rFont val="仿宋"/>
        <charset val="134"/>
      </rPr>
      <t>板桥乡供水工程项目</t>
    </r>
  </si>
  <si>
    <r>
      <rPr>
        <sz val="10"/>
        <color theme="1"/>
        <rFont val="Times New Roman"/>
        <charset val="134"/>
      </rPr>
      <t>1</t>
    </r>
    <r>
      <rPr>
        <sz val="10"/>
        <color theme="1"/>
        <rFont val="仿宋"/>
        <charset val="134"/>
      </rPr>
      <t>、建设</t>
    </r>
    <r>
      <rPr>
        <sz val="10"/>
        <color theme="1"/>
        <rFont val="Times New Roman"/>
        <charset val="134"/>
      </rPr>
      <t>10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t>
    </r>
    <r>
      <rPr>
        <sz val="10"/>
        <color theme="1"/>
        <rFont val="仿宋"/>
        <charset val="134"/>
      </rPr>
      <t>吨蓄水池一座，路面恢复</t>
    </r>
    <r>
      <rPr>
        <sz val="10"/>
        <color theme="1"/>
        <rFont val="Times New Roman"/>
        <charset val="134"/>
      </rPr>
      <t>600</t>
    </r>
    <r>
      <rPr>
        <sz val="10"/>
        <color theme="1"/>
        <rFont val="仿宋"/>
        <charset val="134"/>
      </rPr>
      <t>平方米、石板路恢复</t>
    </r>
    <r>
      <rPr>
        <sz val="10"/>
        <color theme="1"/>
        <rFont val="Times New Roman"/>
        <charset val="134"/>
      </rPr>
      <t>230</t>
    </r>
    <r>
      <rPr>
        <sz val="10"/>
        <color theme="1"/>
        <rFont val="仿宋"/>
        <charset val="134"/>
      </rPr>
      <t>平方米。</t>
    </r>
    <r>
      <rPr>
        <sz val="10"/>
        <color theme="1"/>
        <rFont val="Times New Roman"/>
        <charset val="134"/>
      </rPr>
      <t xml:space="preserve"> 2</t>
    </r>
    <r>
      <rPr>
        <sz val="10"/>
        <color theme="1"/>
        <rFont val="仿宋"/>
        <charset val="134"/>
      </rPr>
      <t>、建设</t>
    </r>
    <r>
      <rPr>
        <sz val="10"/>
        <color theme="1"/>
        <rFont val="Times New Roman"/>
        <charset val="134"/>
      </rPr>
      <t>200</t>
    </r>
    <r>
      <rPr>
        <sz val="10"/>
        <color theme="1"/>
        <rFont val="仿宋"/>
        <charset val="134"/>
      </rPr>
      <t>吨一体化净水设备</t>
    </r>
    <r>
      <rPr>
        <sz val="10"/>
        <color theme="1"/>
        <rFont val="Times New Roman"/>
        <charset val="134"/>
      </rPr>
      <t>1</t>
    </r>
    <r>
      <rPr>
        <sz val="10"/>
        <color theme="1"/>
        <rFont val="仿宋"/>
        <charset val="134"/>
      </rPr>
      <t>套、</t>
    </r>
    <r>
      <rPr>
        <sz val="10"/>
        <color theme="1"/>
        <rFont val="Times New Roman"/>
        <charset val="134"/>
      </rPr>
      <t>108</t>
    </r>
    <r>
      <rPr>
        <sz val="10"/>
        <color theme="1"/>
        <rFont val="仿宋"/>
        <charset val="134"/>
      </rPr>
      <t>吨蓄水池一座，路面恢复</t>
    </r>
    <r>
      <rPr>
        <sz val="10"/>
        <color theme="1"/>
        <rFont val="Times New Roman"/>
        <charset val="134"/>
      </rPr>
      <t>3100</t>
    </r>
    <r>
      <rPr>
        <sz val="10"/>
        <color theme="1"/>
        <rFont val="仿宋"/>
        <charset val="134"/>
      </rPr>
      <t>平方米、石板路恢复</t>
    </r>
    <r>
      <rPr>
        <sz val="10"/>
        <color theme="1"/>
        <rFont val="Times New Roman"/>
        <charset val="134"/>
      </rPr>
      <t>195</t>
    </r>
    <r>
      <rPr>
        <sz val="10"/>
        <color theme="1"/>
        <rFont val="仿宋"/>
        <charset val="134"/>
      </rPr>
      <t>平方米。</t>
    </r>
    <r>
      <rPr>
        <sz val="10"/>
        <color theme="1"/>
        <rFont val="Times New Roman"/>
        <charset val="134"/>
      </rPr>
      <t xml:space="preserve"> 3</t>
    </r>
    <r>
      <rPr>
        <sz val="10"/>
        <color theme="1"/>
        <rFont val="仿宋"/>
        <charset val="134"/>
      </rPr>
      <t>、配水管网长度约</t>
    </r>
    <r>
      <rPr>
        <sz val="10"/>
        <color theme="1"/>
        <rFont val="Times New Roman"/>
        <charset val="134"/>
      </rPr>
      <t>45</t>
    </r>
    <r>
      <rPr>
        <sz val="10"/>
        <color theme="1"/>
        <rFont val="仿宋"/>
        <charset val="134"/>
      </rPr>
      <t>千米。</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</si>
  <si>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</si>
  <si>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已落实专项债资金</t>
    </r>
    <r>
      <rPr>
        <sz val="10"/>
        <color theme="1"/>
        <rFont val="Times New Roman"/>
        <charset val="134"/>
      </rPr>
      <t>500</t>
    </r>
    <r>
      <rPr>
        <sz val="10"/>
        <color theme="1"/>
        <rFont val="仿宋"/>
        <charset val="134"/>
      </rPr>
      <t>万元</t>
    </r>
  </si>
  <si>
    <r>
      <rPr>
        <sz val="10"/>
        <color theme="1"/>
        <rFont val="仿宋"/>
        <charset val="134"/>
      </rPr>
      <t>休宁县供水一体化改造提升工程</t>
    </r>
    <r>
      <rPr>
        <sz val="10"/>
        <color theme="1"/>
        <rFont val="Times New Roman"/>
        <charset val="134"/>
      </rPr>
      <t>-</t>
    </r>
    <r>
      <rPr>
        <sz val="10"/>
        <color theme="1"/>
        <rFont val="仿宋"/>
        <charset val="134"/>
      </rPr>
      <t>板桥乡供水工程</t>
    </r>
  </si>
  <si>
    <t>基础施工中</t>
  </si>
  <si>
    <r>
      <rPr>
        <sz val="10"/>
        <color theme="1"/>
        <rFont val="仿宋"/>
        <charset val="134"/>
      </rPr>
      <t>实际投资</t>
    </r>
    <r>
      <rPr>
        <sz val="10"/>
        <color theme="1"/>
        <rFont val="Times New Roman"/>
        <charset val="134"/>
      </rPr>
      <t>600</t>
    </r>
    <r>
      <rPr>
        <sz val="10"/>
        <color theme="1"/>
        <rFont val="仿宋"/>
        <charset val="134"/>
      </rPr>
      <t>万</t>
    </r>
  </si>
  <si>
    <t>42-5</t>
  </si>
  <si>
    <r>
      <rPr>
        <sz val="10"/>
        <color theme="1"/>
        <rFont val="仿宋"/>
        <charset val="134"/>
      </rPr>
      <t>休宁县供水一体化改造提升工程</t>
    </r>
    <r>
      <rPr>
        <sz val="10"/>
        <color theme="1"/>
        <rFont val="Times New Roman"/>
        <charset val="134"/>
      </rPr>
      <t>-</t>
    </r>
    <r>
      <rPr>
        <sz val="10"/>
        <color theme="1"/>
        <rFont val="仿宋"/>
        <charset val="134"/>
      </rPr>
      <t>榆村乡供水工程（一期）</t>
    </r>
  </si>
  <si>
    <r>
      <rPr>
        <sz val="10"/>
        <color theme="1"/>
        <rFont val="仿宋"/>
        <charset val="134"/>
      </rPr>
      <t>榆村乡人民政府</t>
    </r>
  </si>
  <si>
    <r>
      <rPr>
        <sz val="10"/>
        <color theme="1"/>
        <rFont val="仿宋"/>
        <charset val="134"/>
      </rPr>
      <t>配水管网、输水管网、水厂一体化的建设，其中榆村水厂主要工程量：</t>
    </r>
    <r>
      <rPr>
        <sz val="10"/>
        <color theme="1"/>
        <rFont val="Times New Roman"/>
        <charset val="134"/>
      </rPr>
      <t>300</t>
    </r>
    <r>
      <rPr>
        <sz val="10"/>
        <color theme="1"/>
        <rFont val="仿宋"/>
        <charset val="134"/>
      </rPr>
      <t>吨蓄水池、管理房、日处理</t>
    </r>
    <r>
      <rPr>
        <sz val="10"/>
        <color theme="1"/>
        <rFont val="Times New Roman"/>
        <charset val="134"/>
      </rPr>
      <t>1000</t>
    </r>
    <r>
      <rPr>
        <sz val="10"/>
        <color theme="1"/>
        <rFont val="仿宋"/>
        <charset val="134"/>
      </rPr>
      <t>吨一体化设备及基础、厂区围墙、挡土墙、进厂道路、土石方工程等；水源拦水坝、钢丝网等，村中配水管</t>
    </r>
    <r>
      <rPr>
        <sz val="10"/>
        <color theme="1"/>
        <rFont val="Times New Roman"/>
        <charset val="134"/>
      </rPr>
      <t>-</t>
    </r>
    <r>
      <rPr>
        <sz val="10"/>
        <color theme="1"/>
        <rFont val="仿宋"/>
        <charset val="134"/>
      </rPr>
      <t>球墨铸铁管</t>
    </r>
    <r>
      <rPr>
        <sz val="10"/>
        <color theme="1"/>
        <rFont val="Times New Roman"/>
        <charset val="134"/>
      </rPr>
      <t>DN200</t>
    </r>
    <r>
      <rPr>
        <sz val="10"/>
        <color theme="1"/>
        <rFont val="仿宋"/>
        <charset val="134"/>
      </rPr>
      <t>为</t>
    </r>
    <r>
      <rPr>
        <sz val="10"/>
        <color theme="1"/>
        <rFont val="Times New Roman"/>
        <charset val="134"/>
      </rPr>
      <t>3571</t>
    </r>
    <r>
      <rPr>
        <sz val="10"/>
        <color theme="1"/>
        <rFont val="仿宋"/>
        <charset val="134"/>
      </rPr>
      <t>米，</t>
    </r>
    <r>
      <rPr>
        <sz val="10"/>
        <color theme="1"/>
        <rFont val="Times New Roman"/>
        <charset val="134"/>
      </rPr>
      <t>DN25-DN160PE</t>
    </r>
    <r>
      <rPr>
        <sz val="10"/>
        <color theme="1"/>
        <rFont val="仿宋"/>
        <charset val="134"/>
      </rPr>
      <t>管合计约</t>
    </r>
    <r>
      <rPr>
        <sz val="10"/>
        <color theme="1"/>
        <rFont val="Times New Roman"/>
        <charset val="134"/>
      </rPr>
      <t>29721</t>
    </r>
    <r>
      <rPr>
        <sz val="10"/>
        <color theme="1"/>
        <rFont val="仿宋"/>
        <charset val="134"/>
      </rPr>
      <t>米，输水管</t>
    </r>
    <r>
      <rPr>
        <sz val="10"/>
        <color theme="1"/>
        <rFont val="Times New Roman"/>
        <charset val="134"/>
      </rPr>
      <t>-DN160PE</t>
    </r>
    <r>
      <rPr>
        <sz val="10"/>
        <color theme="1"/>
        <rFont val="仿宋"/>
        <charset val="134"/>
      </rPr>
      <t>管</t>
    </r>
    <r>
      <rPr>
        <sz val="10"/>
        <color theme="1"/>
        <rFont val="Times New Roman"/>
        <charset val="134"/>
      </rPr>
      <t>6000</t>
    </r>
    <r>
      <rPr>
        <sz val="10"/>
        <color theme="1"/>
        <rFont val="仿宋"/>
        <charset val="134"/>
      </rPr>
      <t>米，提水管</t>
    </r>
    <r>
      <rPr>
        <sz val="10"/>
        <color theme="1"/>
        <rFont val="Times New Roman"/>
        <charset val="134"/>
      </rPr>
      <t>-DN90PE</t>
    </r>
    <r>
      <rPr>
        <sz val="10"/>
        <color theme="1"/>
        <rFont val="仿宋"/>
        <charset val="134"/>
      </rPr>
      <t>管</t>
    </r>
    <r>
      <rPr>
        <sz val="10"/>
        <color theme="1"/>
        <rFont val="Times New Roman"/>
        <charset val="134"/>
      </rPr>
      <t>160</t>
    </r>
    <r>
      <rPr>
        <sz val="10"/>
        <color theme="1"/>
        <rFont val="仿宋"/>
        <charset val="134"/>
      </rPr>
      <t>米，道路破除恢复约</t>
    </r>
    <r>
      <rPr>
        <sz val="10"/>
        <color theme="1"/>
        <rFont val="Times New Roman"/>
        <charset val="134"/>
      </rPr>
      <t>4900</t>
    </r>
    <r>
      <rPr>
        <sz val="10"/>
        <color theme="1"/>
        <rFont val="仿宋"/>
        <charset val="134"/>
      </rPr>
      <t>平方米，及各类阀门井集水井、检查井等；太塘村主要工程量：配水管</t>
    </r>
    <r>
      <rPr>
        <sz val="10"/>
        <color theme="1"/>
        <rFont val="Times New Roman"/>
        <charset val="134"/>
      </rPr>
      <t>-DN63PE</t>
    </r>
    <r>
      <rPr>
        <sz val="10"/>
        <color theme="1"/>
        <rFont val="仿宋"/>
        <charset val="134"/>
      </rPr>
      <t>管</t>
    </r>
    <r>
      <rPr>
        <sz val="10"/>
        <color theme="1"/>
        <rFont val="Times New Roman"/>
        <charset val="134"/>
      </rPr>
      <t>2250</t>
    </r>
    <r>
      <rPr>
        <sz val="10"/>
        <color theme="1"/>
        <rFont val="仿宋"/>
        <charset val="134"/>
      </rPr>
      <t>米；郑湾村主要工程量：水源拦水坝、钢丝网等，过滤池、清水池（</t>
    </r>
    <r>
      <rPr>
        <sz val="10"/>
        <color theme="1"/>
        <rFont val="Times New Roman"/>
        <charset val="134"/>
      </rPr>
      <t>15</t>
    </r>
    <r>
      <rPr>
        <sz val="10"/>
        <color theme="1"/>
        <rFont val="仿宋"/>
        <charset val="134"/>
      </rPr>
      <t>吨）、消毒间等，村中配水管</t>
    </r>
    <r>
      <rPr>
        <sz val="10"/>
        <color theme="1"/>
        <rFont val="Times New Roman"/>
        <charset val="134"/>
      </rPr>
      <t>DN25-DN90</t>
    </r>
    <r>
      <rPr>
        <sz val="10"/>
        <color theme="1"/>
        <rFont val="仿宋"/>
        <charset val="134"/>
      </rPr>
      <t>合计约</t>
    </r>
    <r>
      <rPr>
        <sz val="10"/>
        <color theme="1"/>
        <rFont val="Times New Roman"/>
        <charset val="134"/>
      </rPr>
      <t>14668</t>
    </r>
    <r>
      <rPr>
        <sz val="10"/>
        <color theme="1"/>
        <rFont val="仿宋"/>
        <charset val="134"/>
      </rPr>
      <t>米，输水管</t>
    </r>
    <r>
      <rPr>
        <sz val="10"/>
        <color theme="1"/>
        <rFont val="Times New Roman"/>
        <charset val="134"/>
      </rPr>
      <t>DN75PE</t>
    </r>
    <r>
      <rPr>
        <sz val="10"/>
        <color theme="1"/>
        <rFont val="仿宋"/>
        <charset val="134"/>
      </rPr>
      <t>管</t>
    </r>
    <r>
      <rPr>
        <sz val="10"/>
        <color theme="1"/>
        <rFont val="Times New Roman"/>
        <charset val="134"/>
      </rPr>
      <t>1690</t>
    </r>
    <r>
      <rPr>
        <sz val="10"/>
        <color theme="1"/>
        <rFont val="仿宋"/>
        <charset val="134"/>
      </rPr>
      <t>米，</t>
    </r>
    <r>
      <rPr>
        <sz val="10"/>
        <color theme="1"/>
        <rFont val="Times New Roman"/>
        <charset val="134"/>
      </rPr>
      <t>DN63PE</t>
    </r>
    <r>
      <rPr>
        <sz val="10"/>
        <color theme="1"/>
        <rFont val="仿宋"/>
        <charset val="134"/>
      </rPr>
      <t>管</t>
    </r>
    <r>
      <rPr>
        <sz val="10"/>
        <color theme="1"/>
        <rFont val="Times New Roman"/>
        <charset val="134"/>
      </rPr>
      <t>2530</t>
    </r>
    <r>
      <rPr>
        <sz val="10"/>
        <color theme="1"/>
        <rFont val="仿宋"/>
        <charset val="134"/>
      </rPr>
      <t>米，道路破除恢复约</t>
    </r>
    <r>
      <rPr>
        <sz val="10"/>
        <color theme="1"/>
        <rFont val="Times New Roman"/>
        <charset val="134"/>
      </rPr>
      <t>1250</t>
    </r>
    <r>
      <rPr>
        <sz val="10"/>
        <color theme="1"/>
        <rFont val="仿宋"/>
        <charset val="134"/>
      </rPr>
      <t>平方米，及各类阀门井、检查井等。</t>
    </r>
  </si>
  <si>
    <r>
      <rPr>
        <sz val="10"/>
        <color theme="1"/>
        <rFont val="仿宋"/>
        <charset val="134"/>
      </rPr>
      <t>已落实专项债资金</t>
    </r>
    <r>
      <rPr>
        <sz val="10"/>
        <color theme="1"/>
        <rFont val="Times New Roman"/>
        <charset val="134"/>
      </rPr>
      <t>860.22</t>
    </r>
    <r>
      <rPr>
        <sz val="10"/>
        <color theme="1"/>
        <rFont val="仿宋"/>
        <charset val="134"/>
      </rPr>
      <t>万元</t>
    </r>
  </si>
  <si>
    <t>榆村乡供水工程</t>
  </si>
  <si>
    <r>
      <rPr>
        <sz val="10"/>
        <color theme="1"/>
        <rFont val="仿宋"/>
        <charset val="134"/>
      </rPr>
      <t>榆村乡</t>
    </r>
  </si>
  <si>
    <t>42-6</t>
  </si>
  <si>
    <r>
      <rPr>
        <sz val="10"/>
        <color theme="1"/>
        <rFont val="仿宋"/>
        <charset val="134"/>
      </rPr>
      <t>休宁县溪口片区供水一体化工程</t>
    </r>
  </si>
  <si>
    <r>
      <rPr>
        <sz val="10"/>
        <color theme="1"/>
        <rFont val="仿宋"/>
        <charset val="134"/>
      </rPr>
      <t>三个乡镇配水管网建设及率水水源地改造。其中溪口镇新建管网</t>
    </r>
    <r>
      <rPr>
        <sz val="10"/>
        <color theme="1"/>
        <rFont val="Times New Roman"/>
        <charset val="134"/>
      </rPr>
      <t>115</t>
    </r>
    <r>
      <rPr>
        <sz val="10"/>
        <color theme="1"/>
        <rFont val="仿宋"/>
        <charset val="134"/>
      </rPr>
      <t>公里，覆盖人口</t>
    </r>
    <r>
      <rPr>
        <sz val="10"/>
        <color theme="1"/>
        <rFont val="Times New Roman"/>
        <charset val="134"/>
      </rPr>
      <t>14000</t>
    </r>
    <r>
      <rPr>
        <sz val="10"/>
        <color theme="1"/>
        <rFont val="仿宋"/>
        <charset val="134"/>
      </rPr>
      <t>人；月潭湖镇新建管网</t>
    </r>
    <r>
      <rPr>
        <sz val="10"/>
        <color theme="1"/>
        <rFont val="Times New Roman"/>
        <charset val="134"/>
      </rPr>
      <t>68</t>
    </r>
    <r>
      <rPr>
        <sz val="10"/>
        <color theme="1"/>
        <rFont val="仿宋"/>
        <charset val="134"/>
      </rPr>
      <t>公里，覆盖人口</t>
    </r>
    <r>
      <rPr>
        <sz val="10"/>
        <color theme="1"/>
        <rFont val="Times New Roman"/>
        <charset val="134"/>
      </rPr>
      <t>8500</t>
    </r>
    <r>
      <rPr>
        <sz val="10"/>
        <color theme="1"/>
        <rFont val="仿宋"/>
        <charset val="134"/>
      </rPr>
      <t>人；渭桥乡新建管网</t>
    </r>
    <r>
      <rPr>
        <sz val="10"/>
        <color theme="1"/>
        <rFont val="Times New Roman"/>
        <charset val="134"/>
      </rPr>
      <t>121</t>
    </r>
    <r>
      <rPr>
        <sz val="10"/>
        <color theme="1"/>
        <rFont val="仿宋"/>
        <charset val="134"/>
      </rPr>
      <t>公里，覆盖人口</t>
    </r>
    <r>
      <rPr>
        <sz val="10"/>
        <color theme="1"/>
        <rFont val="Times New Roman"/>
        <charset val="134"/>
      </rPr>
      <t>14750</t>
    </r>
    <r>
      <rPr>
        <sz val="10"/>
        <color theme="1"/>
        <rFont val="仿宋"/>
        <charset val="134"/>
      </rPr>
      <t>人；同时对率水水源地大坝及周边进行除险加固以及建设取水设施及泵房；项目建成后，预计供水规模为</t>
    </r>
    <r>
      <rPr>
        <sz val="10"/>
        <color theme="1"/>
        <rFont val="Times New Roman"/>
        <charset val="134"/>
      </rPr>
      <t>4470</t>
    </r>
    <r>
      <rPr>
        <sz val="10"/>
        <color theme="1"/>
        <rFont val="仿宋"/>
        <charset val="134"/>
      </rPr>
      <t>方每天，满足三个乡镇用水需求。</t>
    </r>
  </si>
  <si>
    <r>
      <rPr>
        <sz val="10"/>
        <color theme="1"/>
        <rFont val="仿宋"/>
        <charset val="134"/>
      </rPr>
      <t>休宁县农业一体化及配套基础设施</t>
    </r>
  </si>
  <si>
    <r>
      <rPr>
        <sz val="10"/>
        <color theme="1"/>
        <rFont val="仿宋"/>
        <charset val="134"/>
      </rPr>
      <t>农业一体化</t>
    </r>
  </si>
  <si>
    <r>
      <rPr>
        <sz val="10"/>
        <color theme="1"/>
        <rFont val="仿宋"/>
        <charset val="134"/>
      </rPr>
      <t>五城镇、蓝田镇人民政府</t>
    </r>
  </si>
  <si>
    <r>
      <rPr>
        <sz val="10"/>
        <color theme="1"/>
        <rFont val="Times New Roman"/>
        <charset val="134"/>
      </rPr>
      <t>1</t>
    </r>
    <r>
      <rPr>
        <sz val="10"/>
        <color theme="1"/>
        <rFont val="仿宋"/>
        <charset val="134"/>
      </rPr>
      <t>、新建蓝田镇、五城镇、流口镇三个农产品冷链物流中心及配套设施。</t>
    </r>
    <r>
      <rPr>
        <sz val="10"/>
        <color theme="1"/>
        <rFont val="Times New Roman"/>
        <charset val="134"/>
      </rPr>
      <t>2</t>
    </r>
    <r>
      <rPr>
        <sz val="10"/>
        <color theme="1"/>
        <rFont val="仿宋"/>
        <charset val="134"/>
      </rPr>
      <t>、新建五城镇农产品加工示范基地和生态农业示范基地及配套设施。</t>
    </r>
    <r>
      <rPr>
        <sz val="10"/>
        <color theme="1"/>
        <rFont val="Times New Roman"/>
        <charset val="134"/>
      </rPr>
      <t>3</t>
    </r>
    <r>
      <rPr>
        <sz val="10"/>
        <color theme="1"/>
        <rFont val="仿宋"/>
        <charset val="134"/>
      </rPr>
      <t>、新建流口镇生态示范茶园基地、标准化茶叶示范基地、有机茶交易市场、有机茶博览中心及配套设施。</t>
    </r>
    <r>
      <rPr>
        <sz val="10"/>
        <color theme="1"/>
        <rFont val="Times New Roman"/>
        <charset val="134"/>
      </rPr>
      <t>4</t>
    </r>
    <r>
      <rPr>
        <sz val="10"/>
        <color theme="1"/>
        <rFont val="仿宋"/>
        <charset val="134"/>
      </rPr>
      <t>、蓝田镇、流口镇生物质能综合利用工程。</t>
    </r>
    <r>
      <rPr>
        <sz val="10"/>
        <color theme="1"/>
        <rFont val="Times New Roman"/>
        <charset val="134"/>
      </rPr>
      <t>5</t>
    </r>
    <r>
      <rPr>
        <sz val="10"/>
        <color theme="1"/>
        <rFont val="仿宋"/>
        <charset val="134"/>
      </rPr>
      <t>、蓝田镇农贸市场收储工程：对原农贸市场进行改扩建。</t>
    </r>
    <r>
      <rPr>
        <sz val="10"/>
        <color theme="1"/>
        <rFont val="Times New Roman"/>
        <charset val="134"/>
      </rPr>
      <t>6</t>
    </r>
    <r>
      <rPr>
        <sz val="10"/>
        <color theme="1"/>
        <rFont val="仿宋"/>
        <charset val="134"/>
      </rPr>
      <t>、环境风貌整治工程包括蓝田镇环境风貌整治工程和污水处理工程，破路改造、沿线景观提升、改建自来水厂出厂主干管给水管道等；</t>
    </r>
    <r>
      <rPr>
        <sz val="10"/>
        <color theme="1"/>
        <rFont val="Times New Roman"/>
        <charset val="134"/>
      </rPr>
      <t>7</t>
    </r>
    <r>
      <rPr>
        <sz val="10"/>
        <color theme="1"/>
        <rFont val="仿宋"/>
        <charset val="134"/>
      </rPr>
      <t>、五城镇环境风貌整治工程包括古林村党群服务中心改造工程和给排水管线工程，对古林村旧党群服务中心进行升级改造、改建五城镇自来水厂出厂主干管给水管道、新建雨水管道等；</t>
    </r>
    <r>
      <rPr>
        <sz val="10"/>
        <color theme="1"/>
        <rFont val="Times New Roman"/>
        <charset val="134"/>
      </rPr>
      <t>8</t>
    </r>
    <r>
      <rPr>
        <sz val="10"/>
        <color theme="1"/>
        <rFont val="仿宋"/>
        <charset val="134"/>
      </rPr>
      <t>、河道治理工程：对蓝田镇夹溪河支流前川河进行治理。</t>
    </r>
    <r>
      <rPr>
        <sz val="10"/>
        <color theme="1"/>
        <rFont val="Times New Roman"/>
        <charset val="134"/>
      </rPr>
      <t>9</t>
    </r>
    <r>
      <rPr>
        <sz val="10"/>
        <color theme="1"/>
        <rFont val="仿宋"/>
        <charset val="134"/>
      </rPr>
      <t>、道路桥梁工程包括蓝田镇城南路工程；蓝田镇城南路桥工程；五城镇特色街区改造项目；流口镇碜坑口、山村漫水桥工程。</t>
    </r>
    <r>
      <rPr>
        <sz val="10"/>
        <color theme="1"/>
        <rFont val="Times New Roman"/>
        <charset val="134"/>
      </rPr>
      <t>10</t>
    </r>
    <r>
      <rPr>
        <sz val="10"/>
        <color theme="1"/>
        <rFont val="仿宋"/>
        <charset val="134"/>
      </rPr>
      <t>、配套设施工程包括新建蓝田镇生态式停车场；新建流口镇碜坑口、山村、上三峰生态停车场；新建分类式垃圾桶共</t>
    </r>
    <r>
      <rPr>
        <sz val="10"/>
        <color theme="1"/>
        <rFont val="Times New Roman"/>
        <charset val="134"/>
      </rPr>
      <t>300</t>
    </r>
    <r>
      <rPr>
        <sz val="10"/>
        <color theme="1"/>
        <rFont val="仿宋"/>
        <charset val="134"/>
      </rPr>
      <t>个；标志、标牌工程。</t>
    </r>
  </si>
  <si>
    <t>休宁县五城镇星洲村生态提升工程、五城镇产业强镇投资项目、蓝田镇儒村村全域旅游基础设施配套提升项目</t>
  </si>
  <si>
    <t>子项目五城产业强镇项目已完工，已打造生态护岸500m；星洲村污水治理项目已完工，周边节点正在施工中，工程已完成80%。</t>
  </si>
  <si>
    <t>43-1</t>
  </si>
  <si>
    <r>
      <rPr>
        <sz val="10"/>
        <color theme="1"/>
        <rFont val="仿宋"/>
        <charset val="134"/>
      </rPr>
      <t>蓝田镇城南路桥</t>
    </r>
  </si>
  <si>
    <r>
      <rPr>
        <sz val="10"/>
        <color theme="1"/>
        <rFont val="仿宋"/>
        <charset val="134"/>
      </rPr>
      <t>县交通运输局</t>
    </r>
  </si>
  <si>
    <r>
      <rPr>
        <sz val="10"/>
        <color theme="1"/>
        <rFont val="仿宋"/>
        <charset val="134"/>
      </rPr>
      <t>新建桥梁采用</t>
    </r>
    <r>
      <rPr>
        <sz val="10"/>
        <color theme="1"/>
        <rFont val="Times New Roman"/>
        <charset val="134"/>
      </rPr>
      <t>4</t>
    </r>
    <r>
      <rPr>
        <sz val="10"/>
        <color theme="1"/>
        <rFont val="仿宋"/>
        <charset val="134"/>
      </rPr>
      <t>跨</t>
    </r>
    <r>
      <rPr>
        <sz val="10"/>
        <color theme="1"/>
        <rFont val="Times New Roman"/>
        <charset val="134"/>
      </rPr>
      <t>20</t>
    </r>
    <r>
      <rPr>
        <sz val="10"/>
        <color theme="1"/>
        <rFont val="仿宋"/>
        <charset val="134"/>
      </rPr>
      <t>米</t>
    </r>
    <r>
      <rPr>
        <sz val="10"/>
        <color theme="1"/>
        <rFont val="Times New Roman"/>
        <charset val="134"/>
      </rPr>
      <t>T</t>
    </r>
    <r>
      <rPr>
        <sz val="10"/>
        <color theme="1"/>
        <rFont val="仿宋"/>
        <charset val="134"/>
      </rPr>
      <t>梁，桥面系：桥面总宽</t>
    </r>
    <r>
      <rPr>
        <sz val="10"/>
        <color theme="1"/>
        <rFont val="Times New Roman"/>
        <charset val="134"/>
      </rPr>
      <t>10</t>
    </r>
    <r>
      <rPr>
        <sz val="10"/>
        <color theme="1"/>
        <rFont val="仿宋"/>
        <charset val="134"/>
      </rPr>
      <t>米，桥面布置：</t>
    </r>
    <r>
      <rPr>
        <sz val="10"/>
        <color theme="1"/>
        <rFont val="Times New Roman"/>
        <charset val="134"/>
      </rPr>
      <t>0.3</t>
    </r>
    <r>
      <rPr>
        <sz val="10"/>
        <color theme="1"/>
        <rFont val="仿宋"/>
        <charset val="134"/>
      </rPr>
      <t>米护栏加</t>
    </r>
    <r>
      <rPr>
        <sz val="10"/>
        <color theme="1"/>
        <rFont val="Times New Roman"/>
        <charset val="134"/>
      </rPr>
      <t>1.2</t>
    </r>
    <r>
      <rPr>
        <sz val="10"/>
        <color theme="1"/>
        <rFont val="仿宋"/>
        <charset val="134"/>
      </rPr>
      <t>米，人行道加</t>
    </r>
    <r>
      <rPr>
        <sz val="10"/>
        <color theme="1"/>
        <rFont val="Times New Roman"/>
        <charset val="134"/>
      </rPr>
      <t>7</t>
    </r>
    <r>
      <rPr>
        <sz val="10"/>
        <color theme="1"/>
        <rFont val="仿宋"/>
        <charset val="134"/>
      </rPr>
      <t>米，车行道加</t>
    </r>
    <r>
      <rPr>
        <sz val="10"/>
        <color theme="1"/>
        <rFont val="Times New Roman"/>
        <charset val="134"/>
      </rPr>
      <t>1.2</t>
    </r>
    <r>
      <rPr>
        <sz val="10"/>
        <color theme="1"/>
        <rFont val="仿宋"/>
        <charset val="134"/>
      </rPr>
      <t>米，人行道加</t>
    </r>
    <r>
      <rPr>
        <sz val="10"/>
        <color theme="1"/>
        <rFont val="Times New Roman"/>
        <charset val="134"/>
      </rPr>
      <t>0.3</t>
    </r>
    <r>
      <rPr>
        <sz val="10"/>
        <color theme="1"/>
        <rFont val="仿宋"/>
        <charset val="134"/>
      </rPr>
      <t>米护栏。</t>
    </r>
  </si>
  <si>
    <r>
      <rPr>
        <sz val="10"/>
        <color theme="1"/>
        <rFont val="仿宋"/>
        <charset val="134"/>
      </rPr>
      <t>农业一体化专项债</t>
    </r>
    <r>
      <rPr>
        <sz val="10"/>
        <color theme="1"/>
        <rFont val="Times New Roman"/>
        <charset val="134"/>
      </rPr>
      <t>680</t>
    </r>
    <r>
      <rPr>
        <sz val="10"/>
        <color theme="1"/>
        <rFont val="仿宋"/>
        <charset val="134"/>
      </rPr>
      <t>万元</t>
    </r>
  </si>
  <si>
    <r>
      <rPr>
        <sz val="10"/>
        <color theme="1"/>
        <rFont val="仿宋"/>
        <charset val="134"/>
      </rPr>
      <t>已完成项目初步设计</t>
    </r>
  </si>
  <si>
    <r>
      <rPr>
        <sz val="10"/>
        <rFont val="仿宋"/>
        <charset val="134"/>
      </rPr>
      <t>进行初步设计、设计图纸已出</t>
    </r>
  </si>
  <si>
    <r>
      <rPr>
        <sz val="10"/>
        <color theme="1"/>
        <rFont val="仿宋"/>
        <charset val="134"/>
      </rPr>
      <t>休宁县</t>
    </r>
    <r>
      <rPr>
        <sz val="10"/>
        <color theme="1"/>
        <rFont val="Times New Roman"/>
        <charset val="134"/>
      </rPr>
      <t>2025</t>
    </r>
    <r>
      <rPr>
        <sz val="10"/>
        <color theme="1"/>
        <rFont val="仿宋"/>
        <charset val="134"/>
      </rPr>
      <t>年兰水、珠光村、蓝田项目区小流域综合治理提质增效项目</t>
    </r>
  </si>
  <si>
    <r>
      <rPr>
        <sz val="10"/>
        <color theme="1"/>
        <rFont val="仿宋"/>
        <charset val="134"/>
      </rPr>
      <t>水土流失综合治理面积</t>
    </r>
    <r>
      <rPr>
        <sz val="10"/>
        <color theme="1"/>
        <rFont val="Times New Roman"/>
        <charset val="134"/>
      </rPr>
      <t>18.00</t>
    </r>
    <r>
      <rPr>
        <sz val="10"/>
        <color theme="1"/>
        <rFont val="仿宋"/>
        <charset val="134"/>
      </rPr>
      <t>平方公里。</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</si>
  <si>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</si>
  <si>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中央下达资金</t>
    </r>
    <r>
      <rPr>
        <sz val="10"/>
        <color theme="1"/>
        <rFont val="Times New Roman"/>
        <charset val="134"/>
      </rPr>
      <t>641</t>
    </r>
    <r>
      <rPr>
        <sz val="10"/>
        <color theme="1"/>
        <rFont val="仿宋"/>
        <charset val="134"/>
      </rPr>
      <t>万，省级</t>
    </r>
    <r>
      <rPr>
        <sz val="10"/>
        <color theme="1"/>
        <rFont val="Times New Roman"/>
        <charset val="134"/>
      </rPr>
      <t>220</t>
    </r>
    <r>
      <rPr>
        <sz val="10"/>
        <color theme="1"/>
        <rFont val="仿宋"/>
        <charset val="134"/>
      </rPr>
      <t>万，其余县级配套</t>
    </r>
  </si>
  <si>
    <t>休宁县2025 年兰水、珠光村、蓝田项目区小流域综合治理提质增效项目</t>
  </si>
  <si>
    <t>正在开展兰水、珠光村项目区前期征地工作。</t>
  </si>
  <si>
    <r>
      <rPr>
        <sz val="10"/>
        <color theme="1"/>
        <rFont val="Times New Roman"/>
        <charset val="134"/>
      </rPr>
      <t>2025</t>
    </r>
    <r>
      <rPr>
        <sz val="10"/>
        <color theme="1"/>
        <rFont val="仿宋"/>
        <charset val="134"/>
      </rPr>
      <t>年乡村振兴衔接资金项目</t>
    </r>
  </si>
  <si>
    <t>龙湾片基础设施提升、古林村塘园基础设施修复项目、郑湾村阳培桥建设项目等85个项目均已开工，其中31个项目已完工。</t>
  </si>
  <si>
    <t>45-1</t>
  </si>
  <si>
    <r>
      <rPr>
        <sz val="10"/>
        <color theme="1"/>
        <rFont val="Times New Roman"/>
        <charset val="134"/>
      </rPr>
      <t>2025</t>
    </r>
    <r>
      <rPr>
        <sz val="10"/>
        <color theme="1"/>
        <rFont val="仿宋"/>
        <charset val="134"/>
      </rPr>
      <t>年度巩固拓展脱贫攻坚成果和乡村振兴项目</t>
    </r>
  </si>
  <si>
    <r>
      <rPr>
        <sz val="10"/>
        <color theme="1"/>
        <rFont val="仿宋"/>
        <charset val="134"/>
      </rPr>
      <t>全县多个项目</t>
    </r>
    <r>
      <rPr>
        <sz val="10"/>
        <color theme="1"/>
        <rFont val="Times New Roman"/>
        <charset val="134"/>
      </rPr>
      <t>,</t>
    </r>
    <r>
      <rPr>
        <sz val="10"/>
        <color theme="1"/>
        <rFont val="仿宋"/>
        <charset val="134"/>
      </rPr>
      <t>涉及产业发展、乡村建设等方面。其中包括新建五城镇绿色食品产业示范基地（一期），规划用地面积约</t>
    </r>
    <r>
      <rPr>
        <sz val="10"/>
        <color theme="1"/>
        <rFont val="Times New Roman"/>
        <charset val="134"/>
      </rPr>
      <t>10762</t>
    </r>
    <r>
      <rPr>
        <sz val="10"/>
        <color theme="1"/>
        <rFont val="仿宋"/>
        <charset val="134"/>
      </rPr>
      <t>平方米，新建</t>
    </r>
    <r>
      <rPr>
        <sz val="10"/>
        <color theme="1"/>
        <rFont val="Times New Roman"/>
        <charset val="134"/>
      </rPr>
      <t>2</t>
    </r>
    <r>
      <rPr>
        <sz val="10"/>
        <color theme="1"/>
        <rFont val="仿宋"/>
        <charset val="134"/>
      </rPr>
      <t>栋钢筋混凝土框架结构厂房，总建筑面积约</t>
    </r>
    <r>
      <rPr>
        <sz val="10"/>
        <color theme="1"/>
        <rFont val="Times New Roman"/>
        <charset val="134"/>
      </rPr>
      <t>11456</t>
    </r>
    <r>
      <rPr>
        <sz val="10"/>
        <color theme="1"/>
        <rFont val="仿宋"/>
        <charset val="134"/>
      </rPr>
      <t>平方米。</t>
    </r>
  </si>
  <si>
    <r>
      <rPr>
        <sz val="10"/>
        <color theme="1"/>
        <rFont val="仿宋"/>
        <charset val="134"/>
      </rPr>
      <t>乡村振兴衔接资金</t>
    </r>
    <r>
      <rPr>
        <sz val="10"/>
        <color theme="1"/>
        <rFont val="Times New Roman"/>
        <charset val="134"/>
      </rPr>
      <t>3657</t>
    </r>
    <r>
      <rPr>
        <sz val="10"/>
        <color theme="1"/>
        <rFont val="仿宋"/>
        <charset val="134"/>
      </rPr>
      <t>万元，县级预算安排</t>
    </r>
    <r>
      <rPr>
        <sz val="10"/>
        <color theme="1"/>
        <rFont val="Times New Roman"/>
        <charset val="134"/>
      </rPr>
      <t>2343</t>
    </r>
    <r>
      <rPr>
        <sz val="10"/>
        <color theme="1"/>
        <rFont val="仿宋"/>
        <charset val="134"/>
      </rPr>
      <t>万元，未落实</t>
    </r>
  </si>
  <si>
    <r>
      <rPr>
        <sz val="10"/>
        <color theme="1"/>
        <rFont val="仿宋"/>
        <charset val="134"/>
      </rPr>
      <t>中央第一批系项目已完成土地审批，土地流转</t>
    </r>
  </si>
  <si>
    <r>
      <rPr>
        <sz val="10"/>
        <rFont val="仿宋"/>
        <charset val="134"/>
      </rPr>
      <t>休宁县</t>
    </r>
    <r>
      <rPr>
        <sz val="10"/>
        <rFont val="Times New Roman"/>
        <charset val="134"/>
      </rPr>
      <t>2025</t>
    </r>
    <r>
      <rPr>
        <sz val="10"/>
        <rFont val="仿宋"/>
        <charset val="134"/>
      </rPr>
      <t>年乡村振兴一期项目</t>
    </r>
  </si>
  <si>
    <r>
      <rPr>
        <sz val="10"/>
        <color theme="1"/>
        <rFont val="仿宋"/>
        <charset val="134"/>
      </rPr>
      <t>批复下达</t>
    </r>
    <r>
      <rPr>
        <sz val="10"/>
        <color theme="1"/>
        <rFont val="Times New Roman"/>
        <charset val="134"/>
      </rPr>
      <t>6</t>
    </r>
    <r>
      <rPr>
        <sz val="10"/>
        <color theme="1"/>
        <rFont val="仿宋"/>
        <charset val="134"/>
      </rPr>
      <t>个批次中央第一批、中央第二批、省级第一批、省级、市级、县级共衔接资金</t>
    </r>
    <r>
      <rPr>
        <sz val="10"/>
        <color theme="1"/>
        <rFont val="Times New Roman"/>
        <charset val="134"/>
      </rPr>
      <t>7358</t>
    </r>
    <r>
      <rPr>
        <sz val="10"/>
        <color theme="1"/>
        <rFont val="仿宋"/>
        <charset val="134"/>
      </rPr>
      <t>万元已安排项目批复，其中龙湾片基础设施提升、古林村塘园基础设施修复项目、郑湾村阳培桥建设项目等</t>
    </r>
    <r>
      <rPr>
        <sz val="10"/>
        <color theme="1"/>
        <rFont val="Times New Roman"/>
        <charset val="134"/>
      </rPr>
      <t>90</t>
    </r>
    <r>
      <rPr>
        <sz val="10"/>
        <color theme="1"/>
        <rFont val="仿宋"/>
        <charset val="134"/>
      </rPr>
      <t>个项目均已开工，其中51个项目已完工。</t>
    </r>
  </si>
  <si>
    <t>45-2</t>
  </si>
  <si>
    <r>
      <rPr>
        <sz val="10"/>
        <color theme="1"/>
        <rFont val="仿宋"/>
        <charset val="134"/>
      </rPr>
      <t>岩脚村油菜种植基地项目</t>
    </r>
  </si>
  <si>
    <r>
      <rPr>
        <sz val="10"/>
        <color theme="1"/>
        <rFont val="仿宋"/>
        <charset val="134"/>
      </rPr>
      <t>齐云山镇人民政府</t>
    </r>
  </si>
  <si>
    <r>
      <rPr>
        <sz val="10"/>
        <color theme="1"/>
        <rFont val="Times New Roman"/>
        <charset val="134"/>
      </rPr>
      <t>1</t>
    </r>
    <r>
      <rPr>
        <sz val="10"/>
        <color theme="1"/>
        <rFont val="仿宋"/>
        <charset val="134"/>
      </rPr>
      <t>、采购榨油设备，与余香园公司进行村企合作，以设备入股分红形式共同发展。</t>
    </r>
    <r>
      <rPr>
        <sz val="10"/>
        <color theme="1"/>
        <rFont val="Times New Roman"/>
        <charset val="134"/>
      </rPr>
      <t>2</t>
    </r>
    <r>
      <rPr>
        <sz val="10"/>
        <color theme="1"/>
        <rFont val="仿宋"/>
        <charset val="134"/>
      </rPr>
      <t>、利用村内闲置</t>
    </r>
    <r>
      <rPr>
        <sz val="10"/>
        <color theme="1"/>
        <rFont val="Times New Roman"/>
        <charset val="134"/>
      </rPr>
      <t>200</t>
    </r>
    <r>
      <rPr>
        <sz val="10"/>
        <color theme="1"/>
        <rFont val="仿宋"/>
        <charset val="134"/>
      </rPr>
      <t>亩农田种植油菜、花生等作物，含部分种植设备采购，农田整治及复垦。</t>
    </r>
  </si>
  <si>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</si>
  <si>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134"/>
      </rPr>
      <t>乡村振兴衔接资金</t>
    </r>
    <r>
      <rPr>
        <sz val="10"/>
        <color theme="1"/>
        <rFont val="Times New Roman"/>
        <charset val="134"/>
      </rPr>
      <t>520</t>
    </r>
    <r>
      <rPr>
        <sz val="10"/>
        <color theme="1"/>
        <rFont val="仿宋"/>
        <charset val="134"/>
      </rPr>
      <t>万元，未落实</t>
    </r>
  </si>
  <si>
    <r>
      <rPr>
        <sz val="10"/>
        <rFont val="仿宋"/>
        <charset val="134"/>
      </rPr>
      <t>前期已完成衔接资金项目入库、申报，并申请黄山市</t>
    </r>
    <r>
      <rPr>
        <sz val="10"/>
        <rFont val="Times New Roman"/>
        <charset val="134"/>
      </rPr>
      <t>2025</t>
    </r>
    <r>
      <rPr>
        <sz val="10"/>
        <rFont val="仿宋"/>
        <charset val="134"/>
      </rPr>
      <t>年度产业发展示范项目，同时对企业进行了评估和履职责任调查，拟定了项目意向入股协议，确定了设备采购参数。现因企业认为资金回报率高于同期银行贷款利率，项目暂时搁置。</t>
    </r>
  </si>
  <si>
    <r>
      <rPr>
        <sz val="10"/>
        <color theme="1"/>
        <rFont val="仿宋"/>
        <charset val="134"/>
      </rPr>
      <t>齐云山镇</t>
    </r>
  </si>
  <si>
    <t>45-3</t>
  </si>
  <si>
    <r>
      <rPr>
        <sz val="10"/>
        <color theme="1"/>
        <rFont val="仿宋"/>
        <charset val="134"/>
      </rPr>
      <t>盐铺村菊花加工及仓储项目</t>
    </r>
  </si>
  <si>
    <r>
      <rPr>
        <sz val="10"/>
        <color theme="1"/>
        <rFont val="仿宋"/>
        <charset val="134"/>
      </rPr>
      <t>项目用地</t>
    </r>
    <r>
      <rPr>
        <sz val="10"/>
        <color theme="1"/>
        <rFont val="Times New Roman"/>
        <charset val="134"/>
      </rPr>
      <t>4.5</t>
    </r>
    <r>
      <rPr>
        <sz val="10"/>
        <color theme="1"/>
        <rFont val="仿宋"/>
        <charset val="134"/>
      </rPr>
      <t>亩，新建混凝土框架结构厂房面积</t>
    </r>
    <r>
      <rPr>
        <sz val="10"/>
        <color theme="1"/>
        <rFont val="Times New Roman"/>
        <charset val="134"/>
      </rPr>
      <t>1400</t>
    </r>
    <r>
      <rPr>
        <sz val="10"/>
        <color theme="1"/>
        <rFont val="仿宋"/>
        <charset val="134"/>
      </rPr>
      <t>平方米，新建</t>
    </r>
    <r>
      <rPr>
        <sz val="10"/>
        <color theme="1"/>
        <rFont val="Times New Roman"/>
        <charset val="134"/>
      </rPr>
      <t>140</t>
    </r>
    <r>
      <rPr>
        <sz val="10"/>
        <color theme="1"/>
        <rFont val="仿宋"/>
        <charset val="134"/>
      </rPr>
      <t>平方米仓储冷链冻库，及配套室内消防设施。</t>
    </r>
  </si>
  <si>
    <r>
      <rPr>
        <sz val="10"/>
        <color theme="1"/>
        <rFont val="仿宋"/>
        <charset val="134"/>
      </rPr>
      <t>乡村振兴衔接资金</t>
    </r>
    <r>
      <rPr>
        <sz val="10"/>
        <color theme="1"/>
        <rFont val="Times New Roman"/>
        <charset val="134"/>
      </rPr>
      <t>700</t>
    </r>
    <r>
      <rPr>
        <sz val="10"/>
        <color theme="1"/>
        <rFont val="仿宋"/>
        <charset val="134"/>
      </rPr>
      <t>万元，未落实</t>
    </r>
  </si>
  <si>
    <r>
      <rPr>
        <sz val="10"/>
        <color theme="1"/>
        <rFont val="仿宋"/>
        <charset val="134"/>
      </rPr>
      <t>新增建设用地</t>
    </r>
    <r>
      <rPr>
        <sz val="10"/>
        <color theme="1"/>
        <rFont val="Times New Roman"/>
        <charset val="134"/>
      </rPr>
      <t>4.87</t>
    </r>
    <r>
      <rPr>
        <sz val="10"/>
        <color theme="1"/>
        <rFont val="仿宋"/>
        <charset val="134"/>
      </rPr>
      <t>亩</t>
    </r>
  </si>
  <si>
    <t>45-4</t>
  </si>
  <si>
    <r>
      <rPr>
        <sz val="10"/>
        <color theme="1"/>
        <rFont val="仿宋"/>
        <charset val="134"/>
      </rPr>
      <t>三村精品民宿项目</t>
    </r>
  </si>
  <si>
    <r>
      <rPr>
        <sz val="10"/>
        <color theme="1"/>
        <rFont val="仿宋"/>
        <charset val="134"/>
      </rPr>
      <t>占地面积</t>
    </r>
    <r>
      <rPr>
        <sz val="10"/>
        <color theme="1"/>
        <rFont val="Times New Roman"/>
        <charset val="134"/>
      </rPr>
      <t>1300</t>
    </r>
    <r>
      <rPr>
        <sz val="10"/>
        <color theme="1"/>
        <rFont val="仿宋"/>
        <charset val="134"/>
      </rPr>
      <t>平方米，建设建筑面积</t>
    </r>
    <r>
      <rPr>
        <sz val="10"/>
        <color theme="1"/>
        <rFont val="Times New Roman"/>
        <charset val="134"/>
      </rPr>
      <t>1000</t>
    </r>
    <r>
      <rPr>
        <sz val="10"/>
        <color theme="1"/>
        <rFont val="仿宋"/>
        <charset val="134"/>
      </rPr>
      <t>平方米高品质精品民宿，配套景观水域面积</t>
    </r>
    <r>
      <rPr>
        <sz val="10"/>
        <color theme="1"/>
        <rFont val="Times New Roman"/>
        <charset val="134"/>
      </rPr>
      <t>200</t>
    </r>
    <r>
      <rPr>
        <sz val="10"/>
        <color theme="1"/>
        <rFont val="仿宋"/>
        <charset val="134"/>
      </rPr>
      <t>平方米，以及道路硬化、绿化等，包括水、暖、电、通讯等配套设施建设。</t>
    </r>
  </si>
  <si>
    <r>
      <rPr>
        <sz val="10"/>
        <color theme="1"/>
        <rFont val="仿宋"/>
        <charset val="134"/>
      </rPr>
      <t>乡村振兴衔接资金</t>
    </r>
    <r>
      <rPr>
        <sz val="10"/>
        <color theme="1"/>
        <rFont val="Times New Roman"/>
        <charset val="134"/>
      </rPr>
      <t>200</t>
    </r>
    <r>
      <rPr>
        <sz val="10"/>
        <color theme="1"/>
        <rFont val="仿宋"/>
        <charset val="134"/>
      </rPr>
      <t>万元，未落实</t>
    </r>
  </si>
  <si>
    <r>
      <rPr>
        <sz val="10"/>
        <rFont val="仿宋"/>
        <charset val="134"/>
      </rPr>
      <t>项目已纳入村庄规划，完成项目测绘，项目业主设计方案未确定。</t>
    </r>
  </si>
  <si>
    <t>45-5</t>
  </si>
  <si>
    <r>
      <rPr>
        <sz val="10"/>
        <color theme="1"/>
        <rFont val="仿宋"/>
        <charset val="134"/>
      </rPr>
      <t>岭南景区精品民宿项目（一期）</t>
    </r>
  </si>
  <si>
    <r>
      <rPr>
        <sz val="10"/>
        <color theme="1"/>
        <rFont val="仿宋"/>
        <charset val="134"/>
      </rPr>
      <t>建设</t>
    </r>
    <r>
      <rPr>
        <sz val="10"/>
        <color theme="1"/>
        <rFont val="Times New Roman"/>
        <charset val="134"/>
      </rPr>
      <t>24</t>
    </r>
    <r>
      <rPr>
        <sz val="10"/>
        <color theme="1"/>
        <rFont val="仿宋"/>
        <charset val="134"/>
      </rPr>
      <t>栋特色木屋，每栋约</t>
    </r>
    <r>
      <rPr>
        <sz val="10"/>
        <color theme="1"/>
        <rFont val="Times New Roman"/>
        <charset val="134"/>
      </rPr>
      <t>30</t>
    </r>
    <r>
      <rPr>
        <sz val="10"/>
        <color theme="1"/>
        <rFont val="仿宋"/>
        <charset val="134"/>
      </rPr>
      <t>平方米。</t>
    </r>
  </si>
  <si>
    <t>暂未开工</t>
  </si>
  <si>
    <r>
      <rPr>
        <sz val="10"/>
        <color theme="1"/>
        <rFont val="仿宋"/>
        <charset val="134"/>
      </rPr>
      <t>黄山市休宁县新安江流域</t>
    </r>
    <r>
      <rPr>
        <sz val="10"/>
        <color theme="1"/>
        <rFont val="Times New Roman"/>
        <charset val="134"/>
      </rPr>
      <t>-</t>
    </r>
    <r>
      <rPr>
        <sz val="10"/>
        <color theme="1"/>
        <rFont val="仿宋"/>
        <charset val="134"/>
      </rPr>
      <t>环月潭湖水环境综合治理项目</t>
    </r>
  </si>
  <si>
    <r>
      <rPr>
        <sz val="10"/>
        <color theme="1"/>
        <rFont val="仿宋"/>
        <charset val="134"/>
      </rPr>
      <t>一、水生态修复工程</t>
    </r>
    <r>
      <rPr>
        <sz val="10"/>
        <color theme="1"/>
        <rFont val="Times New Roman"/>
        <charset val="134"/>
      </rPr>
      <t xml:space="preserve">
</t>
    </r>
    <r>
      <rPr>
        <sz val="10"/>
        <color theme="1"/>
        <rFont val="仿宋"/>
        <charset val="134"/>
      </rPr>
      <t>水生态修复工程新建生态缓冲带共计</t>
    </r>
    <r>
      <rPr>
        <sz val="10"/>
        <color theme="1"/>
        <rFont val="Times New Roman"/>
        <charset val="134"/>
      </rPr>
      <t>0.33</t>
    </r>
    <r>
      <rPr>
        <sz val="10"/>
        <color theme="1"/>
        <rFont val="仿宋"/>
        <charset val="134"/>
      </rPr>
      <t>平方公里，其中：（</t>
    </r>
    <r>
      <rPr>
        <sz val="10"/>
        <color theme="1"/>
        <rFont val="Times New Roman"/>
        <charset val="134"/>
      </rPr>
      <t>1</t>
    </r>
    <r>
      <rPr>
        <sz val="10"/>
        <color theme="1"/>
        <rFont val="仿宋"/>
        <charset val="134"/>
      </rPr>
      <t>）月潭湖镇新建小珰村段新建生态缓冲带</t>
    </r>
    <r>
      <rPr>
        <sz val="10"/>
        <color theme="1"/>
        <rFont val="Times New Roman"/>
        <charset val="134"/>
      </rPr>
      <t>0.0095</t>
    </r>
    <r>
      <rPr>
        <sz val="10"/>
        <color theme="1"/>
        <rFont val="仿宋"/>
        <charset val="134"/>
      </rPr>
      <t>平方公里，月潭湖中心镇区段新建生态缓冲带</t>
    </r>
    <r>
      <rPr>
        <sz val="10"/>
        <color theme="1"/>
        <rFont val="Times New Roman"/>
        <charset val="134"/>
      </rPr>
      <t>0.0788</t>
    </r>
    <r>
      <rPr>
        <sz val="10"/>
        <color theme="1"/>
        <rFont val="仿宋"/>
        <charset val="134"/>
      </rPr>
      <t>平方公里，韩村段新建生态缓冲带</t>
    </r>
    <r>
      <rPr>
        <sz val="10"/>
        <color theme="1"/>
        <rFont val="Times New Roman"/>
        <charset val="134"/>
      </rPr>
      <t>0.1067</t>
    </r>
    <r>
      <rPr>
        <sz val="10"/>
        <color theme="1"/>
        <rFont val="仿宋"/>
        <charset val="134"/>
      </rPr>
      <t>平方公里，回岭村段新建生态缓冲带</t>
    </r>
    <r>
      <rPr>
        <sz val="10"/>
        <color theme="1"/>
        <rFont val="Times New Roman"/>
        <charset val="134"/>
      </rPr>
      <t>0.0163</t>
    </r>
    <r>
      <rPr>
        <sz val="10"/>
        <color theme="1"/>
        <rFont val="仿宋"/>
        <charset val="134"/>
      </rPr>
      <t>平方公里，合计</t>
    </r>
    <r>
      <rPr>
        <sz val="10"/>
        <color theme="1"/>
        <rFont val="Times New Roman"/>
        <charset val="134"/>
      </rPr>
      <t>0.21</t>
    </r>
    <r>
      <rPr>
        <sz val="10"/>
        <color theme="1"/>
        <rFont val="仿宋"/>
        <charset val="134"/>
      </rPr>
      <t>平方公里。（</t>
    </r>
    <r>
      <rPr>
        <sz val="10"/>
        <color theme="1"/>
        <rFont val="Times New Roman"/>
        <charset val="134"/>
      </rPr>
      <t>2</t>
    </r>
    <r>
      <rPr>
        <sz val="10"/>
        <color theme="1"/>
        <rFont val="仿宋"/>
        <charset val="134"/>
      </rPr>
      <t>）溪口镇新建金竹河河滨生态缓冲带</t>
    </r>
    <r>
      <rPr>
        <sz val="10"/>
        <color theme="1"/>
        <rFont val="Times New Roman"/>
        <charset val="134"/>
      </rPr>
      <t>0.0833</t>
    </r>
    <r>
      <rPr>
        <sz val="10"/>
        <color theme="1"/>
        <rFont val="仿宋"/>
        <charset val="134"/>
      </rPr>
      <t>平方公里，新建村落型河滨缓冲带</t>
    </r>
    <r>
      <rPr>
        <sz val="10"/>
        <color theme="1"/>
        <rFont val="Times New Roman"/>
        <charset val="134"/>
      </rPr>
      <t>0.0367</t>
    </r>
    <r>
      <rPr>
        <sz val="10"/>
        <color theme="1"/>
        <rFont val="仿宋"/>
        <charset val="134"/>
      </rPr>
      <t>平方公里，合计</t>
    </r>
    <r>
      <rPr>
        <sz val="10"/>
        <color theme="1"/>
        <rFont val="Times New Roman"/>
        <charset val="134"/>
      </rPr>
      <t>0.12</t>
    </r>
    <r>
      <rPr>
        <sz val="10"/>
        <color theme="1"/>
        <rFont val="仿宋"/>
        <charset val="134"/>
      </rPr>
      <t>平方公里。</t>
    </r>
    <r>
      <rPr>
        <sz val="10"/>
        <color theme="1"/>
        <rFont val="Times New Roman"/>
        <charset val="134"/>
      </rPr>
      <t xml:space="preserve">
</t>
    </r>
    <r>
      <rPr>
        <sz val="10"/>
        <color theme="1"/>
        <rFont val="仿宋"/>
        <charset val="134"/>
      </rPr>
      <t>二、污水管网及污水处理终端工程</t>
    </r>
    <r>
      <rPr>
        <sz val="10"/>
        <color theme="1"/>
        <rFont val="Times New Roman"/>
        <charset val="134"/>
      </rPr>
      <t xml:space="preserve">
</t>
    </r>
    <r>
      <rPr>
        <sz val="10"/>
        <color theme="1"/>
        <rFont val="仿宋"/>
        <charset val="134"/>
      </rPr>
      <t>污水管网及污水处理终端工程共计污水管网工程</t>
    </r>
    <r>
      <rPr>
        <sz val="10"/>
        <color theme="1"/>
        <rFont val="Times New Roman"/>
        <charset val="134"/>
      </rPr>
      <t>73.964</t>
    </r>
    <r>
      <rPr>
        <sz val="10"/>
        <color theme="1"/>
        <rFont val="仿宋"/>
        <charset val="134"/>
      </rPr>
      <t>千米，污水终端工程</t>
    </r>
    <r>
      <rPr>
        <sz val="10"/>
        <color theme="1"/>
        <rFont val="Times New Roman"/>
        <charset val="134"/>
      </rPr>
      <t>29</t>
    </r>
    <r>
      <rPr>
        <sz val="10"/>
        <color theme="1"/>
        <rFont val="仿宋"/>
        <charset val="134"/>
      </rPr>
      <t>座，其中：（</t>
    </r>
    <r>
      <rPr>
        <sz val="10"/>
        <color theme="1"/>
        <rFont val="Times New Roman"/>
        <charset val="134"/>
      </rPr>
      <t>1</t>
    </r>
    <r>
      <rPr>
        <sz val="10"/>
        <color theme="1"/>
        <rFont val="仿宋"/>
        <charset val="134"/>
      </rPr>
      <t>）月潭湖镇新建包括小珰村（新塘源、石灰坑、汪坑、四亩充、杨家坞）、陈霞村（言田）、回溪村（韩村）、泮路村（上泮路、下泮路）</t>
    </r>
    <r>
      <rPr>
        <sz val="10"/>
        <color theme="1"/>
        <rFont val="Times New Roman"/>
        <charset val="134"/>
      </rPr>
      <t>4</t>
    </r>
    <r>
      <rPr>
        <sz val="10"/>
        <color theme="1"/>
        <rFont val="仿宋"/>
        <charset val="134"/>
      </rPr>
      <t>个行政村在内的污水收集管网及处理系统。其中污水管网工程</t>
    </r>
    <r>
      <rPr>
        <sz val="10"/>
        <color theme="1"/>
        <rFont val="Times New Roman"/>
        <charset val="134"/>
      </rPr>
      <t>16.044</t>
    </r>
    <r>
      <rPr>
        <sz val="10"/>
        <color theme="1"/>
        <rFont val="仿宋"/>
        <charset val="134"/>
      </rPr>
      <t>千米，污水终端工程</t>
    </r>
    <r>
      <rPr>
        <sz val="10"/>
        <color theme="1"/>
        <rFont val="Times New Roman"/>
        <charset val="134"/>
      </rPr>
      <t>8</t>
    </r>
    <r>
      <rPr>
        <sz val="10"/>
        <color theme="1"/>
        <rFont val="仿宋"/>
        <charset val="134"/>
      </rPr>
      <t>座。（</t>
    </r>
    <r>
      <rPr>
        <sz val="10"/>
        <color theme="1"/>
        <rFont val="Times New Roman"/>
        <charset val="134"/>
      </rPr>
      <t>2</t>
    </r>
    <r>
      <rPr>
        <sz val="10"/>
        <color theme="1"/>
        <rFont val="仿宋"/>
        <charset val="134"/>
      </rPr>
      <t>）溪口镇新建包括郎村、金竹、言坑、深坞口、章川、田里、里屋、倪家、屯田、碜口在内</t>
    </r>
    <r>
      <rPr>
        <sz val="10"/>
        <color theme="1"/>
        <rFont val="Times New Roman"/>
        <charset val="134"/>
      </rPr>
      <t>5</t>
    </r>
    <r>
      <rPr>
        <sz val="10"/>
        <color theme="1"/>
        <rFont val="仿宋"/>
        <charset val="134"/>
      </rPr>
      <t>个行政村污水收集管网及处理终端。其中污水管网工程</t>
    </r>
    <r>
      <rPr>
        <sz val="10"/>
        <color theme="1"/>
        <rFont val="Times New Roman"/>
        <charset val="134"/>
      </rPr>
      <t>31.191</t>
    </r>
    <r>
      <rPr>
        <sz val="10"/>
        <color theme="1"/>
        <rFont val="仿宋"/>
        <charset val="134"/>
      </rPr>
      <t>千米，污水终端工程</t>
    </r>
    <r>
      <rPr>
        <sz val="10"/>
        <color theme="1"/>
        <rFont val="Times New Roman"/>
        <charset val="134"/>
      </rPr>
      <t>10</t>
    </r>
    <r>
      <rPr>
        <sz val="10"/>
        <color theme="1"/>
        <rFont val="仿宋"/>
        <charset val="134"/>
      </rPr>
      <t>座。（</t>
    </r>
    <r>
      <rPr>
        <sz val="10"/>
        <color theme="1"/>
        <rFont val="Times New Roman"/>
        <charset val="134"/>
      </rPr>
      <t>3</t>
    </r>
    <r>
      <rPr>
        <sz val="10"/>
        <color theme="1"/>
        <rFont val="仿宋"/>
        <charset val="134"/>
      </rPr>
      <t>）渭桥乡新建上演村、鹤坞村、重塘村、倪湖村、上前村、板桥村、珰金村、渭桥村在内</t>
    </r>
    <r>
      <rPr>
        <sz val="10"/>
        <color theme="1"/>
        <rFont val="Times New Roman"/>
        <charset val="134"/>
      </rPr>
      <t>8</t>
    </r>
    <r>
      <rPr>
        <sz val="10"/>
        <color theme="1"/>
        <rFont val="仿宋"/>
        <charset val="134"/>
      </rPr>
      <t>个行政村的污水处理管网及处理终端。其中污水管网工程</t>
    </r>
    <r>
      <rPr>
        <sz val="10"/>
        <color theme="1"/>
        <rFont val="Times New Roman"/>
        <charset val="134"/>
      </rPr>
      <t>26.729</t>
    </r>
    <r>
      <rPr>
        <sz val="10"/>
        <color theme="1"/>
        <rFont val="仿宋"/>
        <charset val="134"/>
      </rPr>
      <t>千米，污水终端工程</t>
    </r>
    <r>
      <rPr>
        <sz val="10"/>
        <color theme="1"/>
        <rFont val="Times New Roman"/>
        <charset val="134"/>
      </rPr>
      <t>11</t>
    </r>
    <r>
      <rPr>
        <sz val="10"/>
        <color theme="1"/>
        <rFont val="仿宋"/>
        <charset val="134"/>
      </rPr>
      <t>座。</t>
    </r>
    <r>
      <rPr>
        <sz val="10"/>
        <color theme="1"/>
        <rFont val="Times New Roman"/>
        <charset val="134"/>
      </rPr>
      <t xml:space="preserve">
</t>
    </r>
    <r>
      <rPr>
        <sz val="10"/>
        <color theme="1"/>
        <rFont val="仿宋"/>
        <charset val="134"/>
      </rPr>
      <t>三、农业面源综合整治工程</t>
    </r>
    <r>
      <rPr>
        <sz val="10"/>
        <color theme="1"/>
        <rFont val="Times New Roman"/>
        <charset val="134"/>
      </rPr>
      <t xml:space="preserve">
</t>
    </r>
    <r>
      <rPr>
        <sz val="10"/>
        <color theme="1"/>
        <rFont val="仿宋"/>
        <charset val="134"/>
      </rPr>
      <t>农业面源综合整治工程新建生态拦截沟共计</t>
    </r>
    <r>
      <rPr>
        <sz val="10"/>
        <color theme="1"/>
        <rFont val="Times New Roman"/>
        <charset val="134"/>
      </rPr>
      <t>8.618</t>
    </r>
    <r>
      <rPr>
        <sz val="10"/>
        <color theme="1"/>
        <rFont val="仿宋"/>
        <charset val="134"/>
      </rPr>
      <t>千米，其中：（</t>
    </r>
    <r>
      <rPr>
        <sz val="10"/>
        <color theme="1"/>
        <rFont val="Times New Roman"/>
        <charset val="134"/>
      </rPr>
      <t>1</t>
    </r>
    <r>
      <rPr>
        <sz val="10"/>
        <color theme="1"/>
        <rFont val="仿宋"/>
        <charset val="134"/>
      </rPr>
      <t>）月潭湖镇新建小珰村段新建生态拦截沟</t>
    </r>
    <r>
      <rPr>
        <sz val="10"/>
        <color theme="1"/>
        <rFont val="Times New Roman"/>
        <charset val="134"/>
      </rPr>
      <t>1.113</t>
    </r>
    <r>
      <rPr>
        <sz val="10"/>
        <color theme="1"/>
        <rFont val="仿宋"/>
        <charset val="134"/>
      </rPr>
      <t>千米，金村段新建生态拦截沟</t>
    </r>
    <r>
      <rPr>
        <sz val="10"/>
        <color theme="1"/>
        <rFont val="Times New Roman"/>
        <charset val="134"/>
      </rPr>
      <t>2.211</t>
    </r>
    <r>
      <rPr>
        <sz val="10"/>
        <color theme="1"/>
        <rFont val="仿宋"/>
        <charset val="134"/>
      </rPr>
      <t>千米，韩村段新建生态拦截沟</t>
    </r>
    <r>
      <rPr>
        <sz val="10"/>
        <color theme="1"/>
        <rFont val="Times New Roman"/>
        <charset val="134"/>
      </rPr>
      <t>1.038</t>
    </r>
    <r>
      <rPr>
        <sz val="10"/>
        <color theme="1"/>
        <rFont val="仿宋"/>
        <charset val="134"/>
      </rPr>
      <t>千米，回岭村段新建生态拦截沟</t>
    </r>
    <r>
      <rPr>
        <sz val="10"/>
        <color theme="1"/>
        <rFont val="Times New Roman"/>
        <charset val="134"/>
      </rPr>
      <t>1.656</t>
    </r>
    <r>
      <rPr>
        <sz val="10"/>
        <color theme="1"/>
        <rFont val="仿宋"/>
        <charset val="134"/>
      </rPr>
      <t>千米，合计</t>
    </r>
    <r>
      <rPr>
        <sz val="10"/>
        <color theme="1"/>
        <rFont val="Times New Roman"/>
        <charset val="134"/>
      </rPr>
      <t>6.018</t>
    </r>
    <r>
      <rPr>
        <sz val="10"/>
        <color theme="1"/>
        <rFont val="仿宋"/>
        <charset val="134"/>
      </rPr>
      <t>千米。（</t>
    </r>
    <r>
      <rPr>
        <sz val="10"/>
        <color theme="1"/>
        <rFont val="Times New Roman"/>
        <charset val="134"/>
      </rPr>
      <t>2</t>
    </r>
    <r>
      <rPr>
        <sz val="10"/>
        <color theme="1"/>
        <rFont val="仿宋"/>
        <charset val="134"/>
      </rPr>
      <t>）溪口镇新建</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1.2</t>
    </r>
    <r>
      <rPr>
        <sz val="10"/>
        <color theme="1"/>
        <rFont val="仿宋"/>
        <charset val="134"/>
      </rPr>
      <t>千米，依托原有灌溉沟渠建设</t>
    </r>
    <r>
      <rPr>
        <sz val="10"/>
        <color theme="1"/>
        <rFont val="Times New Roman"/>
        <charset val="134"/>
      </rPr>
      <t>2</t>
    </r>
    <r>
      <rPr>
        <sz val="10"/>
        <color theme="1"/>
        <rFont val="仿宋"/>
        <charset val="134"/>
      </rPr>
      <t>号氮磷拦截沟</t>
    </r>
    <r>
      <rPr>
        <sz val="10"/>
        <color theme="1"/>
        <rFont val="Times New Roman"/>
        <charset val="134"/>
      </rPr>
      <t>1.4</t>
    </r>
    <r>
      <rPr>
        <sz val="10"/>
        <color theme="1"/>
        <rFont val="仿宋"/>
        <charset val="134"/>
      </rPr>
      <t>千米，合计</t>
    </r>
    <r>
      <rPr>
        <sz val="10"/>
        <color theme="1"/>
        <rFont val="Times New Roman"/>
        <charset val="134"/>
      </rPr>
      <t>2.6</t>
    </r>
    <r>
      <rPr>
        <sz val="10"/>
        <color theme="1"/>
        <rFont val="仿宋"/>
        <charset val="134"/>
      </rPr>
      <t>千米。</t>
    </r>
    <r>
      <rPr>
        <sz val="10"/>
        <color theme="1"/>
        <rFont val="Times New Roman"/>
        <charset val="134"/>
      </rPr>
      <t xml:space="preserve">
</t>
    </r>
    <r>
      <rPr>
        <sz val="10"/>
        <color theme="1"/>
        <rFont val="仿宋"/>
        <charset val="134"/>
      </rPr>
      <t>四、生态护岸建设工程</t>
    </r>
    <r>
      <rPr>
        <sz val="10"/>
        <color theme="1"/>
        <rFont val="Times New Roman"/>
        <charset val="134"/>
      </rPr>
      <t xml:space="preserve">
</t>
    </r>
    <r>
      <rPr>
        <sz val="10"/>
        <color theme="1"/>
        <rFont val="仿宋"/>
        <charset val="134"/>
      </rPr>
      <t>生态护岸建设工程共计修复生态护岸</t>
    </r>
    <r>
      <rPr>
        <sz val="10"/>
        <color theme="1"/>
        <rFont val="Times New Roman"/>
        <charset val="134"/>
      </rPr>
      <t>21.118</t>
    </r>
    <r>
      <rPr>
        <sz val="10"/>
        <color theme="1"/>
        <rFont val="仿宋"/>
        <charset val="134"/>
      </rPr>
      <t>千米，其中：（</t>
    </r>
    <r>
      <rPr>
        <sz val="10"/>
        <color theme="1"/>
        <rFont val="Times New Roman"/>
        <charset val="134"/>
      </rPr>
      <t>1</t>
    </r>
    <r>
      <rPr>
        <sz val="10"/>
        <color theme="1"/>
        <rFont val="仿宋"/>
        <charset val="134"/>
      </rPr>
      <t>）月潭湖镇修复小珰村段生态护岸</t>
    </r>
    <r>
      <rPr>
        <sz val="10"/>
        <color theme="1"/>
        <rFont val="Times New Roman"/>
        <charset val="134"/>
      </rPr>
      <t>0.666</t>
    </r>
    <r>
      <rPr>
        <sz val="10"/>
        <color theme="1"/>
        <rFont val="仿宋"/>
        <charset val="134"/>
      </rPr>
      <t>千米，金村段修复生态护岸</t>
    </r>
    <r>
      <rPr>
        <sz val="10"/>
        <color theme="1"/>
        <rFont val="Times New Roman"/>
        <charset val="134"/>
      </rPr>
      <t>0.916</t>
    </r>
    <r>
      <rPr>
        <sz val="10"/>
        <color theme="1"/>
        <rFont val="仿宋"/>
        <charset val="134"/>
      </rPr>
      <t>千米，月潭湖中心镇区段修复生态护岸</t>
    </r>
    <r>
      <rPr>
        <sz val="10"/>
        <color theme="1"/>
        <rFont val="Times New Roman"/>
        <charset val="134"/>
      </rPr>
      <t>5.774</t>
    </r>
    <r>
      <rPr>
        <sz val="10"/>
        <color theme="1"/>
        <rFont val="仿宋"/>
        <charset val="134"/>
      </rPr>
      <t>千米，韩村段修复生态护岸</t>
    </r>
    <r>
      <rPr>
        <sz val="10"/>
        <color theme="1"/>
        <rFont val="Times New Roman"/>
        <charset val="134"/>
      </rPr>
      <t>6.634</t>
    </r>
    <r>
      <rPr>
        <sz val="10"/>
        <color theme="1"/>
        <rFont val="仿宋"/>
        <charset val="134"/>
      </rPr>
      <t>千米，泮路村段修复生态护岸</t>
    </r>
    <r>
      <rPr>
        <sz val="10"/>
        <color theme="1"/>
        <rFont val="Times New Roman"/>
        <charset val="134"/>
      </rPr>
      <t>4.841</t>
    </r>
    <r>
      <rPr>
        <sz val="10"/>
        <color theme="1"/>
        <rFont val="仿宋"/>
        <charset val="134"/>
      </rPr>
      <t>千米，回岭村段修复生态护岸</t>
    </r>
    <r>
      <rPr>
        <sz val="10"/>
        <color theme="1"/>
        <rFont val="Times New Roman"/>
        <charset val="134"/>
      </rPr>
      <t>0.687</t>
    </r>
    <r>
      <rPr>
        <sz val="10"/>
        <color theme="1"/>
        <rFont val="仿宋"/>
        <charset val="134"/>
      </rPr>
      <t>千米，合计</t>
    </r>
    <r>
      <rPr>
        <sz val="10"/>
        <color theme="1"/>
        <rFont val="Times New Roman"/>
        <charset val="134"/>
      </rPr>
      <t>19.518</t>
    </r>
    <r>
      <rPr>
        <sz val="10"/>
        <color theme="1"/>
        <rFont val="仿宋"/>
        <charset val="134"/>
      </rPr>
      <t>千米。（</t>
    </r>
    <r>
      <rPr>
        <sz val="10"/>
        <color theme="1"/>
        <rFont val="Times New Roman"/>
        <charset val="134"/>
      </rPr>
      <t>2</t>
    </r>
    <r>
      <rPr>
        <sz val="10"/>
        <color theme="1"/>
        <rFont val="仿宋"/>
        <charset val="134"/>
      </rPr>
      <t>）溪口镇修复金城组生态护岸</t>
    </r>
    <r>
      <rPr>
        <sz val="10"/>
        <color theme="1"/>
        <rFont val="Times New Roman"/>
        <charset val="134"/>
      </rPr>
      <t>1.6</t>
    </r>
    <r>
      <rPr>
        <sz val="10"/>
        <color theme="1"/>
        <rFont val="仿宋"/>
        <charset val="134"/>
      </rPr>
      <t>千米。</t>
    </r>
  </si>
  <si>
    <r>
      <rPr>
        <sz val="10"/>
        <color theme="1"/>
        <rFont val="仿宋"/>
        <charset val="134"/>
      </rPr>
      <t>生态环保类</t>
    </r>
  </si>
  <si>
    <r>
      <rPr>
        <sz val="10"/>
        <color theme="1"/>
        <rFont val="仿宋"/>
        <charset val="134"/>
      </rPr>
      <t>已完成土地预审、稳评、环评及可研立项批复</t>
    </r>
  </si>
  <si>
    <t>项目已完成可研、立项、环评、土地预审、社会稳定风险评估等前期工作。</t>
  </si>
  <si>
    <r>
      <rPr>
        <sz val="10"/>
        <color theme="1"/>
        <rFont val="仿宋"/>
        <charset val="134"/>
      </rPr>
      <t>项目已报国家发改委，待批复</t>
    </r>
  </si>
  <si>
    <t>46-1</t>
  </si>
  <si>
    <r>
      <rPr>
        <sz val="10"/>
        <color theme="1"/>
        <rFont val="仿宋"/>
        <charset val="134"/>
      </rPr>
      <t>新安江流域农村污水治理项目</t>
    </r>
    <r>
      <rPr>
        <sz val="10"/>
        <color theme="1"/>
        <rFont val="Times New Roman"/>
        <charset val="134"/>
      </rPr>
      <t>——</t>
    </r>
    <r>
      <rPr>
        <sz val="10"/>
        <color theme="1"/>
        <rFont val="仿宋"/>
        <charset val="134"/>
      </rPr>
      <t>渭桥乡农村生活污水治理工程</t>
    </r>
  </si>
  <si>
    <r>
      <rPr>
        <sz val="10"/>
        <color theme="1"/>
        <rFont val="仿宋"/>
        <charset val="134"/>
      </rPr>
      <t>对村庄内污水排放进行集中或分散式处理，新建</t>
    </r>
    <r>
      <rPr>
        <sz val="10"/>
        <color theme="1"/>
        <rFont val="Times New Roman"/>
        <charset val="134"/>
      </rPr>
      <t>30</t>
    </r>
    <r>
      <rPr>
        <sz val="10"/>
        <color theme="1"/>
        <rFont val="仿宋"/>
        <charset val="134"/>
      </rPr>
      <t>座污水处理终端，分散治理</t>
    </r>
    <r>
      <rPr>
        <sz val="10"/>
        <color theme="1"/>
        <rFont val="Times New Roman"/>
        <charset val="134"/>
      </rPr>
      <t>34</t>
    </r>
    <r>
      <rPr>
        <sz val="10"/>
        <color theme="1"/>
        <rFont val="仿宋"/>
        <charset val="134"/>
      </rPr>
      <t>处村庄生活污水，新建及修复污水主管及支管共计约</t>
    </r>
    <r>
      <rPr>
        <sz val="10"/>
        <color theme="1"/>
        <rFont val="Times New Roman"/>
        <charset val="134"/>
      </rPr>
      <t>66</t>
    </r>
    <r>
      <rPr>
        <sz val="10"/>
        <color theme="1"/>
        <rFont val="仿宋"/>
        <charset val="134"/>
      </rPr>
      <t>千米，配套建设污水检查井、格栅井等。</t>
    </r>
  </si>
  <si>
    <r>
      <rPr>
        <sz val="10"/>
        <color theme="1"/>
        <rFont val="仿宋"/>
        <charset val="134"/>
      </rPr>
      <t>新增建设用地</t>
    </r>
    <r>
      <rPr>
        <sz val="10"/>
        <color theme="1"/>
        <rFont val="Times New Roman"/>
        <charset val="134"/>
      </rPr>
      <t>50</t>
    </r>
    <r>
      <rPr>
        <sz val="10"/>
        <color theme="1"/>
        <rFont val="仿宋"/>
        <charset val="134"/>
      </rPr>
      <t>亩</t>
    </r>
  </si>
  <si>
    <r>
      <rPr>
        <sz val="10"/>
        <color theme="1"/>
        <rFont val="仿宋"/>
        <charset val="134"/>
      </rPr>
      <t>休宁县新岭水综合治理工程</t>
    </r>
  </si>
  <si>
    <r>
      <rPr>
        <sz val="10"/>
        <color theme="1"/>
        <rFont val="仿宋"/>
        <charset val="134"/>
      </rPr>
      <t>治理干流河段长</t>
    </r>
    <r>
      <rPr>
        <sz val="10"/>
        <color theme="1"/>
        <rFont val="Times New Roman"/>
        <charset val="134"/>
      </rPr>
      <t>19.42</t>
    </r>
    <r>
      <rPr>
        <sz val="10"/>
        <color theme="1"/>
        <rFont val="仿宋"/>
        <charset val="134"/>
      </rPr>
      <t>千米，支流河段长</t>
    </r>
    <r>
      <rPr>
        <sz val="10"/>
        <color theme="1"/>
        <rFont val="Times New Roman"/>
        <charset val="134"/>
      </rPr>
      <t>6.8</t>
    </r>
    <r>
      <rPr>
        <sz val="10"/>
        <color theme="1"/>
        <rFont val="仿宋"/>
        <charset val="134"/>
      </rPr>
      <t>千米。干流新建护坡护岸</t>
    </r>
    <r>
      <rPr>
        <sz val="10"/>
        <color theme="1"/>
        <rFont val="Times New Roman"/>
        <charset val="134"/>
      </rPr>
      <t>10.53</t>
    </r>
    <r>
      <rPr>
        <sz val="10"/>
        <color theme="1"/>
        <rFont val="仿宋"/>
        <charset val="134"/>
      </rPr>
      <t>千米，河道清淤长度</t>
    </r>
    <r>
      <rPr>
        <sz val="10"/>
        <color theme="1"/>
        <rFont val="Times New Roman"/>
        <charset val="134"/>
      </rPr>
      <t>11.81</t>
    </r>
    <r>
      <rPr>
        <sz val="10"/>
        <color theme="1"/>
        <rFont val="仿宋"/>
        <charset val="134"/>
      </rPr>
      <t>千米。支流新建护坡护岸</t>
    </r>
    <r>
      <rPr>
        <sz val="10"/>
        <color theme="1"/>
        <rFont val="Times New Roman"/>
        <charset val="134"/>
      </rPr>
      <t>2.47</t>
    </r>
    <r>
      <rPr>
        <sz val="10"/>
        <color theme="1"/>
        <rFont val="仿宋"/>
        <charset val="134"/>
      </rPr>
      <t>千米，河道清淤长度</t>
    </r>
    <r>
      <rPr>
        <sz val="10"/>
        <color theme="1"/>
        <rFont val="Times New Roman"/>
        <charset val="134"/>
      </rPr>
      <t>4.33</t>
    </r>
    <r>
      <rPr>
        <sz val="10"/>
        <color theme="1"/>
        <rFont val="仿宋"/>
        <charset val="134"/>
      </rPr>
      <t>千米。</t>
    </r>
  </si>
  <si>
    <r>
      <rPr>
        <sz val="10"/>
        <color theme="1"/>
        <rFont val="仿宋"/>
        <charset val="134"/>
      </rPr>
      <t>休宁县河道防洪综合治理工程</t>
    </r>
  </si>
  <si>
    <r>
      <rPr>
        <sz val="10"/>
        <color theme="1"/>
        <rFont val="仿宋"/>
        <charset val="134"/>
      </rPr>
      <t>治理休宁河上枧潭</t>
    </r>
    <r>
      <rPr>
        <sz val="10"/>
        <color theme="1"/>
        <rFont val="Times New Roman"/>
        <charset val="134"/>
      </rPr>
      <t>-</t>
    </r>
    <r>
      <rPr>
        <sz val="10"/>
        <color theme="1"/>
        <rFont val="仿宋"/>
        <charset val="134"/>
      </rPr>
      <t>皮园段、横江干流休宁段、江湾水岭南乡、率水月潭段、冰潭至江潭段，治理总河长</t>
    </r>
    <r>
      <rPr>
        <sz val="10"/>
        <color theme="1"/>
        <rFont val="Times New Roman"/>
        <charset val="134"/>
      </rPr>
      <t>54.58</t>
    </r>
    <r>
      <rPr>
        <sz val="10"/>
        <color theme="1"/>
        <rFont val="仿宋"/>
        <charset val="134"/>
      </rPr>
      <t>千米，其中新建护岸</t>
    </r>
    <r>
      <rPr>
        <sz val="10"/>
        <color theme="1"/>
        <rFont val="Times New Roman"/>
        <charset val="134"/>
      </rPr>
      <t>43.9</t>
    </r>
    <r>
      <rPr>
        <sz val="10"/>
        <color theme="1"/>
        <rFont val="仿宋"/>
        <charset val="134"/>
      </rPr>
      <t>千米。</t>
    </r>
  </si>
  <si>
    <r>
      <rPr>
        <sz val="10"/>
        <color theme="1"/>
        <rFont val="仿宋"/>
        <charset val="134"/>
      </rPr>
      <t>山洪沟防洪治理工程</t>
    </r>
  </si>
  <si>
    <r>
      <rPr>
        <sz val="10"/>
        <color theme="1"/>
        <rFont val="仿宋"/>
        <charset val="134"/>
      </rPr>
      <t>开展首村河、福寺河、兰水河、朱村河四条山洪沟防洪治理工程，新建护岸</t>
    </r>
    <r>
      <rPr>
        <sz val="10"/>
        <color theme="1"/>
        <rFont val="Times New Roman"/>
        <charset val="134"/>
      </rPr>
      <t>5.024</t>
    </r>
    <r>
      <rPr>
        <sz val="10"/>
        <color theme="1"/>
        <rFont val="仿宋"/>
        <charset val="134"/>
      </rPr>
      <t>千米，疏浚河道</t>
    </r>
    <r>
      <rPr>
        <sz val="10"/>
        <color theme="1"/>
        <rFont val="Times New Roman"/>
        <charset val="134"/>
      </rPr>
      <t>13.24</t>
    </r>
    <r>
      <rPr>
        <sz val="10"/>
        <color theme="1"/>
        <rFont val="仿宋"/>
        <charset val="134"/>
      </rPr>
      <t>千米，防护墙</t>
    </r>
    <r>
      <rPr>
        <sz val="10"/>
        <color theme="1"/>
        <rFont val="Times New Roman"/>
        <charset val="134"/>
      </rPr>
      <t>3.2826</t>
    </r>
    <r>
      <rPr>
        <sz val="10"/>
        <color theme="1"/>
        <rFont val="仿宋"/>
        <charset val="134"/>
      </rPr>
      <t>米。</t>
    </r>
  </si>
  <si>
    <t>已完成项目初步设计，其中福寺河、兰水河山洪沟治理项目已经市局审批</t>
  </si>
  <si>
    <r>
      <rPr>
        <sz val="10"/>
        <color theme="1"/>
        <rFont val="仿宋"/>
        <charset val="134"/>
      </rPr>
      <t>攻坚项目</t>
    </r>
    <r>
      <rPr>
        <sz val="10"/>
        <color theme="1"/>
        <rFont val="Times New Roman"/>
        <charset val="134"/>
      </rPr>
      <t>-</t>
    </r>
    <r>
      <rPr>
        <sz val="10"/>
        <color theme="1"/>
        <rFont val="仿宋"/>
        <charset val="134"/>
      </rPr>
      <t>乡村振兴耕地保护项目</t>
    </r>
  </si>
  <si>
    <r>
      <rPr>
        <sz val="10"/>
        <color theme="1"/>
        <rFont val="仿宋"/>
        <charset val="134"/>
      </rPr>
      <t>项目规划对休宁县</t>
    </r>
    <r>
      <rPr>
        <sz val="10"/>
        <color theme="1"/>
        <rFont val="Times New Roman"/>
        <charset val="134"/>
      </rPr>
      <t>8</t>
    </r>
    <r>
      <rPr>
        <sz val="10"/>
        <color theme="1"/>
        <rFont val="仿宋"/>
        <charset val="134"/>
      </rPr>
      <t>个乡镇进行土地综合整治，主要包括农田、茶园、道路规划整理，增加有效耕地面积，拟找回耕地和基本农田约</t>
    </r>
    <r>
      <rPr>
        <sz val="10"/>
        <color theme="1"/>
        <rFont val="Times New Roman"/>
        <charset val="134"/>
      </rPr>
      <t>10000</t>
    </r>
    <r>
      <rPr>
        <sz val="10"/>
        <color theme="1"/>
        <rFont val="仿宋"/>
        <charset val="134"/>
      </rPr>
      <t>亩，规划整治土地</t>
    </r>
    <r>
      <rPr>
        <sz val="10"/>
        <color theme="1"/>
        <rFont val="Times New Roman"/>
        <charset val="134"/>
      </rPr>
      <t>1000</t>
    </r>
    <r>
      <rPr>
        <sz val="10"/>
        <color theme="1"/>
        <rFont val="仿宋"/>
        <charset val="134"/>
      </rPr>
      <t>亩，可新增耕地指标</t>
    </r>
    <r>
      <rPr>
        <sz val="10"/>
        <color theme="1"/>
        <rFont val="Times New Roman"/>
        <charset val="134"/>
      </rPr>
      <t>300</t>
    </r>
    <r>
      <rPr>
        <sz val="10"/>
        <color theme="1"/>
        <rFont val="仿宋"/>
        <charset val="134"/>
      </rPr>
      <t>亩；拟新建及改造提升高标准农田</t>
    </r>
    <r>
      <rPr>
        <sz val="10"/>
        <color theme="1"/>
        <rFont val="Times New Roman"/>
        <charset val="134"/>
      </rPr>
      <t>3.9</t>
    </r>
    <r>
      <rPr>
        <sz val="10"/>
        <color theme="1"/>
        <rFont val="仿宋"/>
        <charset val="134"/>
      </rPr>
      <t>万亩，包括疏浚坑塘，新建灌溉泵站，清淤、衬砌渠道，重建拦水堰等工程；拟建箬叶仓储车间约</t>
    </r>
    <r>
      <rPr>
        <sz val="10"/>
        <color theme="1"/>
        <rFont val="Times New Roman"/>
        <charset val="134"/>
      </rPr>
      <t>700</t>
    </r>
    <r>
      <rPr>
        <sz val="10"/>
        <color theme="1"/>
        <rFont val="仿宋"/>
        <charset val="134"/>
      </rPr>
      <t>平方米，莲藕深加工车间</t>
    </r>
    <r>
      <rPr>
        <sz val="10"/>
        <color theme="1"/>
        <rFont val="Times New Roman"/>
        <charset val="134"/>
      </rPr>
      <t>2000</t>
    </r>
    <r>
      <rPr>
        <sz val="10"/>
        <color theme="1"/>
        <rFont val="仿宋"/>
        <charset val="134"/>
      </rPr>
      <t>平方米，拟改造</t>
    </r>
    <r>
      <rPr>
        <sz val="10"/>
        <color theme="1"/>
        <rFont val="Times New Roman"/>
        <charset val="134"/>
      </rPr>
      <t>2900</t>
    </r>
    <r>
      <rPr>
        <sz val="10"/>
        <color theme="1"/>
        <rFont val="仿宋"/>
        <charset val="134"/>
      </rPr>
      <t>平方米茶叶加工车间；拟打造智慧农业示范基地，新建智慧农业示范示中心</t>
    </r>
    <r>
      <rPr>
        <sz val="10"/>
        <color theme="1"/>
        <rFont val="Times New Roman"/>
        <charset val="134"/>
      </rPr>
      <t>12000</t>
    </r>
    <r>
      <rPr>
        <sz val="10"/>
        <color theme="1"/>
        <rFont val="仿宋"/>
        <charset val="134"/>
      </rPr>
      <t>平方米；拟发展雪里蕻示范种植</t>
    </r>
    <r>
      <rPr>
        <sz val="10"/>
        <color theme="1"/>
        <rFont val="Times New Roman"/>
        <charset val="134"/>
      </rPr>
      <t>1000</t>
    </r>
    <r>
      <rPr>
        <sz val="10"/>
        <color theme="1"/>
        <rFont val="仿宋"/>
        <charset val="134"/>
      </rPr>
      <t>亩，稻虾示范种养</t>
    </r>
    <r>
      <rPr>
        <sz val="10"/>
        <color theme="1"/>
        <rFont val="Times New Roman"/>
        <charset val="134"/>
      </rPr>
      <t>3600</t>
    </r>
    <r>
      <rPr>
        <sz val="10"/>
        <color theme="1"/>
        <rFont val="仿宋"/>
        <charset val="134"/>
      </rPr>
      <t>亩；配套停车场、道路提升、雨污水管网、环境整治等基础设施建设工程。</t>
    </r>
  </si>
  <si>
    <r>
      <rPr>
        <sz val="10"/>
        <color theme="1"/>
        <rFont val="Times New Roman"/>
        <charset val="134"/>
      </rPr>
      <t>1.</t>
    </r>
    <r>
      <rPr>
        <sz val="10"/>
        <color theme="1"/>
        <rFont val="仿宋"/>
        <charset val="134"/>
      </rPr>
      <t>收入经营化且收入高估，现已尝试将部分稻虾示范种植收入改为高标准农田流转收入、将找回的耕地纳入耕地流转收入。</t>
    </r>
    <r>
      <rPr>
        <sz val="10"/>
        <color theme="1"/>
        <rFont val="Times New Roman"/>
        <charset val="134"/>
      </rPr>
      <t>2.</t>
    </r>
    <r>
      <rPr>
        <sz val="10"/>
        <color theme="1"/>
        <rFont val="仿宋"/>
        <charset val="134"/>
      </rPr>
      <t>环评登记表没有提到</t>
    </r>
    <r>
      <rPr>
        <sz val="10"/>
        <color theme="1"/>
        <rFont val="Times New Roman"/>
        <charset val="134"/>
      </rPr>
      <t>“</t>
    </r>
    <r>
      <rPr>
        <sz val="10"/>
        <color theme="1"/>
        <rFont val="仿宋"/>
        <charset val="134"/>
      </rPr>
      <t>污水处理</t>
    </r>
    <r>
      <rPr>
        <sz val="10"/>
        <color theme="1"/>
        <rFont val="Times New Roman"/>
        <charset val="134"/>
      </rPr>
      <t>”</t>
    </r>
    <r>
      <rPr>
        <sz val="10"/>
        <color theme="1"/>
        <rFont val="仿宋"/>
        <charset val="134"/>
      </rPr>
      <t>，需重新出具</t>
    </r>
  </si>
  <si>
    <r>
      <rPr>
        <sz val="10"/>
        <rFont val="仿宋"/>
        <charset val="134"/>
      </rPr>
      <t>正在申报专项债资金</t>
    </r>
  </si>
  <si>
    <r>
      <rPr>
        <sz val="10"/>
        <color theme="1"/>
        <rFont val="仿宋"/>
        <charset val="134"/>
      </rPr>
      <t>皖浙省际毗邻共富协作区（休宁</t>
    </r>
    <r>
      <rPr>
        <sz val="10"/>
        <color theme="1"/>
        <rFont val="Times New Roman"/>
        <charset val="134"/>
      </rPr>
      <t>-</t>
    </r>
    <r>
      <rPr>
        <sz val="10"/>
        <color theme="1"/>
        <rFont val="仿宋"/>
        <charset val="134"/>
      </rPr>
      <t>开化）绿色智慧农产品生产加工基地项目</t>
    </r>
  </si>
  <si>
    <r>
      <rPr>
        <sz val="10"/>
        <color theme="1"/>
        <rFont val="仿宋"/>
        <charset val="134"/>
      </rPr>
      <t>东临溪镇人民政府、商山镇人民政府、五城镇人民政府、渭桥乡人民政府</t>
    </r>
  </si>
  <si>
    <r>
      <rPr>
        <sz val="10"/>
        <color theme="1"/>
        <rFont val="仿宋"/>
        <charset val="134"/>
      </rPr>
      <t>项目规划占地</t>
    </r>
    <r>
      <rPr>
        <sz val="10"/>
        <color theme="1"/>
        <rFont val="Times New Roman"/>
        <charset val="134"/>
      </rPr>
      <t>93.9</t>
    </r>
    <r>
      <rPr>
        <sz val="10"/>
        <color theme="1"/>
        <rFont val="仿宋"/>
        <charset val="134"/>
      </rPr>
      <t>亩，共涉及</t>
    </r>
    <r>
      <rPr>
        <sz val="10"/>
        <color theme="1"/>
        <rFont val="Times New Roman"/>
        <charset val="134"/>
      </rPr>
      <t>4</t>
    </r>
    <r>
      <rPr>
        <sz val="10"/>
        <color theme="1"/>
        <rFont val="仿宋"/>
        <charset val="134"/>
      </rPr>
      <t>个省际毗邻乡镇，总建筑面积</t>
    </r>
    <r>
      <rPr>
        <sz val="10"/>
        <color theme="1"/>
        <rFont val="Times New Roman"/>
        <charset val="134"/>
      </rPr>
      <t>94100</t>
    </r>
    <r>
      <rPr>
        <sz val="10"/>
        <color theme="1"/>
        <rFont val="仿宋"/>
        <charset val="134"/>
      </rPr>
      <t>平方米，主要围绕茶叶、蔬菜、鳜鱼等绿色食品产业，建设辐射长三角地区的绿色农产品生产加工供应示范基地；主要包括共享研发中心</t>
    </r>
    <r>
      <rPr>
        <sz val="10"/>
        <color theme="1"/>
        <rFont val="Times New Roman"/>
        <charset val="134"/>
      </rPr>
      <t>7400</t>
    </r>
    <r>
      <rPr>
        <sz val="10"/>
        <color theme="1"/>
        <rFont val="仿宋"/>
        <charset val="134"/>
      </rPr>
      <t>平方米、绿色农产品加工中心</t>
    </r>
    <r>
      <rPr>
        <sz val="10"/>
        <color theme="1"/>
        <rFont val="Times New Roman"/>
        <charset val="134"/>
      </rPr>
      <t>49000</t>
    </r>
    <r>
      <rPr>
        <sz val="10"/>
        <color theme="1"/>
        <rFont val="仿宋"/>
        <charset val="134"/>
      </rPr>
      <t>平方米、冷链仓储物流中心</t>
    </r>
    <r>
      <rPr>
        <sz val="10"/>
        <color theme="1"/>
        <rFont val="Times New Roman"/>
        <charset val="134"/>
      </rPr>
      <t>25200</t>
    </r>
    <r>
      <rPr>
        <sz val="10"/>
        <color theme="1"/>
        <rFont val="仿宋"/>
        <charset val="134"/>
      </rPr>
      <t>平方米、展销中心</t>
    </r>
    <r>
      <rPr>
        <sz val="10"/>
        <color theme="1"/>
        <rFont val="Times New Roman"/>
        <charset val="134"/>
      </rPr>
      <t>10600</t>
    </r>
    <r>
      <rPr>
        <sz val="10"/>
        <color theme="1"/>
        <rFont val="仿宋"/>
        <charset val="134"/>
      </rPr>
      <t>平方米，综合配套用房</t>
    </r>
    <r>
      <rPr>
        <sz val="10"/>
        <color theme="1"/>
        <rFont val="Times New Roman"/>
        <charset val="134"/>
      </rPr>
      <t>1900</t>
    </r>
    <r>
      <rPr>
        <sz val="10"/>
        <color theme="1"/>
        <rFont val="仿宋"/>
        <charset val="134"/>
      </rPr>
      <t>平方米；配套建设智慧生产加工管理系统、供配电等相关附属工程。</t>
    </r>
  </si>
  <si>
    <r>
      <rPr>
        <sz val="10"/>
        <color theme="1"/>
        <rFont val="仿宋"/>
        <charset val="134"/>
      </rPr>
      <t>正在聘请第三方出具可研报告</t>
    </r>
  </si>
  <si>
    <r>
      <rPr>
        <sz val="10"/>
        <color theme="1"/>
        <rFont val="仿宋"/>
        <charset val="134"/>
      </rPr>
      <t>休宁县</t>
    </r>
    <r>
      <rPr>
        <sz val="10"/>
        <color theme="1"/>
        <rFont val="Times New Roman"/>
        <charset val="134"/>
      </rPr>
      <t>2025</t>
    </r>
    <r>
      <rPr>
        <sz val="10"/>
        <color theme="1"/>
        <rFont val="仿宋"/>
        <charset val="134"/>
      </rPr>
      <t>年度和美乡村省级中心村建设项目</t>
    </r>
  </si>
  <si>
    <r>
      <rPr>
        <sz val="10"/>
        <color theme="1"/>
        <rFont val="仿宋"/>
        <charset val="134"/>
      </rPr>
      <t>各有关乡镇</t>
    </r>
  </si>
  <si>
    <r>
      <rPr>
        <sz val="10"/>
        <color theme="1"/>
        <rFont val="仿宋"/>
        <charset val="134"/>
      </rPr>
      <t>新建生态停车场</t>
    </r>
    <r>
      <rPr>
        <sz val="10"/>
        <color theme="1"/>
        <rFont val="Times New Roman"/>
        <charset val="134"/>
      </rPr>
      <t>40</t>
    </r>
    <r>
      <rPr>
        <sz val="10"/>
        <color theme="1"/>
        <rFont val="仿宋"/>
        <charset val="134"/>
      </rPr>
      <t>处左右，健身广场</t>
    </r>
    <r>
      <rPr>
        <sz val="10"/>
        <color theme="1"/>
        <rFont val="Times New Roman"/>
        <charset val="134"/>
      </rPr>
      <t>12</t>
    </r>
    <r>
      <rPr>
        <sz val="10"/>
        <color theme="1"/>
        <rFont val="仿宋"/>
        <charset val="134"/>
      </rPr>
      <t>处左右，增设路灯</t>
    </r>
    <r>
      <rPr>
        <sz val="10"/>
        <color theme="1"/>
        <rFont val="Times New Roman"/>
        <charset val="134"/>
      </rPr>
      <t>500</t>
    </r>
    <r>
      <rPr>
        <sz val="10"/>
        <color theme="1"/>
        <rFont val="仿宋"/>
        <charset val="134"/>
      </rPr>
      <t>盏左右。更换铺设供水管网</t>
    </r>
    <r>
      <rPr>
        <sz val="10"/>
        <color theme="1"/>
        <rFont val="Times New Roman"/>
        <charset val="134"/>
      </rPr>
      <t>2000</t>
    </r>
    <r>
      <rPr>
        <sz val="10"/>
        <color theme="1"/>
        <rFont val="仿宋"/>
        <charset val="134"/>
      </rPr>
      <t>米以上，卫生改厕</t>
    </r>
    <r>
      <rPr>
        <sz val="10"/>
        <color theme="1"/>
        <rFont val="Times New Roman"/>
        <charset val="134"/>
      </rPr>
      <t>360</t>
    </r>
    <r>
      <rPr>
        <sz val="10"/>
        <color theme="1"/>
        <rFont val="仿宋"/>
        <charset val="134"/>
      </rPr>
      <t>户左右，房前屋后环境整治</t>
    </r>
    <r>
      <rPr>
        <sz val="10"/>
        <color theme="1"/>
        <rFont val="Times New Roman"/>
        <charset val="134"/>
      </rPr>
      <t>400</t>
    </r>
    <r>
      <rPr>
        <sz val="10"/>
        <color theme="1"/>
        <rFont val="仿宋"/>
        <charset val="134"/>
      </rPr>
      <t>处左右，道路硬化及提升</t>
    </r>
    <r>
      <rPr>
        <sz val="10"/>
        <color theme="1"/>
        <rFont val="Times New Roman"/>
        <charset val="134"/>
      </rPr>
      <t>10</t>
    </r>
    <r>
      <rPr>
        <sz val="10"/>
        <color theme="1"/>
        <rFont val="仿宋"/>
        <charset val="134"/>
      </rPr>
      <t>公里左右，污水处理终端及配套管网建设</t>
    </r>
    <r>
      <rPr>
        <sz val="10"/>
        <color theme="1"/>
        <rFont val="Times New Roman"/>
        <charset val="134"/>
      </rPr>
      <t>12</t>
    </r>
    <r>
      <rPr>
        <sz val="10"/>
        <color theme="1"/>
        <rFont val="仿宋"/>
        <charset val="134"/>
      </rPr>
      <t>处左右，同步开展河沟渠塘疏浚清淤、实施精神文明建设、特色产业发展和村容村貌提升等内容。</t>
    </r>
  </si>
  <si>
    <t>12个中心村均通过评审，目前各中心村按照评审会专家意见均已完成编制方案修改，目前已上报县政府，等待县政府批复。</t>
  </si>
  <si>
    <r>
      <rPr>
        <sz val="10"/>
        <color theme="1"/>
        <rFont val="仿宋"/>
        <charset val="134"/>
      </rPr>
      <t>争取申报建设</t>
    </r>
    <r>
      <rPr>
        <sz val="10"/>
        <color theme="1"/>
        <rFont val="Times New Roman"/>
        <charset val="134"/>
      </rPr>
      <t>4</t>
    </r>
    <r>
      <rPr>
        <sz val="10"/>
        <color theme="1"/>
        <rFont val="仿宋"/>
        <charset val="134"/>
      </rPr>
      <t>个精品示范村，围绕产业提质增效、人才培育支撑、文化传承保护、生态绿色发展、治理活力有序</t>
    </r>
    <r>
      <rPr>
        <sz val="10"/>
        <color theme="1"/>
        <rFont val="Times New Roman"/>
        <charset val="134"/>
      </rPr>
      <t>5</t>
    </r>
    <r>
      <rPr>
        <sz val="10"/>
        <color theme="1"/>
        <rFont val="仿宋"/>
        <charset val="134"/>
      </rPr>
      <t>个方面，实施和美乡村精品示范村项目。</t>
    </r>
  </si>
  <si>
    <r>
      <rPr>
        <sz val="10"/>
        <color theme="1"/>
        <rFont val="仿宋"/>
        <charset val="134"/>
      </rPr>
      <t>省厅已批复</t>
    </r>
    <r>
      <rPr>
        <sz val="10"/>
        <color theme="1"/>
        <rFont val="Times New Roman"/>
        <charset val="134"/>
      </rPr>
      <t>2025</t>
    </r>
    <r>
      <rPr>
        <sz val="10"/>
        <color theme="1"/>
        <rFont val="仿宋"/>
        <charset val="134"/>
      </rPr>
      <t>年度省级精品示范村</t>
    </r>
    <r>
      <rPr>
        <sz val="10"/>
        <color theme="1"/>
        <rFont val="Times New Roman"/>
        <charset val="134"/>
      </rPr>
      <t>2</t>
    </r>
    <r>
      <rPr>
        <sz val="10"/>
        <color theme="1"/>
        <rFont val="仿宋"/>
        <charset val="134"/>
      </rPr>
      <t>个，分别是万安镇轮车富琅片区、东临溪镇大阜村，开展县级实地督导6次，目前正根据项目清单对实施方案进行细化，实施方案拟于近期上报县相关会议研究审定。</t>
    </r>
  </si>
  <si>
    <r>
      <rPr>
        <sz val="10"/>
        <color theme="1"/>
        <rFont val="Times New Roman"/>
        <charset val="134"/>
      </rPr>
      <t>2025</t>
    </r>
    <r>
      <rPr>
        <sz val="10"/>
        <color theme="1"/>
        <rFont val="仿宋"/>
        <charset val="134"/>
      </rPr>
      <t>年度高标准农田建设项目</t>
    </r>
  </si>
  <si>
    <r>
      <rPr>
        <sz val="10"/>
        <color theme="1"/>
        <rFont val="仿宋"/>
        <charset val="134"/>
      </rPr>
      <t>休宁县</t>
    </r>
    <r>
      <rPr>
        <sz val="10"/>
        <color theme="1"/>
        <rFont val="Times New Roman"/>
        <charset val="134"/>
      </rPr>
      <t>2025</t>
    </r>
    <r>
      <rPr>
        <sz val="10"/>
        <color theme="1"/>
        <rFont val="仿宋"/>
        <charset val="134"/>
      </rPr>
      <t>年度高标准农田建设项目包括新增建设和改造提升两种类型，项目实施地点涉及五城镇、板桥乡、鹤城镇、岭南乡、流口镇、山斗乡和汪村镇等</t>
    </r>
    <r>
      <rPr>
        <sz val="10"/>
        <color theme="1"/>
        <rFont val="Times New Roman"/>
        <charset val="134"/>
      </rPr>
      <t>7</t>
    </r>
    <r>
      <rPr>
        <sz val="10"/>
        <color theme="1"/>
        <rFont val="仿宋"/>
        <charset val="134"/>
      </rPr>
      <t>个乡镇，建设规模共计</t>
    </r>
    <r>
      <rPr>
        <sz val="10"/>
        <color theme="1"/>
        <rFont val="Times New Roman"/>
        <charset val="134"/>
      </rPr>
      <t xml:space="preserve"> 1.56</t>
    </r>
    <r>
      <rPr>
        <sz val="10"/>
        <color theme="1"/>
        <rFont val="仿宋"/>
        <charset val="134"/>
      </rPr>
      <t>万亩。其中，新增建设项目规模</t>
    </r>
    <r>
      <rPr>
        <sz val="10"/>
        <color theme="1"/>
        <rFont val="Times New Roman"/>
        <charset val="134"/>
      </rPr>
      <t>0.76</t>
    </r>
    <r>
      <rPr>
        <sz val="10"/>
        <color theme="1"/>
        <rFont val="仿宋"/>
        <charset val="134"/>
      </rPr>
      <t>万亩；改造提升项目规模</t>
    </r>
    <r>
      <rPr>
        <sz val="10"/>
        <color theme="1"/>
        <rFont val="Times New Roman"/>
        <charset val="134"/>
      </rPr>
      <t>0.8</t>
    </r>
    <r>
      <rPr>
        <sz val="10"/>
        <color theme="1"/>
        <rFont val="仿宋"/>
        <charset val="134"/>
      </rPr>
      <t>万亩。</t>
    </r>
  </si>
  <si>
    <r>
      <rPr>
        <sz val="10"/>
        <rFont val="仿宋"/>
        <charset val="134"/>
      </rPr>
      <t>项目实施地点位于五城镇，改造提升项目规模</t>
    </r>
    <r>
      <rPr>
        <sz val="10"/>
        <rFont val="Times New Roman"/>
        <charset val="134"/>
      </rPr>
      <t>0.5</t>
    </r>
    <r>
      <rPr>
        <sz val="10"/>
        <rFont val="仿宋"/>
        <charset val="134"/>
      </rPr>
      <t>万亩，总投资</t>
    </r>
    <r>
      <rPr>
        <sz val="10"/>
        <rFont val="Times New Roman"/>
        <charset val="134"/>
      </rPr>
      <t>1500</t>
    </r>
    <r>
      <rPr>
        <sz val="10"/>
        <rFont val="仿宋"/>
        <charset val="134"/>
      </rPr>
      <t>万元。正在编制施工招标文件</t>
    </r>
  </si>
  <si>
    <r>
      <rPr>
        <sz val="10"/>
        <color theme="1"/>
        <rFont val="仿宋"/>
        <charset val="134"/>
      </rPr>
      <t>休宁县东临溪片区农业高质量发展建设项目</t>
    </r>
  </si>
  <si>
    <r>
      <rPr>
        <sz val="10"/>
        <color theme="1"/>
        <rFont val="仿宋"/>
        <charset val="134"/>
      </rPr>
      <t>储备（转化新开工）</t>
    </r>
  </si>
  <si>
    <r>
      <rPr>
        <sz val="10"/>
        <color theme="1"/>
        <rFont val="仿宋"/>
        <charset val="134"/>
      </rPr>
      <t>（</t>
    </r>
    <r>
      <rPr>
        <sz val="10"/>
        <color theme="1"/>
        <rFont val="Times New Roman"/>
        <charset val="134"/>
      </rPr>
      <t>1</t>
    </r>
    <r>
      <rPr>
        <sz val="10"/>
        <color theme="1"/>
        <rFont val="仿宋"/>
        <charset val="134"/>
      </rPr>
      <t>）农田提质增效工程；包括东临溪镇农田整治</t>
    </r>
    <r>
      <rPr>
        <sz val="10"/>
        <color theme="1"/>
        <rFont val="Times New Roman"/>
        <charset val="134"/>
      </rPr>
      <t>2000</t>
    </r>
    <r>
      <rPr>
        <sz val="10"/>
        <color theme="1"/>
        <rFont val="仿宋"/>
        <charset val="134"/>
      </rPr>
      <t>亩、源芳乡农田整治</t>
    </r>
    <r>
      <rPr>
        <sz val="10"/>
        <color theme="1"/>
        <rFont val="Times New Roman"/>
        <charset val="134"/>
      </rPr>
      <t>280</t>
    </r>
    <r>
      <rPr>
        <sz val="10"/>
        <color theme="1"/>
        <rFont val="仿宋"/>
        <charset val="134"/>
      </rPr>
      <t>亩，灌溉水渠修复</t>
    </r>
    <r>
      <rPr>
        <sz val="10"/>
        <color theme="1"/>
        <rFont val="Times New Roman"/>
        <charset val="134"/>
      </rPr>
      <t>36870</t>
    </r>
    <r>
      <rPr>
        <sz val="10"/>
        <color theme="1"/>
        <rFont val="仿宋"/>
        <charset val="134"/>
      </rPr>
      <t>米、放水口</t>
    </r>
    <r>
      <rPr>
        <sz val="10"/>
        <color theme="1"/>
        <rFont val="Times New Roman"/>
        <charset val="134"/>
      </rPr>
      <t>450</t>
    </r>
    <r>
      <rPr>
        <sz val="10"/>
        <color theme="1"/>
        <rFont val="仿宋"/>
        <charset val="134"/>
      </rPr>
      <t>处、灌溉堰坝</t>
    </r>
    <r>
      <rPr>
        <sz val="10"/>
        <color theme="1"/>
        <rFont val="Times New Roman"/>
        <charset val="134"/>
      </rPr>
      <t>16</t>
    </r>
    <r>
      <rPr>
        <sz val="10"/>
        <color theme="1"/>
        <rFont val="仿宋"/>
        <charset val="134"/>
      </rPr>
      <t>座、农田护堤</t>
    </r>
    <r>
      <rPr>
        <sz val="10"/>
        <color theme="1"/>
        <rFont val="Times New Roman"/>
        <charset val="134"/>
      </rPr>
      <t>2000</t>
    </r>
    <r>
      <rPr>
        <sz val="10"/>
        <color theme="1"/>
        <rFont val="仿宋"/>
        <charset val="134"/>
      </rPr>
      <t>米、当家塘</t>
    </r>
    <r>
      <rPr>
        <sz val="10"/>
        <color theme="1"/>
        <rFont val="Times New Roman"/>
        <charset val="134"/>
      </rPr>
      <t>26</t>
    </r>
    <r>
      <rPr>
        <sz val="10"/>
        <color theme="1"/>
        <rFont val="仿宋"/>
        <charset val="134"/>
      </rPr>
      <t>座、生产道路</t>
    </r>
    <r>
      <rPr>
        <sz val="10"/>
        <color theme="1"/>
        <rFont val="Times New Roman"/>
        <charset val="134"/>
      </rPr>
      <t>26020</t>
    </r>
    <r>
      <rPr>
        <sz val="10"/>
        <color theme="1"/>
        <rFont val="仿宋"/>
        <charset val="134"/>
      </rPr>
      <t>米、农桥</t>
    </r>
    <r>
      <rPr>
        <sz val="10"/>
        <color theme="1"/>
        <rFont val="Times New Roman"/>
        <charset val="134"/>
      </rPr>
      <t>2</t>
    </r>
    <r>
      <rPr>
        <sz val="10"/>
        <color theme="1"/>
        <rFont val="仿宋"/>
        <charset val="134"/>
      </rPr>
      <t>座、涵管桥</t>
    </r>
    <r>
      <rPr>
        <sz val="10"/>
        <color theme="1"/>
        <rFont val="Times New Roman"/>
        <charset val="134"/>
      </rPr>
      <t>60</t>
    </r>
    <r>
      <rPr>
        <sz val="10"/>
        <color theme="1"/>
        <rFont val="仿宋"/>
        <charset val="134"/>
      </rPr>
      <t>座、农业生产电力增容变压器</t>
    </r>
    <r>
      <rPr>
        <sz val="10"/>
        <color theme="1"/>
        <rFont val="Times New Roman"/>
        <charset val="134"/>
      </rPr>
      <t>1</t>
    </r>
    <r>
      <rPr>
        <sz val="10"/>
        <color theme="1"/>
        <rFont val="仿宋"/>
        <charset val="134"/>
      </rPr>
      <t>座。（</t>
    </r>
    <r>
      <rPr>
        <sz val="10"/>
        <color theme="1"/>
        <rFont val="Times New Roman"/>
        <charset val="134"/>
      </rPr>
      <t>2</t>
    </r>
    <r>
      <rPr>
        <sz val="10"/>
        <color theme="1"/>
        <rFont val="仿宋"/>
        <charset val="134"/>
      </rPr>
      <t>）农业综合服务用房建设工程；包括东临溪镇农产品分拣加工中心占地面积</t>
    </r>
    <r>
      <rPr>
        <sz val="10"/>
        <color theme="1"/>
        <rFont val="Times New Roman"/>
        <charset val="134"/>
      </rPr>
      <t>34.84</t>
    </r>
    <r>
      <rPr>
        <sz val="10"/>
        <color theme="1"/>
        <rFont val="仿宋"/>
        <charset val="134"/>
      </rPr>
      <t>亩，建筑面积</t>
    </r>
    <r>
      <rPr>
        <sz val="10"/>
        <color theme="1"/>
        <rFont val="Times New Roman"/>
        <charset val="134"/>
      </rPr>
      <t>25550</t>
    </r>
    <r>
      <rPr>
        <sz val="10"/>
        <color theme="1"/>
        <rFont val="仿宋"/>
        <charset val="134"/>
      </rPr>
      <t>平方米，东临溪镇农特产品交易中心占地面积</t>
    </r>
    <r>
      <rPr>
        <sz val="10"/>
        <color theme="1"/>
        <rFont val="Times New Roman"/>
        <charset val="134"/>
      </rPr>
      <t>9.2</t>
    </r>
    <r>
      <rPr>
        <sz val="10"/>
        <color theme="1"/>
        <rFont val="仿宋"/>
        <charset val="134"/>
      </rPr>
      <t>亩，建筑面积</t>
    </r>
    <r>
      <rPr>
        <sz val="10"/>
        <color theme="1"/>
        <rFont val="Times New Roman"/>
        <charset val="134"/>
      </rPr>
      <t>6610</t>
    </r>
    <r>
      <rPr>
        <sz val="10"/>
        <color theme="1"/>
        <rFont val="仿宋"/>
        <charset val="134"/>
      </rPr>
      <t>平方米，源芳乡农产品加工及配套用房占地面积</t>
    </r>
    <r>
      <rPr>
        <sz val="10"/>
        <color theme="1"/>
        <rFont val="Times New Roman"/>
        <charset val="134"/>
      </rPr>
      <t>2500</t>
    </r>
    <r>
      <rPr>
        <sz val="10"/>
        <color theme="1"/>
        <rFont val="仿宋"/>
        <charset val="134"/>
      </rPr>
      <t>平方米，建筑面积</t>
    </r>
    <r>
      <rPr>
        <sz val="10"/>
        <color theme="1"/>
        <rFont val="Times New Roman"/>
        <charset val="134"/>
      </rPr>
      <t>5000</t>
    </r>
    <r>
      <rPr>
        <sz val="10"/>
        <color theme="1"/>
        <rFont val="仿宋"/>
        <charset val="134"/>
      </rPr>
      <t>平方米，榆村乡农产品加工及仓储用房占地</t>
    </r>
    <r>
      <rPr>
        <sz val="10"/>
        <color theme="1"/>
        <rFont val="Times New Roman"/>
        <charset val="134"/>
      </rPr>
      <t>3000</t>
    </r>
    <r>
      <rPr>
        <sz val="10"/>
        <color theme="1"/>
        <rFont val="仿宋"/>
        <charset val="134"/>
      </rPr>
      <t>平方米，建筑面积</t>
    </r>
    <r>
      <rPr>
        <sz val="10"/>
        <color theme="1"/>
        <rFont val="Times New Roman"/>
        <charset val="134"/>
      </rPr>
      <t>6000</t>
    </r>
    <r>
      <rPr>
        <sz val="10"/>
        <color theme="1"/>
        <rFont val="仿宋"/>
        <charset val="134"/>
      </rPr>
      <t>平方米，项目建设各类加工、仓储、保鲜、交易厂房及配套用房，配套建设电力、给排水等附属设施与工程。</t>
    </r>
  </si>
  <si>
    <r>
      <rPr>
        <sz val="10"/>
        <color theme="1"/>
        <rFont val="仿宋"/>
        <charset val="134"/>
      </rPr>
      <t>市级评审已过</t>
    </r>
  </si>
  <si>
    <r>
      <rPr>
        <sz val="10"/>
        <rFont val="Times New Roman"/>
        <charset val="134"/>
      </rPr>
      <t>1.</t>
    </r>
    <r>
      <rPr>
        <sz val="10"/>
        <rFont val="仿宋"/>
        <charset val="134"/>
      </rPr>
      <t>东临溪镇农产品分拣加工中心项目地块已纳入东临溪镇国土空间总体规划（</t>
    </r>
    <r>
      <rPr>
        <sz val="10"/>
        <rFont val="Times New Roman"/>
        <charset val="134"/>
      </rPr>
      <t>2021-2035</t>
    </r>
    <r>
      <rPr>
        <sz val="10"/>
        <rFont val="仿宋"/>
        <charset val="134"/>
      </rPr>
      <t>）城镇开发边界内。地块地点：东临溪镇临溪村，规划用途为设施农用地，不占永久基本农田、不涉及生态保护红线。</t>
    </r>
    <r>
      <rPr>
        <sz val="10"/>
        <rFont val="Times New Roman"/>
        <charset val="134"/>
      </rPr>
      <t>2.</t>
    </r>
    <r>
      <rPr>
        <sz val="10"/>
        <rFont val="仿宋"/>
        <charset val="134"/>
      </rPr>
      <t>东临溪镇农特产品交易中心主体及附属工程已建设完工。</t>
    </r>
  </si>
  <si>
    <r>
      <rPr>
        <sz val="10"/>
        <color theme="1"/>
        <rFont val="仿宋"/>
        <charset val="134"/>
      </rPr>
      <t>休宁县城乡供水管网工程</t>
    </r>
  </si>
  <si>
    <r>
      <rPr>
        <sz val="10"/>
        <color theme="1"/>
        <rFont val="仿宋"/>
        <charset val="134"/>
      </rPr>
      <t>项目供水管网延伸工程覆盖溪口镇、月潭湖镇、海阳镇、齐云山镇、万安镇、东临溪镇、五城镇、商山镇、板桥乡、榆村乡、源芳乡</t>
    </r>
    <r>
      <rPr>
        <sz val="10"/>
        <color theme="1"/>
        <rFont val="Times New Roman"/>
        <charset val="134"/>
      </rPr>
      <t>11</t>
    </r>
    <r>
      <rPr>
        <sz val="10"/>
        <color theme="1"/>
        <rFont val="仿宋"/>
        <charset val="134"/>
      </rPr>
      <t>个乡镇，人口</t>
    </r>
    <r>
      <rPr>
        <sz val="10"/>
        <color theme="1"/>
        <rFont val="Times New Roman"/>
        <charset val="134"/>
      </rPr>
      <t>100178</t>
    </r>
    <r>
      <rPr>
        <sz val="10"/>
        <color theme="1"/>
        <rFont val="仿宋"/>
        <charset val="134"/>
      </rPr>
      <t>人。供水管网延伸工程拟新建配水主管网</t>
    </r>
    <r>
      <rPr>
        <sz val="10"/>
        <color theme="1"/>
        <rFont val="Times New Roman"/>
        <charset val="134"/>
      </rPr>
      <t>94.709</t>
    </r>
    <r>
      <rPr>
        <sz val="10"/>
        <color theme="1"/>
        <rFont val="仿宋"/>
        <charset val="134"/>
      </rPr>
      <t>千米，支管网</t>
    </r>
    <r>
      <rPr>
        <sz val="10"/>
        <color theme="1"/>
        <rFont val="Times New Roman"/>
        <charset val="134"/>
      </rPr>
      <t>424.083</t>
    </r>
    <r>
      <rPr>
        <sz val="10"/>
        <color theme="1"/>
        <rFont val="仿宋"/>
        <charset val="134"/>
      </rPr>
      <t>千米。</t>
    </r>
  </si>
  <si>
    <r>
      <rPr>
        <sz val="10"/>
        <rFont val="仿宋"/>
        <charset val="134"/>
      </rPr>
      <t>部分工程已开工，完成工程量70</t>
    </r>
    <r>
      <rPr>
        <sz val="10"/>
        <rFont val="Times New Roman"/>
        <charset val="134"/>
      </rPr>
      <t>%</t>
    </r>
    <r>
      <rPr>
        <sz val="10"/>
        <rFont val="仿宋"/>
        <charset val="134"/>
      </rPr>
      <t>。</t>
    </r>
  </si>
  <si>
    <r>
      <rPr>
        <b/>
        <sz val="10"/>
        <color theme="1"/>
        <rFont val="仿宋"/>
        <charset val="134"/>
      </rPr>
      <t>交通运输局</t>
    </r>
  </si>
  <si>
    <r>
      <rPr>
        <b/>
        <sz val="10"/>
        <color theme="1"/>
        <rFont val="仿宋"/>
        <charset val="134"/>
      </rPr>
      <t>程银根</t>
    </r>
  </si>
  <si>
    <r>
      <rPr>
        <sz val="10"/>
        <color theme="1"/>
        <rFont val="仿宋"/>
        <charset val="134"/>
      </rPr>
      <t>德上高速祁门至皖赣界段休宁段建设</t>
    </r>
  </si>
  <si>
    <r>
      <rPr>
        <sz val="10"/>
        <color theme="1"/>
        <rFont val="仿宋"/>
        <charset val="134"/>
      </rPr>
      <t>程银根</t>
    </r>
  </si>
  <si>
    <r>
      <rPr>
        <sz val="10"/>
        <color theme="1"/>
        <rFont val="仿宋"/>
        <charset val="134"/>
      </rPr>
      <t>省交通运输厅</t>
    </r>
  </si>
  <si>
    <r>
      <rPr>
        <sz val="10"/>
        <color theme="1"/>
        <rFont val="仿宋"/>
        <charset val="134"/>
      </rPr>
      <t>休宁县境内</t>
    </r>
    <r>
      <rPr>
        <sz val="10"/>
        <color theme="1"/>
        <rFont val="Times New Roman"/>
        <charset val="134"/>
      </rPr>
      <t>16.57</t>
    </r>
    <r>
      <rPr>
        <sz val="10"/>
        <color theme="1"/>
        <rFont val="仿宋"/>
        <charset val="134"/>
      </rPr>
      <t>千米（全长</t>
    </r>
    <r>
      <rPr>
        <sz val="10"/>
        <color theme="1"/>
        <rFont val="Times New Roman"/>
        <charset val="134"/>
      </rPr>
      <t>31.193</t>
    </r>
    <r>
      <rPr>
        <sz val="10"/>
        <color theme="1"/>
        <rFont val="仿宋"/>
        <charset val="134"/>
      </rPr>
      <t>千米），其中汪村镇互通连接线长</t>
    </r>
    <r>
      <rPr>
        <sz val="10"/>
        <color theme="1"/>
        <rFont val="Times New Roman"/>
        <charset val="134"/>
      </rPr>
      <t>2.81</t>
    </r>
    <r>
      <rPr>
        <sz val="10"/>
        <color theme="1"/>
        <rFont val="仿宋"/>
        <charset val="134"/>
      </rPr>
      <t>千米。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</si>
  <si>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</si>
  <si>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t>
    </r>
    <r>
      <rPr>
        <sz val="10"/>
        <color theme="1"/>
        <rFont val="Times New Roman"/>
        <charset val="134"/>
      </rPr>
      <t>66280</t>
    </r>
    <r>
      <rPr>
        <sz val="10"/>
        <color theme="1"/>
        <rFont val="仿宋"/>
        <charset val="134"/>
      </rPr>
      <t>万元</t>
    </r>
  </si>
  <si>
    <t>德上高速</t>
  </si>
  <si>
    <t>主要进行全线隧道工程砼路面及附属工程施工，四九尖2号隧道洞内洞身衬砌工程及砼路面施工，水稳基层、沥青面层摊铺施工以及全线防排、绿化施工。</t>
  </si>
  <si>
    <r>
      <rPr>
        <sz val="10"/>
        <color theme="1"/>
        <rFont val="仿宋"/>
        <charset val="134"/>
      </rPr>
      <t>交运局</t>
    </r>
  </si>
  <si>
    <r>
      <rPr>
        <sz val="10"/>
        <color theme="1"/>
        <rFont val="Times New Roman"/>
        <charset val="134"/>
      </rPr>
      <t>G530</t>
    </r>
    <r>
      <rPr>
        <sz val="10"/>
        <color theme="1"/>
        <rFont val="仿宋"/>
        <charset val="134"/>
      </rPr>
      <t>屯溪区梅林至休宁县三里亭一级公路改建工程休宁县境内新塘至三里亭段</t>
    </r>
  </si>
  <si>
    <r>
      <rPr>
        <sz val="10"/>
        <color theme="1"/>
        <rFont val="仿宋"/>
        <charset val="134"/>
      </rPr>
      <t>攻坚项目</t>
    </r>
    <r>
      <rPr>
        <sz val="10"/>
        <color theme="1"/>
        <rFont val="Times New Roman"/>
        <charset val="134"/>
      </rPr>
      <t>-G530</t>
    </r>
    <r>
      <rPr>
        <sz val="10"/>
        <color theme="1"/>
        <rFont val="仿宋"/>
        <charset val="134"/>
      </rPr>
      <t>屯溪区梅林至休宁县三里亭一级公路改建工程休宁境内新塘至三里亭段项目</t>
    </r>
  </si>
  <si>
    <r>
      <rPr>
        <sz val="10"/>
        <color theme="1"/>
        <rFont val="仿宋"/>
        <charset val="134"/>
      </rPr>
      <t>唐</t>
    </r>
    <r>
      <rPr>
        <sz val="10"/>
        <color theme="1"/>
        <rFont val="Times New Roman"/>
        <charset val="134"/>
      </rPr>
      <t xml:space="preserve">  </t>
    </r>
    <r>
      <rPr>
        <sz val="10"/>
        <color theme="1"/>
        <rFont val="仿宋"/>
        <charset val="134"/>
      </rPr>
      <t>进</t>
    </r>
  </si>
  <si>
    <r>
      <rPr>
        <sz val="10"/>
        <color theme="1"/>
        <rFont val="仿宋"/>
        <charset val="134"/>
      </rPr>
      <t>此项目建设地点位于安徽省黄山市休宁县境内，路线全长</t>
    </r>
    <r>
      <rPr>
        <sz val="10"/>
        <color theme="1"/>
        <rFont val="Times New Roman"/>
        <charset val="134"/>
      </rPr>
      <t>3.193</t>
    </r>
    <r>
      <rPr>
        <sz val="10"/>
        <color theme="1"/>
        <rFont val="仿宋"/>
        <charset val="134"/>
      </rPr>
      <t>公里，双向四车道一级公路，路基宽</t>
    </r>
    <r>
      <rPr>
        <sz val="10"/>
        <color theme="1"/>
        <rFont val="Times New Roman"/>
        <charset val="134"/>
      </rPr>
      <t>23</t>
    </r>
    <r>
      <rPr>
        <sz val="10"/>
        <color theme="1"/>
        <rFont val="仿宋"/>
        <charset val="134"/>
      </rPr>
      <t>米，沥青混凝土路面。</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</si>
  <si>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</si>
  <si>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6225</t>
    </r>
    <r>
      <rPr>
        <sz val="10"/>
        <color theme="1"/>
        <rFont val="仿宋"/>
        <charset val="134"/>
      </rPr>
      <t>万元，其余为地方自筹</t>
    </r>
  </si>
  <si>
    <r>
      <rPr>
        <sz val="10"/>
        <color theme="1"/>
        <rFont val="仿宋"/>
        <charset val="134"/>
      </rPr>
      <t>征地</t>
    </r>
    <r>
      <rPr>
        <sz val="10"/>
        <color theme="1"/>
        <rFont val="Times New Roman"/>
        <charset val="134"/>
      </rPr>
      <t>224.081</t>
    </r>
    <r>
      <rPr>
        <sz val="10"/>
        <color theme="1"/>
        <rFont val="仿宋"/>
        <charset val="134"/>
      </rPr>
      <t>亩、房屋拆迁</t>
    </r>
    <r>
      <rPr>
        <sz val="10"/>
        <color theme="1"/>
        <rFont val="Times New Roman"/>
        <charset val="134"/>
      </rPr>
      <t>11</t>
    </r>
    <r>
      <rPr>
        <sz val="10"/>
        <color theme="1"/>
        <rFont val="仿宋"/>
        <charset val="134"/>
      </rPr>
      <t>户、迁坟</t>
    </r>
    <r>
      <rPr>
        <sz val="10"/>
        <color theme="1"/>
        <rFont val="Times New Roman"/>
        <charset val="134"/>
      </rPr>
      <t>320</t>
    </r>
    <r>
      <rPr>
        <sz val="10"/>
        <color theme="1"/>
        <rFont val="仿宋"/>
        <charset val="134"/>
      </rPr>
      <t>棺，土地报批</t>
    </r>
    <r>
      <rPr>
        <sz val="10"/>
        <color theme="1"/>
        <rFont val="Times New Roman"/>
        <charset val="134"/>
      </rPr>
      <t>224.081</t>
    </r>
    <r>
      <rPr>
        <sz val="10"/>
        <color theme="1"/>
        <rFont val="仿宋"/>
        <charset val="134"/>
      </rPr>
      <t>亩、林地报批</t>
    </r>
    <r>
      <rPr>
        <sz val="10"/>
        <color theme="1"/>
        <rFont val="Times New Roman"/>
        <charset val="134"/>
      </rPr>
      <t>59.64</t>
    </r>
    <r>
      <rPr>
        <sz val="10"/>
        <color theme="1"/>
        <rFont val="仿宋"/>
        <charset val="134"/>
      </rPr>
      <t>亩、占用基本农田</t>
    </r>
    <r>
      <rPr>
        <sz val="10"/>
        <color theme="1"/>
        <rFont val="Times New Roman"/>
        <charset val="134"/>
      </rPr>
      <t>65.61</t>
    </r>
    <r>
      <rPr>
        <sz val="10"/>
        <color theme="1"/>
        <rFont val="仿宋"/>
        <charset val="134"/>
      </rPr>
      <t>亩，不占用生态红线。</t>
    </r>
  </si>
  <si>
    <r>
      <rPr>
        <sz val="10"/>
        <color theme="1"/>
        <rFont val="仿宋"/>
        <charset val="134"/>
      </rPr>
      <t>征地进度滞后及征地资金未落实</t>
    </r>
  </si>
  <si>
    <t>屯溪区梅林至休宁县三里亭一级公路改建工程休宁县境内新塘至三里亭段</t>
  </si>
  <si>
    <t>跨皖赣铁路立交桥完成1、2号墩桩基及墩身施工，G530主体工程K3+120处盖板涵完成，K0+900-K1+710、K2+650- K3+190两段清表。</t>
  </si>
  <si>
    <t>58-1</t>
  </si>
  <si>
    <r>
      <rPr>
        <sz val="10"/>
        <color theme="1"/>
        <rFont val="仿宋"/>
        <charset val="134"/>
      </rPr>
      <t>北外环路安置点建设工程</t>
    </r>
  </si>
  <si>
    <r>
      <rPr>
        <sz val="10"/>
        <color theme="1"/>
        <rFont val="仿宋"/>
        <charset val="134"/>
      </rPr>
      <t>项目用地面积</t>
    </r>
    <r>
      <rPr>
        <sz val="10"/>
        <color theme="1"/>
        <rFont val="Times New Roman"/>
        <charset val="134"/>
      </rPr>
      <t>8434</t>
    </r>
    <r>
      <rPr>
        <sz val="10"/>
        <color theme="1"/>
        <rFont val="仿宋"/>
        <charset val="134"/>
      </rPr>
      <t>平方米，规划建筑总面积</t>
    </r>
    <r>
      <rPr>
        <sz val="10"/>
        <color theme="1"/>
        <rFont val="Times New Roman"/>
        <charset val="134"/>
      </rPr>
      <t>2953.2</t>
    </r>
    <r>
      <rPr>
        <sz val="10"/>
        <color theme="1"/>
        <rFont val="仿宋"/>
        <charset val="134"/>
      </rPr>
      <t>平方米。建筑总占地面积为</t>
    </r>
    <r>
      <rPr>
        <sz val="10"/>
        <color theme="1"/>
        <rFont val="Times New Roman"/>
        <charset val="134"/>
      </rPr>
      <t>1277.76</t>
    </r>
    <r>
      <rPr>
        <sz val="10"/>
        <color theme="1"/>
        <rFont val="仿宋"/>
        <charset val="134"/>
      </rPr>
      <t>平方米，新建</t>
    </r>
    <r>
      <rPr>
        <sz val="10"/>
        <color theme="1"/>
        <rFont val="Times New Roman"/>
        <charset val="134"/>
      </rPr>
      <t>12</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150</t>
    </r>
    <r>
      <rPr>
        <sz val="10"/>
        <color theme="1"/>
        <rFont val="仿宋"/>
        <charset val="134"/>
      </rPr>
      <t>平方米。新建配套机动车停车位、非机动车停车位、室外健身广场、雨水管道、沥青道路等附属设施。</t>
    </r>
  </si>
  <si>
    <r>
      <rPr>
        <sz val="10"/>
        <color theme="1"/>
        <rFont val="Times New Roman"/>
        <charset val="0"/>
      </rPr>
      <t>2025</t>
    </r>
    <r>
      <rPr>
        <sz val="10"/>
        <color theme="1"/>
        <rFont val="仿宋"/>
        <charset val="0"/>
      </rPr>
      <t>年</t>
    </r>
    <r>
      <rPr>
        <sz val="10"/>
        <color theme="1"/>
        <rFont val="Times New Roman"/>
        <charset val="0"/>
      </rPr>
      <t>2</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</si>
  <si>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社会事业类</t>
    </r>
  </si>
  <si>
    <r>
      <rPr>
        <sz val="10"/>
        <color theme="1"/>
        <rFont val="仿宋"/>
        <charset val="0"/>
      </rPr>
      <t>新增建设用地</t>
    </r>
    <r>
      <rPr>
        <sz val="10"/>
        <color theme="1"/>
        <rFont val="Times New Roman"/>
        <charset val="0"/>
      </rPr>
      <t>11.98</t>
    </r>
    <r>
      <rPr>
        <sz val="10"/>
        <color theme="1"/>
        <rFont val="仿宋"/>
        <charset val="0"/>
      </rPr>
      <t>亩</t>
    </r>
  </si>
  <si>
    <t>正在进行土地报批，地勘已完成，目前正在进行土方清运</t>
  </si>
  <si>
    <r>
      <rPr>
        <sz val="10"/>
        <color theme="1"/>
        <rFont val="Times New Roman"/>
        <charset val="134"/>
      </rPr>
      <t>8</t>
    </r>
    <r>
      <rPr>
        <sz val="10"/>
        <color theme="1"/>
        <rFont val="仿宋"/>
        <charset val="134"/>
      </rPr>
      <t>月</t>
    </r>
  </si>
  <si>
    <t>58-2</t>
  </si>
  <si>
    <r>
      <rPr>
        <sz val="10"/>
        <color theme="1"/>
        <rFont val="仿宋"/>
        <charset val="0"/>
      </rPr>
      <t>老鸭山公墓建设工程</t>
    </r>
  </si>
  <si>
    <r>
      <rPr>
        <sz val="10"/>
        <color theme="1"/>
        <rFont val="仿宋"/>
        <charset val="0"/>
      </rPr>
      <t>约</t>
    </r>
    <r>
      <rPr>
        <sz val="10"/>
        <color theme="1"/>
        <rFont val="Times New Roman"/>
        <charset val="0"/>
      </rPr>
      <t>300</t>
    </r>
    <r>
      <rPr>
        <sz val="10"/>
        <color theme="1"/>
        <rFont val="仿宋"/>
        <charset val="0"/>
      </rPr>
      <t>棺公墓及配套基础设施建设。</t>
    </r>
  </si>
  <si>
    <r>
      <rPr>
        <sz val="10"/>
        <color theme="1"/>
        <rFont val="Times New Roman"/>
        <charset val="0"/>
      </rPr>
      <t>2025</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9</t>
    </r>
    <r>
      <rPr>
        <sz val="10"/>
        <color theme="1"/>
        <rFont val="仿宋"/>
        <charset val="0"/>
      </rPr>
      <t>月</t>
    </r>
  </si>
  <si>
    <r>
      <rPr>
        <sz val="10"/>
        <color theme="1"/>
        <rFont val="仿宋"/>
        <charset val="134"/>
      </rPr>
      <t>民政专项资金</t>
    </r>
    <r>
      <rPr>
        <sz val="10"/>
        <color theme="1"/>
        <rFont val="Times New Roman"/>
        <charset val="134"/>
      </rPr>
      <t xml:space="preserve">
</t>
    </r>
    <r>
      <rPr>
        <sz val="10"/>
        <color theme="1"/>
        <rFont val="仿宋"/>
        <charset val="134"/>
      </rPr>
      <t>已落实</t>
    </r>
    <r>
      <rPr>
        <sz val="10"/>
        <color theme="1"/>
        <rFont val="Times New Roman"/>
        <charset val="134"/>
      </rPr>
      <t>170</t>
    </r>
    <r>
      <rPr>
        <sz val="10"/>
        <color theme="1"/>
        <rFont val="仿宋"/>
        <charset val="134"/>
      </rPr>
      <t>万</t>
    </r>
    <r>
      <rPr>
        <sz val="10"/>
        <color theme="1"/>
        <rFont val="Times New Roman"/>
        <charset val="134"/>
      </rPr>
      <t xml:space="preserve">
</t>
    </r>
    <r>
      <rPr>
        <sz val="10"/>
        <color theme="1"/>
        <rFont val="仿宋"/>
        <charset val="134"/>
      </rPr>
      <t>剩余资金未落实</t>
    </r>
  </si>
  <si>
    <r>
      <rPr>
        <sz val="10"/>
        <color theme="1"/>
        <rFont val="仿宋"/>
        <charset val="134"/>
      </rPr>
      <t>新增建设用地</t>
    </r>
    <r>
      <rPr>
        <sz val="10"/>
        <color theme="1"/>
        <rFont val="Times New Roman"/>
        <charset val="134"/>
      </rPr>
      <t>15</t>
    </r>
    <r>
      <rPr>
        <sz val="10"/>
        <color theme="1"/>
        <rFont val="仿宋"/>
        <charset val="134"/>
      </rPr>
      <t>亩</t>
    </r>
  </si>
  <si>
    <t>目前便道已完工，已通过招投标确定施工单位，施工合同已签订，目前第一阶挡墙完工</t>
  </si>
  <si>
    <r>
      <rPr>
        <sz val="10"/>
        <color theme="1"/>
        <rFont val="仿宋"/>
        <charset val="134"/>
      </rPr>
      <t>攻坚项目</t>
    </r>
    <r>
      <rPr>
        <sz val="10"/>
        <color theme="1"/>
        <rFont val="Times New Roman"/>
        <charset val="134"/>
      </rPr>
      <t>-F008</t>
    </r>
    <r>
      <rPr>
        <sz val="10"/>
        <color theme="1"/>
        <rFont val="仿宋"/>
        <charset val="134"/>
      </rPr>
      <t>屯溪至休歙界改建工程许家棚至榆村段</t>
    </r>
  </si>
  <si>
    <r>
      <rPr>
        <sz val="10"/>
        <color theme="1"/>
        <rFont val="仿宋"/>
        <charset val="134"/>
      </rPr>
      <t>洪</t>
    </r>
    <r>
      <rPr>
        <sz val="10"/>
        <color theme="1"/>
        <rFont val="Times New Roman"/>
        <charset val="134"/>
      </rPr>
      <t xml:space="preserve">  </t>
    </r>
    <r>
      <rPr>
        <sz val="10"/>
        <color theme="1"/>
        <rFont val="仿宋"/>
        <charset val="134"/>
      </rPr>
      <t>瑞</t>
    </r>
  </si>
  <si>
    <r>
      <rPr>
        <sz val="10"/>
        <color theme="1"/>
        <rFont val="仿宋"/>
        <charset val="134"/>
      </rPr>
      <t>本项目全长</t>
    </r>
    <r>
      <rPr>
        <sz val="10"/>
        <color theme="1"/>
        <rFont val="Times New Roman"/>
        <charset val="134"/>
      </rPr>
      <t>4.99</t>
    </r>
    <r>
      <rPr>
        <sz val="10"/>
        <color theme="1"/>
        <rFont val="仿宋"/>
        <charset val="134"/>
      </rPr>
      <t>公里，二级公路，设计速度</t>
    </r>
    <r>
      <rPr>
        <sz val="10"/>
        <color theme="1"/>
        <rFont val="Times New Roman"/>
        <charset val="134"/>
      </rPr>
      <t>40</t>
    </r>
    <r>
      <rPr>
        <sz val="10"/>
        <color theme="1"/>
        <rFont val="仿宋"/>
        <charset val="134"/>
      </rPr>
      <t>公里每小时，桥梁</t>
    </r>
    <r>
      <rPr>
        <sz val="10"/>
        <color theme="1"/>
        <rFont val="Times New Roman"/>
        <charset val="134"/>
      </rPr>
      <t>23</t>
    </r>
    <r>
      <rPr>
        <sz val="10"/>
        <color theme="1"/>
        <rFont val="仿宋"/>
        <charset val="134"/>
      </rPr>
      <t>米每座。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</si>
  <si>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</si>
  <si>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t>
    </r>
    <r>
      <rPr>
        <sz val="10"/>
        <color theme="1"/>
        <rFont val="Times New Roman"/>
        <charset val="134"/>
      </rPr>
      <t>1500</t>
    </r>
    <r>
      <rPr>
        <sz val="10"/>
        <color theme="1"/>
        <rFont val="仿宋"/>
        <charset val="134"/>
      </rPr>
      <t>万元</t>
    </r>
  </si>
  <si>
    <r>
      <rPr>
        <sz val="10"/>
        <color theme="1"/>
        <rFont val="仿宋"/>
        <charset val="134"/>
      </rPr>
      <t>施工图设计已完成，正在开展林地报批、土地报批等相关专题</t>
    </r>
  </si>
  <si>
    <t>施工合同协议已签，目前人员、机械已进场，项目部组建完成。</t>
  </si>
  <si>
    <r>
      <rPr>
        <sz val="10"/>
        <color theme="1"/>
        <rFont val="仿宋"/>
        <charset val="134"/>
      </rPr>
      <t>休宁县流口至四门道路改建工程</t>
    </r>
  </si>
  <si>
    <r>
      <rPr>
        <sz val="10"/>
        <color theme="1"/>
        <rFont val="仿宋"/>
        <charset val="134"/>
      </rPr>
      <t>攻坚项目</t>
    </r>
    <r>
      <rPr>
        <sz val="10"/>
        <color theme="1"/>
        <rFont val="Times New Roman"/>
        <charset val="134"/>
      </rPr>
      <t>-</t>
    </r>
    <r>
      <rPr>
        <sz val="10"/>
        <color theme="1"/>
        <rFont val="仿宋"/>
        <charset val="134"/>
      </rPr>
      <t>休宁县流口至四门道路改建工程</t>
    </r>
  </si>
  <si>
    <r>
      <rPr>
        <sz val="10"/>
        <color theme="1"/>
        <rFont val="仿宋"/>
        <charset val="134"/>
      </rPr>
      <t>全长</t>
    </r>
    <r>
      <rPr>
        <sz val="10"/>
        <color theme="1"/>
        <rFont val="Times New Roman"/>
        <charset val="134"/>
      </rPr>
      <t>25.478</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</si>
  <si>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</si>
  <si>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上级补助</t>
    </r>
    <r>
      <rPr>
        <sz val="10"/>
        <color theme="1"/>
        <rFont val="Times New Roman"/>
        <charset val="134"/>
      </rPr>
      <t>5000</t>
    </r>
    <r>
      <rPr>
        <sz val="10"/>
        <color theme="1"/>
        <rFont val="仿宋"/>
        <charset val="134"/>
      </rPr>
      <t>万元</t>
    </r>
  </si>
  <si>
    <r>
      <rPr>
        <sz val="10"/>
        <color theme="1"/>
        <rFont val="仿宋"/>
        <charset val="134"/>
      </rPr>
      <t>征地约</t>
    </r>
    <r>
      <rPr>
        <sz val="10"/>
        <color theme="1"/>
        <rFont val="Times New Roman"/>
        <charset val="134"/>
      </rPr>
      <t>600</t>
    </r>
    <r>
      <rPr>
        <sz val="10"/>
        <color theme="1"/>
        <rFont val="仿宋"/>
        <charset val="134"/>
      </rPr>
      <t>亩，拆迁主房</t>
    </r>
    <r>
      <rPr>
        <sz val="10"/>
        <color theme="1"/>
        <rFont val="Times New Roman"/>
        <charset val="134"/>
      </rPr>
      <t>22</t>
    </r>
    <r>
      <rPr>
        <sz val="10"/>
        <color theme="1"/>
        <rFont val="仿宋"/>
        <charset val="134"/>
      </rPr>
      <t>栋、偏房</t>
    </r>
    <r>
      <rPr>
        <sz val="10"/>
        <color theme="1"/>
        <rFont val="Times New Roman"/>
        <charset val="134"/>
      </rPr>
      <t>9</t>
    </r>
    <r>
      <rPr>
        <sz val="10"/>
        <color theme="1"/>
        <rFont val="仿宋"/>
        <charset val="134"/>
      </rPr>
      <t>栋；约</t>
    </r>
    <r>
      <rPr>
        <sz val="10"/>
        <color theme="1"/>
        <rFont val="Times New Roman"/>
        <charset val="134"/>
      </rPr>
      <t>5.5</t>
    </r>
    <r>
      <rPr>
        <sz val="10"/>
        <color theme="1"/>
        <rFont val="仿宋"/>
        <charset val="134"/>
      </rPr>
      <t>亩林地正在报批降级（一级调二级）；生态红线正在报批；</t>
    </r>
  </si>
  <si>
    <t>二次施工招标结束，中标单位公示中。</t>
  </si>
  <si>
    <r>
      <rPr>
        <sz val="10"/>
        <color theme="1"/>
        <rFont val="Times New Roman"/>
        <charset val="134"/>
      </rPr>
      <t>2025</t>
    </r>
    <r>
      <rPr>
        <sz val="10"/>
        <color theme="1"/>
        <rFont val="仿宋"/>
        <charset val="134"/>
      </rPr>
      <t>年农村公路提质改造工程</t>
    </r>
  </si>
  <si>
    <r>
      <rPr>
        <sz val="10"/>
        <color theme="1"/>
        <rFont val="仿宋"/>
        <charset val="134"/>
      </rPr>
      <t>农村公路提质改造工程</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</si>
  <si>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</si>
  <si>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子项休宁县建制村通双车道祖源路改建工程完成双车道路基建设5.46千米，水稳层、路面铺设完成，附属挡墙、边沟建设；黄川路完成部分挖土石方(K2+400-K5+200段)18000m3 土石方共完成约42%；完成K1+960段盖板涵；完成K5+890-K5+710段浆砌片石挡墙200m3；完成K1+600-K2+100段C20片石砼挡墙100m3。</t>
  </si>
  <si>
    <t>61-1</t>
  </si>
  <si>
    <r>
      <rPr>
        <sz val="10"/>
        <color theme="1"/>
        <rFont val="仿宋"/>
        <charset val="134"/>
      </rPr>
      <t>休宁县建制村通双车道祖源路改建工程</t>
    </r>
  </si>
  <si>
    <r>
      <rPr>
        <sz val="10"/>
        <color theme="1"/>
        <rFont val="仿宋"/>
        <charset val="134"/>
      </rPr>
      <t>溪口镇人民政府</t>
    </r>
  </si>
  <si>
    <r>
      <rPr>
        <sz val="10"/>
        <color theme="1"/>
        <rFont val="仿宋"/>
        <charset val="134"/>
      </rPr>
      <t>言坑至祖源山上道路黑色化改造，修建双车道</t>
    </r>
    <r>
      <rPr>
        <sz val="10"/>
        <color theme="1"/>
        <rFont val="Times New Roman"/>
        <charset val="134"/>
      </rPr>
      <t>5.46</t>
    </r>
    <r>
      <rPr>
        <sz val="10"/>
        <color theme="1"/>
        <rFont val="仿宋"/>
        <charset val="134"/>
      </rPr>
      <t>公里，附属挡墙、边沟建设。</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</si>
  <si>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</si>
  <si>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1175</t>
    </r>
    <r>
      <rPr>
        <sz val="10"/>
        <color theme="1"/>
        <rFont val="仿宋"/>
        <charset val="134"/>
      </rPr>
      <t>万元，统筹扶贫衔接资金</t>
    </r>
    <r>
      <rPr>
        <sz val="10"/>
        <color theme="1"/>
        <rFont val="Times New Roman"/>
        <charset val="134"/>
      </rPr>
      <t>300</t>
    </r>
    <r>
      <rPr>
        <sz val="10"/>
        <color theme="1"/>
        <rFont val="仿宋"/>
        <charset val="134"/>
      </rPr>
      <t>万元，溪口镇专项债</t>
    </r>
    <r>
      <rPr>
        <sz val="10"/>
        <color theme="1"/>
        <rFont val="Times New Roman"/>
        <charset val="134"/>
      </rPr>
      <t>525</t>
    </r>
    <r>
      <rPr>
        <sz val="10"/>
        <color theme="1"/>
        <rFont val="仿宋"/>
        <charset val="134"/>
      </rPr>
      <t>万元</t>
    </r>
  </si>
  <si>
    <r>
      <rPr>
        <sz val="10"/>
        <color theme="1"/>
        <rFont val="仿宋"/>
        <charset val="134"/>
      </rPr>
      <t>林地报批材料已上报，</t>
    </r>
    <r>
      <rPr>
        <sz val="10"/>
        <color theme="1"/>
        <rFont val="Times New Roman"/>
        <charset val="134"/>
      </rPr>
      <t>2.5</t>
    </r>
    <r>
      <rPr>
        <sz val="10"/>
        <color theme="1"/>
        <rFont val="仿宋"/>
        <charset val="134"/>
      </rPr>
      <t>公里县道报批土地指标需单独选址，新增建设用地</t>
    </r>
    <r>
      <rPr>
        <sz val="10"/>
        <color theme="1"/>
        <rFont val="Times New Roman"/>
        <charset val="134"/>
      </rPr>
      <t>102.588</t>
    </r>
    <r>
      <rPr>
        <sz val="10"/>
        <color theme="1"/>
        <rFont val="仿宋"/>
        <charset val="134"/>
      </rPr>
      <t>亩（</t>
    </r>
    <r>
      <rPr>
        <sz val="10"/>
        <color theme="1"/>
        <rFont val="Times New Roman"/>
        <charset val="134"/>
      </rPr>
      <t>68292.3</t>
    </r>
    <r>
      <rPr>
        <sz val="10"/>
        <color theme="1"/>
        <rFont val="仿宋"/>
        <charset val="134"/>
      </rPr>
      <t>平方米）</t>
    </r>
  </si>
  <si>
    <r>
      <rPr>
        <sz val="10"/>
        <color theme="1"/>
        <rFont val="Times New Roman"/>
        <charset val="134"/>
      </rPr>
      <t>2.5</t>
    </r>
    <r>
      <rPr>
        <sz val="10"/>
        <color theme="1"/>
        <rFont val="仿宋"/>
        <charset val="134"/>
      </rPr>
      <t>公里县道土地指标</t>
    </r>
  </si>
  <si>
    <t>休宁县建制村通双车道祖源路改建工程</t>
  </si>
  <si>
    <t>完成双车道路基建设5.46千米，水稳层、路面铺设完成，附属挡墙、边沟建设</t>
  </si>
  <si>
    <r>
      <rPr>
        <sz val="10"/>
        <color theme="1"/>
        <rFont val="仿宋"/>
        <charset val="134"/>
      </rPr>
      <t>溪口镇</t>
    </r>
  </si>
  <si>
    <t>61-2</t>
  </si>
  <si>
    <r>
      <rPr>
        <sz val="10"/>
        <color theme="1"/>
        <rFont val="仿宋"/>
        <charset val="134"/>
      </rPr>
      <t>溪口镇交通基础设施建设项目</t>
    </r>
  </si>
  <si>
    <r>
      <rPr>
        <sz val="10"/>
        <color theme="1"/>
        <rFont val="仿宋"/>
        <charset val="134"/>
      </rPr>
      <t>溪口镇域内自然村通硬化路，长</t>
    </r>
    <r>
      <rPr>
        <sz val="10"/>
        <color theme="1"/>
        <rFont val="Times New Roman"/>
        <charset val="134"/>
      </rPr>
      <t>6</t>
    </r>
    <r>
      <rPr>
        <sz val="10"/>
        <color theme="1"/>
        <rFont val="仿宋"/>
        <charset val="134"/>
      </rPr>
      <t>公里，新建</t>
    </r>
    <r>
      <rPr>
        <sz val="10"/>
        <color theme="1"/>
        <rFont val="Times New Roman"/>
        <charset val="134"/>
      </rPr>
      <t>5*20</t>
    </r>
    <r>
      <rPr>
        <sz val="10"/>
        <color theme="1"/>
        <rFont val="仿宋"/>
        <charset val="134"/>
      </rPr>
      <t>米桥梁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</si>
  <si>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</si>
  <si>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上级补助资金</t>
    </r>
    <r>
      <rPr>
        <sz val="10"/>
        <color theme="1"/>
        <rFont val="Times New Roman"/>
        <charset val="134"/>
      </rPr>
      <t>121.5</t>
    </r>
    <r>
      <rPr>
        <sz val="10"/>
        <color theme="1"/>
        <rFont val="仿宋"/>
        <charset val="134"/>
      </rPr>
      <t>万元，统筹乡村振兴衔接资金木梨硔路</t>
    </r>
    <r>
      <rPr>
        <sz val="10"/>
        <color theme="1"/>
        <rFont val="Times New Roman"/>
        <charset val="134"/>
      </rPr>
      <t>138.5</t>
    </r>
    <r>
      <rPr>
        <sz val="10"/>
        <color theme="1"/>
        <rFont val="仿宋"/>
        <charset val="134"/>
      </rPr>
      <t>万元</t>
    </r>
  </si>
  <si>
    <t>规划选址综合论证</t>
  </si>
  <si>
    <t>61-3</t>
  </si>
  <si>
    <r>
      <rPr>
        <sz val="10"/>
        <color theme="1"/>
        <rFont val="仿宋"/>
        <charset val="134"/>
      </rPr>
      <t>休宁县</t>
    </r>
    <r>
      <rPr>
        <sz val="10"/>
        <color theme="1"/>
        <rFont val="Times New Roman"/>
        <charset val="134"/>
      </rPr>
      <t>2025</t>
    </r>
    <r>
      <rPr>
        <sz val="10"/>
        <color theme="1"/>
        <rFont val="仿宋"/>
        <charset val="134"/>
      </rPr>
      <t>年自然村通硬化路工程（黄川路）</t>
    </r>
  </si>
  <si>
    <r>
      <rPr>
        <sz val="10"/>
        <color theme="1"/>
        <rFont val="仿宋"/>
        <charset val="134"/>
      </rPr>
      <t>新路至黄川道路硬化工程，道路长</t>
    </r>
    <r>
      <rPr>
        <sz val="10"/>
        <color theme="1"/>
        <rFont val="Times New Roman"/>
        <charset val="134"/>
      </rPr>
      <t>6.136</t>
    </r>
    <r>
      <rPr>
        <sz val="10"/>
        <color theme="1"/>
        <rFont val="仿宋"/>
        <charset val="134"/>
      </rPr>
      <t>千米，配套边沟及挡墙建设。</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</si>
  <si>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</si>
  <si>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520</t>
    </r>
    <r>
      <rPr>
        <sz val="10"/>
        <color theme="1"/>
        <rFont val="仿宋"/>
        <charset val="134"/>
      </rPr>
      <t>万元，统筹乡村振兴衔接资金黄川路</t>
    </r>
    <r>
      <rPr>
        <sz val="10"/>
        <color theme="1"/>
        <rFont val="Times New Roman"/>
        <charset val="134"/>
      </rPr>
      <t>100</t>
    </r>
    <r>
      <rPr>
        <sz val="10"/>
        <color theme="1"/>
        <rFont val="仿宋"/>
        <charset val="134"/>
      </rPr>
      <t>万元</t>
    </r>
  </si>
  <si>
    <r>
      <rPr>
        <sz val="10"/>
        <color theme="1"/>
        <rFont val="仿宋"/>
        <charset val="134"/>
      </rPr>
      <t>新增建设用地</t>
    </r>
    <r>
      <rPr>
        <sz val="10"/>
        <color theme="1"/>
        <rFont val="Times New Roman"/>
        <charset val="134"/>
      </rPr>
      <t>18</t>
    </r>
    <r>
      <rPr>
        <sz val="10"/>
        <color theme="1"/>
        <rFont val="仿宋"/>
        <charset val="134"/>
      </rPr>
      <t>亩，耕地</t>
    </r>
    <r>
      <rPr>
        <sz val="10"/>
        <color theme="1"/>
        <rFont val="Times New Roman"/>
        <charset val="134"/>
      </rPr>
      <t>5</t>
    </r>
    <r>
      <rPr>
        <sz val="10"/>
        <color theme="1"/>
        <rFont val="仿宋"/>
        <charset val="134"/>
      </rPr>
      <t>亩</t>
    </r>
  </si>
  <si>
    <t>项目已完成立项、设计、控制价编制、招标工作，土地征收测量工作已完成，征地工作已完成，林地报批已申请，水土保持方案已批复，交通行政许可已办理。本项目开工至今完成部分挖土石方(K2+400-K6+136 段)35000m3 土石方共完成约 83%；完成 K5+700-K6+136 路面浇筑；完成 K1+960 段盖板涵；完成 K5+890-K5+710 段浆砌片石挡墙 400m；完成 K1+600-K4+770 段 C20 片石砼挡墙 600m3。</t>
  </si>
  <si>
    <r>
      <rPr>
        <sz val="10"/>
        <color theme="1"/>
        <rFont val="仿宋"/>
        <charset val="134"/>
      </rPr>
      <t>农村公路安全精细化提升工程</t>
    </r>
  </si>
  <si>
    <r>
      <rPr>
        <sz val="10"/>
        <color theme="1"/>
        <rFont val="仿宋"/>
        <charset val="134"/>
      </rPr>
      <t>加固改造危桥</t>
    </r>
    <r>
      <rPr>
        <sz val="10"/>
        <color theme="1"/>
        <rFont val="Times New Roman"/>
        <charset val="134"/>
      </rPr>
      <t>140</t>
    </r>
    <r>
      <rPr>
        <sz val="10"/>
        <color theme="1"/>
        <rFont val="仿宋"/>
        <charset val="134"/>
      </rPr>
      <t>延米</t>
    </r>
    <r>
      <rPr>
        <sz val="10"/>
        <color theme="1"/>
        <rFont val="Times New Roman"/>
        <charset val="134"/>
      </rPr>
      <t>/2</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</si>
  <si>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</si>
  <si>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上级补助</t>
    </r>
    <r>
      <rPr>
        <sz val="10"/>
        <color theme="1"/>
        <rFont val="Times New Roman"/>
        <charset val="134"/>
      </rPr>
      <t>215</t>
    </r>
    <r>
      <rPr>
        <sz val="10"/>
        <color theme="1"/>
        <rFont val="仿宋"/>
        <charset val="134"/>
      </rPr>
      <t>万元</t>
    </r>
  </si>
  <si>
    <r>
      <rPr>
        <sz val="10"/>
        <color theme="1"/>
        <rFont val="Times New Roman"/>
        <charset val="134"/>
      </rPr>
      <t>2025</t>
    </r>
    <r>
      <rPr>
        <sz val="10"/>
        <color theme="1"/>
        <rFont val="仿宋"/>
        <charset val="134"/>
      </rPr>
      <t>年休宁县农村公路危桥改造及路面改造工程</t>
    </r>
  </si>
  <si>
    <r>
      <rPr>
        <sz val="10"/>
        <color theme="1"/>
        <rFont val="仿宋"/>
        <charset val="134"/>
      </rPr>
      <t>安防工程</t>
    </r>
  </si>
  <si>
    <r>
      <rPr>
        <sz val="10"/>
        <color theme="1"/>
        <rFont val="仿宋"/>
        <charset val="134"/>
      </rPr>
      <t>农村公路养护工程</t>
    </r>
  </si>
  <si>
    <r>
      <rPr>
        <sz val="10"/>
        <color theme="1"/>
        <rFont val="仿宋"/>
        <charset val="134"/>
      </rPr>
      <t>实施</t>
    </r>
    <r>
      <rPr>
        <sz val="10"/>
        <color theme="1"/>
        <rFont val="Times New Roman"/>
        <charset val="134"/>
      </rPr>
      <t>58</t>
    </r>
    <r>
      <rPr>
        <sz val="10"/>
        <color theme="1"/>
        <rFont val="仿宋"/>
        <charset val="134"/>
      </rPr>
      <t>公里养护工程。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</si>
  <si>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</si>
  <si>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上级补助</t>
    </r>
    <r>
      <rPr>
        <sz val="10"/>
        <color theme="1"/>
        <rFont val="Times New Roman"/>
        <charset val="134"/>
      </rPr>
      <t>701</t>
    </r>
    <r>
      <rPr>
        <sz val="10"/>
        <color theme="1"/>
        <rFont val="仿宋"/>
        <charset val="134"/>
      </rPr>
      <t>万元，计划申报专项债</t>
    </r>
    <r>
      <rPr>
        <sz val="10"/>
        <color theme="1"/>
        <rFont val="Times New Roman"/>
        <charset val="134"/>
      </rPr>
      <t>999</t>
    </r>
    <r>
      <rPr>
        <sz val="10"/>
        <color theme="1"/>
        <rFont val="仿宋"/>
        <charset val="134"/>
      </rPr>
      <t>万元</t>
    </r>
  </si>
  <si>
    <r>
      <rPr>
        <sz val="10"/>
        <color theme="1"/>
        <rFont val="Times New Roman"/>
        <charset val="134"/>
      </rPr>
      <t>“</t>
    </r>
    <r>
      <rPr>
        <sz val="10"/>
        <color theme="1"/>
        <rFont val="仿宋"/>
        <charset val="134"/>
      </rPr>
      <t>心安月潭</t>
    </r>
    <r>
      <rPr>
        <sz val="10"/>
        <color theme="1"/>
        <rFont val="Times New Roman"/>
        <charset val="134"/>
      </rPr>
      <t>”</t>
    </r>
    <r>
      <rPr>
        <sz val="10"/>
        <color theme="1"/>
        <rFont val="仿宋"/>
        <charset val="134"/>
      </rPr>
      <t>旅游风景道项目</t>
    </r>
  </si>
  <si>
    <t>储备（转化新开工）</t>
  </si>
  <si>
    <r>
      <rPr>
        <sz val="10"/>
        <color theme="1"/>
        <rFont val="仿宋"/>
        <charset val="134"/>
      </rPr>
      <t>沿线四级公路加宽改造，重要节点打造、公共服务设施、绿化提升及路域环境整治。</t>
    </r>
  </si>
  <si>
    <t>新安源头最美风景道</t>
  </si>
  <si>
    <t>项目已开工，施工单位已进场，临建设施已完成，正在进行清表、边坡及路基开挖等工作</t>
  </si>
  <si>
    <r>
      <rPr>
        <sz val="10"/>
        <color theme="1"/>
        <rFont val="仿宋"/>
        <charset val="134"/>
      </rPr>
      <t>徽州天路风景道项目</t>
    </r>
  </si>
  <si>
    <r>
      <rPr>
        <sz val="10"/>
        <color theme="1"/>
        <rFont val="仿宋"/>
        <charset val="134"/>
      </rPr>
      <t>总长</t>
    </r>
    <r>
      <rPr>
        <sz val="10"/>
        <color theme="1"/>
        <rFont val="Times New Roman"/>
        <charset val="134"/>
      </rPr>
      <t>60.2</t>
    </r>
    <r>
      <rPr>
        <sz val="10"/>
        <color theme="1"/>
        <rFont val="仿宋"/>
        <charset val="134"/>
      </rPr>
      <t>公里，包括路面改造、重要节点打造、公共服务设施、绿化提升及路域环境整治等。</t>
    </r>
  </si>
  <si>
    <t>65-1</t>
  </si>
  <si>
    <r>
      <rPr>
        <sz val="10"/>
        <color theme="1"/>
        <rFont val="仿宋"/>
        <charset val="134"/>
      </rPr>
      <t>徽州天路白际段旅游风景道建设项目</t>
    </r>
  </si>
  <si>
    <r>
      <rPr>
        <sz val="10"/>
        <color theme="1"/>
        <rFont val="仿宋"/>
        <charset val="134"/>
      </rPr>
      <t>白际乡人民政府</t>
    </r>
  </si>
  <si>
    <r>
      <rPr>
        <sz val="10"/>
        <color theme="1"/>
        <rFont val="Times New Roman"/>
        <charset val="134"/>
      </rPr>
      <t>1</t>
    </r>
    <r>
      <rPr>
        <sz val="10"/>
        <color theme="1"/>
        <rFont val="仿宋"/>
        <charset val="134"/>
      </rPr>
      <t>、源白公路沿线小节点打造，利用空地打造露营基地，配套建设停车场及旅游公厕。</t>
    </r>
    <r>
      <rPr>
        <sz val="10"/>
        <color theme="1"/>
        <rFont val="Times New Roman"/>
        <charset val="134"/>
      </rPr>
      <t>2</t>
    </r>
    <r>
      <rPr>
        <sz val="10"/>
        <color theme="1"/>
        <rFont val="仿宋"/>
        <charset val="134"/>
      </rPr>
      <t>、白溪路沿线小节点打造，配套停车场及休息亭。</t>
    </r>
    <r>
      <rPr>
        <sz val="10"/>
        <color theme="1"/>
        <rFont val="Times New Roman"/>
        <charset val="134"/>
      </rPr>
      <t>3</t>
    </r>
    <r>
      <rPr>
        <sz val="10"/>
        <color theme="1"/>
        <rFont val="仿宋"/>
        <charset val="134"/>
      </rPr>
      <t>、白际村集散中心建设，主要是白际村口地标文化墙两侧绿化提升，乡政府门口停车场沿河设置美人靠，人民公社整体修复提升。</t>
    </r>
    <r>
      <rPr>
        <sz val="10"/>
        <color theme="1"/>
        <rFont val="Times New Roman"/>
        <charset val="134"/>
      </rPr>
      <t>4</t>
    </r>
    <r>
      <rPr>
        <sz val="10"/>
        <color theme="1"/>
        <rFont val="仿宋"/>
        <charset val="134"/>
      </rPr>
      <t>、白际岭顶至大溪口道路拓宽，边坡防护治理，排水沟加盖预制板扩宽。</t>
    </r>
    <r>
      <rPr>
        <sz val="10"/>
        <color theme="1"/>
        <rFont val="Times New Roman"/>
        <charset val="134"/>
      </rPr>
      <t>5</t>
    </r>
    <r>
      <rPr>
        <sz val="10"/>
        <color theme="1"/>
        <rFont val="仿宋"/>
        <charset val="134"/>
      </rPr>
      <t>、结竹营村结外组河道建设</t>
    </r>
    <r>
      <rPr>
        <sz val="10"/>
        <color theme="1"/>
        <rFont val="Times New Roman"/>
        <charset val="134"/>
      </rPr>
      <t>500</t>
    </r>
    <r>
      <rPr>
        <sz val="10"/>
        <color theme="1"/>
        <rFont val="仿宋"/>
        <charset val="134"/>
      </rPr>
      <t>米生态护岸，沿岸亮化，空地设置健身设施等休闲娱乐设施。</t>
    </r>
    <r>
      <rPr>
        <sz val="10"/>
        <color theme="1"/>
        <rFont val="Times New Roman"/>
        <charset val="134"/>
      </rPr>
      <t>6</t>
    </r>
    <r>
      <rPr>
        <sz val="10"/>
        <color theme="1"/>
        <rFont val="仿宋"/>
        <charset val="134"/>
      </rPr>
      <t>、盘活结竹营电站宿舍，改造旅游服务中心、打卡点，建设停车场，水岸环境提升增加节点。</t>
    </r>
    <r>
      <rPr>
        <sz val="10"/>
        <color theme="1"/>
        <rFont val="Times New Roman"/>
        <charset val="134"/>
      </rPr>
      <t>7</t>
    </r>
    <r>
      <rPr>
        <sz val="10"/>
        <color theme="1"/>
        <rFont val="仿宋"/>
        <charset val="134"/>
      </rPr>
      <t>、白际岭顶至白际村</t>
    </r>
    <r>
      <rPr>
        <sz val="10"/>
        <color theme="1"/>
        <rFont val="Times New Roman"/>
        <charset val="134"/>
      </rPr>
      <t>10</t>
    </r>
    <r>
      <rPr>
        <sz val="10"/>
        <color theme="1"/>
        <rFont val="仿宋"/>
        <charset val="134"/>
      </rPr>
      <t>公里骑行道建设。</t>
    </r>
  </si>
  <si>
    <r>
      <rPr>
        <sz val="10"/>
        <color theme="1"/>
        <rFont val="仿宋"/>
        <charset val="134"/>
      </rPr>
      <t>白际乡</t>
    </r>
  </si>
  <si>
    <r>
      <rPr>
        <sz val="10"/>
        <color theme="1"/>
        <rFont val="仿宋"/>
        <charset val="134"/>
      </rPr>
      <t>休宁县五城至里庄公路改建工程</t>
    </r>
  </si>
  <si>
    <r>
      <rPr>
        <sz val="10"/>
        <color theme="1"/>
        <rFont val="仿宋"/>
        <charset val="134"/>
      </rPr>
      <t>全长</t>
    </r>
    <r>
      <rPr>
        <sz val="10"/>
        <color theme="1"/>
        <rFont val="Times New Roman"/>
        <charset val="134"/>
      </rPr>
      <t>25</t>
    </r>
    <r>
      <rPr>
        <sz val="10"/>
        <color theme="1"/>
        <rFont val="仿宋"/>
        <charset val="134"/>
      </rPr>
      <t>公里，三级公路，路基宽</t>
    </r>
    <r>
      <rPr>
        <sz val="10"/>
        <color theme="1"/>
        <rFont val="Times New Roman"/>
        <charset val="134"/>
      </rPr>
      <t>7.5</t>
    </r>
    <r>
      <rPr>
        <sz val="10"/>
        <color theme="1"/>
        <rFont val="仿宋"/>
        <charset val="134"/>
      </rPr>
      <t>米，路面宽</t>
    </r>
    <r>
      <rPr>
        <sz val="10"/>
        <color theme="1"/>
        <rFont val="Times New Roman"/>
        <charset val="134"/>
      </rPr>
      <t>6.5</t>
    </r>
    <r>
      <rPr>
        <sz val="10"/>
        <color theme="1"/>
        <rFont val="仿宋"/>
        <charset val="134"/>
      </rPr>
      <t>米。</t>
    </r>
  </si>
  <si>
    <r>
      <rPr>
        <sz val="10"/>
        <color theme="1"/>
        <rFont val="仿宋"/>
        <charset val="134"/>
      </rPr>
      <t>休宁县月潭湖镇宁溪至里庄道路提升工程</t>
    </r>
  </si>
  <si>
    <r>
      <rPr>
        <sz val="10"/>
        <color theme="1"/>
        <rFont val="仿宋"/>
        <charset val="134"/>
      </rPr>
      <t>主线全长</t>
    </r>
    <r>
      <rPr>
        <sz val="10"/>
        <color theme="1"/>
        <rFont val="Times New Roman"/>
        <charset val="134"/>
      </rPr>
      <t>5.4</t>
    </r>
    <r>
      <rPr>
        <sz val="10"/>
        <color theme="1"/>
        <rFont val="仿宋"/>
        <charset val="134"/>
      </rPr>
      <t>公里，其中桥梁</t>
    </r>
    <r>
      <rPr>
        <sz val="10"/>
        <color theme="1"/>
        <rFont val="Times New Roman"/>
        <charset val="134"/>
      </rPr>
      <t>2</t>
    </r>
    <r>
      <rPr>
        <sz val="10"/>
        <color theme="1"/>
        <rFont val="仿宋"/>
        <charset val="134"/>
      </rPr>
      <t>座，总长</t>
    </r>
    <r>
      <rPr>
        <sz val="10"/>
        <color theme="1"/>
        <rFont val="Times New Roman"/>
        <charset val="134"/>
      </rPr>
      <t>592</t>
    </r>
    <r>
      <rPr>
        <sz val="10"/>
        <color theme="1"/>
        <rFont val="仿宋"/>
        <charset val="134"/>
      </rPr>
      <t>米、隧道</t>
    </r>
    <r>
      <rPr>
        <sz val="10"/>
        <color theme="1"/>
        <rFont val="Times New Roman"/>
        <charset val="134"/>
      </rPr>
      <t>2</t>
    </r>
    <r>
      <rPr>
        <sz val="10"/>
        <color theme="1"/>
        <rFont val="仿宋"/>
        <charset val="134"/>
      </rPr>
      <t>座，总长</t>
    </r>
    <r>
      <rPr>
        <sz val="10"/>
        <color theme="1"/>
        <rFont val="Times New Roman"/>
        <charset val="134"/>
      </rPr>
      <t>3770</t>
    </r>
    <r>
      <rPr>
        <sz val="10"/>
        <color theme="1"/>
        <rFont val="仿宋"/>
        <charset val="134"/>
      </rPr>
      <t>米；连接线长度</t>
    </r>
    <r>
      <rPr>
        <sz val="10"/>
        <color theme="1"/>
        <rFont val="Times New Roman"/>
        <charset val="134"/>
      </rPr>
      <t>0.735</t>
    </r>
    <r>
      <rPr>
        <sz val="10"/>
        <color theme="1"/>
        <rFont val="仿宋"/>
        <charset val="134"/>
      </rPr>
      <t>公里，其中桥梁</t>
    </r>
    <r>
      <rPr>
        <sz val="10"/>
        <color theme="1"/>
        <rFont val="Times New Roman"/>
        <charset val="134"/>
      </rPr>
      <t>1</t>
    </r>
    <r>
      <rPr>
        <sz val="10"/>
        <color theme="1"/>
        <rFont val="仿宋"/>
        <charset val="134"/>
      </rPr>
      <t>座，长</t>
    </r>
    <r>
      <rPr>
        <sz val="10"/>
        <color theme="1"/>
        <rFont val="Times New Roman"/>
        <charset val="134"/>
      </rPr>
      <t>26</t>
    </r>
    <r>
      <rPr>
        <sz val="10"/>
        <color theme="1"/>
        <rFont val="仿宋"/>
        <charset val="134"/>
      </rPr>
      <t>米。</t>
    </r>
  </si>
  <si>
    <r>
      <rPr>
        <sz val="10"/>
        <color theme="1"/>
        <rFont val="Times New Roman"/>
        <charset val="134"/>
      </rPr>
      <t>205</t>
    </r>
    <r>
      <rPr>
        <sz val="10"/>
        <color theme="1"/>
        <rFont val="仿宋"/>
        <charset val="134"/>
      </rPr>
      <t>国道学而酒店（水桥关）至新塘段改建工程</t>
    </r>
  </si>
  <si>
    <r>
      <rPr>
        <sz val="10"/>
        <color theme="1"/>
        <rFont val="仿宋"/>
        <charset val="134"/>
      </rPr>
      <t>新改建双向四车道一级公路</t>
    </r>
    <r>
      <rPr>
        <sz val="10"/>
        <color theme="1"/>
        <rFont val="Times New Roman"/>
        <charset val="134"/>
      </rPr>
      <t>2.6</t>
    </r>
    <r>
      <rPr>
        <sz val="10"/>
        <color theme="1"/>
        <rFont val="仿宋"/>
        <charset val="134"/>
      </rPr>
      <t>千米。</t>
    </r>
  </si>
  <si>
    <r>
      <rPr>
        <sz val="10"/>
        <color theme="1"/>
        <rFont val="仿宋"/>
        <charset val="134"/>
      </rPr>
      <t>休宁通用机场</t>
    </r>
  </si>
  <si>
    <r>
      <rPr>
        <sz val="10"/>
        <color theme="1"/>
        <rFont val="仿宋"/>
        <charset val="134"/>
      </rPr>
      <t>休宁通用机场为</t>
    </r>
    <r>
      <rPr>
        <sz val="10"/>
        <color theme="1"/>
        <rFont val="Times New Roman"/>
        <charset val="134"/>
      </rPr>
      <t>A1</t>
    </r>
    <r>
      <rPr>
        <sz val="10"/>
        <color theme="1"/>
        <rFont val="仿宋"/>
        <charset val="134"/>
      </rPr>
      <t>级机场，机场用地规模为</t>
    </r>
    <r>
      <rPr>
        <sz val="10"/>
        <color theme="1"/>
        <rFont val="Times New Roman"/>
        <charset val="134"/>
      </rPr>
      <t>429</t>
    </r>
    <r>
      <rPr>
        <sz val="10"/>
        <color theme="1"/>
        <rFont val="仿宋"/>
        <charset val="134"/>
      </rPr>
      <t>亩，预设跑道尺寸为</t>
    </r>
    <r>
      <rPr>
        <sz val="10"/>
        <color theme="1"/>
        <rFont val="Times New Roman"/>
        <charset val="134"/>
      </rPr>
      <t>800</t>
    </r>
    <r>
      <rPr>
        <sz val="10"/>
        <color theme="1"/>
        <rFont val="仿宋"/>
        <charset val="134"/>
      </rPr>
      <t>米</t>
    </r>
    <r>
      <rPr>
        <sz val="10"/>
        <color theme="1"/>
        <rFont val="Times New Roman"/>
        <charset val="134"/>
      </rPr>
      <t>×30</t>
    </r>
    <r>
      <rPr>
        <sz val="10"/>
        <color theme="1"/>
        <rFont val="仿宋"/>
        <charset val="134"/>
      </rPr>
      <t>米，升降带为</t>
    </r>
    <r>
      <rPr>
        <sz val="10"/>
        <color theme="1"/>
        <rFont val="Times New Roman"/>
        <charset val="134"/>
      </rPr>
      <t>920</t>
    </r>
    <r>
      <rPr>
        <sz val="10"/>
        <color theme="1"/>
        <rFont val="仿宋"/>
        <charset val="134"/>
      </rPr>
      <t>米</t>
    </r>
    <r>
      <rPr>
        <sz val="10"/>
        <color theme="1"/>
        <rFont val="Times New Roman"/>
        <charset val="134"/>
      </rPr>
      <t>×40</t>
    </r>
    <r>
      <rPr>
        <sz val="10"/>
        <color theme="1"/>
        <rFont val="仿宋"/>
        <charset val="134"/>
      </rPr>
      <t>米。该跑道长度可以满足国内外大多数通用航空器满载起降，同时还可满足部分较大通用航空器满载起飞。</t>
    </r>
  </si>
  <si>
    <r>
      <rPr>
        <sz val="10"/>
        <color theme="1"/>
        <rFont val="仿宋"/>
        <charset val="134"/>
      </rPr>
      <t>五城综合运输服务站建设工程</t>
    </r>
  </si>
  <si>
    <r>
      <rPr>
        <sz val="10"/>
        <color theme="1"/>
        <rFont val="仿宋"/>
        <charset val="134"/>
      </rPr>
      <t>建设地点五城镇五城村，新建三级车站，项目规划面积</t>
    </r>
    <r>
      <rPr>
        <sz val="10"/>
        <color theme="1"/>
        <rFont val="Times New Roman"/>
        <charset val="134"/>
      </rPr>
      <t>4000</t>
    </r>
    <r>
      <rPr>
        <sz val="10"/>
        <color theme="1"/>
        <rFont val="仿宋"/>
        <charset val="134"/>
      </rPr>
      <t>平方米，建筑占地面积</t>
    </r>
    <r>
      <rPr>
        <sz val="10"/>
        <color theme="1"/>
        <rFont val="Times New Roman"/>
        <charset val="134"/>
      </rPr>
      <t>200</t>
    </r>
    <r>
      <rPr>
        <sz val="10"/>
        <color theme="1"/>
        <rFont val="仿宋"/>
        <charset val="134"/>
      </rPr>
      <t>平方米。</t>
    </r>
  </si>
  <si>
    <r>
      <rPr>
        <sz val="10"/>
        <color theme="1"/>
        <rFont val="Times New Roman"/>
        <charset val="134"/>
      </rPr>
      <t>G205</t>
    </r>
    <r>
      <rPr>
        <sz val="10"/>
        <color theme="1"/>
        <rFont val="仿宋"/>
        <charset val="134"/>
      </rPr>
      <t>万安至东临溪改建工程（休宁段）</t>
    </r>
  </si>
  <si>
    <r>
      <rPr>
        <sz val="10"/>
        <color theme="1"/>
        <rFont val="仿宋"/>
        <charset val="134"/>
      </rPr>
      <t>建设里程全长</t>
    </r>
    <r>
      <rPr>
        <sz val="10"/>
        <color theme="1"/>
        <rFont val="Times New Roman"/>
        <charset val="134"/>
      </rPr>
      <t>15.8</t>
    </r>
    <r>
      <rPr>
        <sz val="10"/>
        <color theme="1"/>
        <rFont val="仿宋"/>
        <charset val="134"/>
      </rPr>
      <t>公里（休宁县段约</t>
    </r>
    <r>
      <rPr>
        <sz val="10"/>
        <color theme="1"/>
        <rFont val="Times New Roman"/>
        <charset val="134"/>
      </rPr>
      <t>7.1</t>
    </r>
    <r>
      <rPr>
        <sz val="10"/>
        <color theme="1"/>
        <rFont val="仿宋"/>
        <charset val="134"/>
      </rPr>
      <t>公里，屯溪区段约</t>
    </r>
    <r>
      <rPr>
        <sz val="10"/>
        <color theme="1"/>
        <rFont val="Times New Roman"/>
        <charset val="134"/>
      </rPr>
      <t>8.7</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26</t>
    </r>
    <r>
      <rPr>
        <sz val="10"/>
        <color theme="1"/>
        <rFont val="仿宋"/>
        <charset val="134"/>
      </rPr>
      <t>米，路面宽</t>
    </r>
    <r>
      <rPr>
        <sz val="10"/>
        <color theme="1"/>
        <rFont val="Times New Roman"/>
        <charset val="134"/>
      </rPr>
      <t>23</t>
    </r>
    <r>
      <rPr>
        <sz val="10"/>
        <color theme="1"/>
        <rFont val="仿宋"/>
        <charset val="134"/>
      </rPr>
      <t>米，沥青砼面层。</t>
    </r>
  </si>
  <si>
    <r>
      <rPr>
        <sz val="10"/>
        <color theme="1"/>
        <rFont val="Times New Roman"/>
        <charset val="134"/>
      </rPr>
      <t xml:space="preserve">G530 </t>
    </r>
    <r>
      <rPr>
        <sz val="10"/>
        <color theme="1"/>
        <rFont val="仿宋"/>
        <charset val="134"/>
      </rPr>
      <t>屯溪区梅林至休宁县三里亭一级公路改建工程休宁县境内红星（规划万安机场）至新塘段</t>
    </r>
  </si>
  <si>
    <r>
      <rPr>
        <sz val="10"/>
        <color theme="1"/>
        <rFont val="仿宋"/>
        <charset val="134"/>
      </rPr>
      <t>建设里程全长</t>
    </r>
    <r>
      <rPr>
        <sz val="10"/>
        <color theme="1"/>
        <rFont val="Times New Roman"/>
        <charset val="134"/>
      </rPr>
      <t>4.2</t>
    </r>
    <r>
      <rPr>
        <sz val="10"/>
        <color theme="1"/>
        <rFont val="仿宋"/>
        <charset val="134"/>
      </rPr>
      <t>公里，按一级公路标准建设，设计时速</t>
    </r>
    <r>
      <rPr>
        <sz val="10"/>
        <color theme="1"/>
        <rFont val="Times New Roman"/>
        <charset val="134"/>
      </rPr>
      <t>60</t>
    </r>
    <r>
      <rPr>
        <sz val="10"/>
        <color theme="1"/>
        <rFont val="仿宋"/>
        <charset val="134"/>
      </rPr>
      <t>公里每小时，路基宽</t>
    </r>
    <r>
      <rPr>
        <sz val="10"/>
        <color theme="1"/>
        <rFont val="Times New Roman"/>
        <charset val="134"/>
      </rPr>
      <t>23</t>
    </r>
    <r>
      <rPr>
        <sz val="10"/>
        <color theme="1"/>
        <rFont val="仿宋"/>
        <charset val="134"/>
      </rPr>
      <t>米，沥青砼面层。</t>
    </r>
  </si>
  <si>
    <r>
      <rPr>
        <sz val="10"/>
        <color theme="1"/>
        <rFont val="Times New Roman"/>
        <charset val="134"/>
      </rPr>
      <t>G237</t>
    </r>
    <r>
      <rPr>
        <sz val="10"/>
        <color theme="1"/>
        <rFont val="仿宋"/>
        <charset val="134"/>
      </rPr>
      <t>五城至皖赣界段</t>
    </r>
  </si>
  <si>
    <r>
      <rPr>
        <sz val="10"/>
        <color theme="1"/>
        <rFont val="仿宋"/>
        <charset val="134"/>
      </rPr>
      <t>建设里程全长</t>
    </r>
    <r>
      <rPr>
        <sz val="10"/>
        <color theme="1"/>
        <rFont val="Times New Roman"/>
        <charset val="134"/>
      </rPr>
      <t>23.8</t>
    </r>
    <r>
      <rPr>
        <sz val="10"/>
        <color theme="1"/>
        <rFont val="仿宋"/>
        <charset val="134"/>
      </rPr>
      <t>公里，按二级公路标准建设，设计时速</t>
    </r>
    <r>
      <rPr>
        <sz val="10"/>
        <color theme="1"/>
        <rFont val="Times New Roman"/>
        <charset val="134"/>
      </rPr>
      <t>40</t>
    </r>
    <r>
      <rPr>
        <sz val="10"/>
        <color theme="1"/>
        <rFont val="仿宋"/>
        <charset val="134"/>
      </rPr>
      <t>公里每小时，路基宽</t>
    </r>
    <r>
      <rPr>
        <sz val="10"/>
        <color theme="1"/>
        <rFont val="Times New Roman"/>
        <charset val="134"/>
      </rPr>
      <t>12</t>
    </r>
    <r>
      <rPr>
        <sz val="10"/>
        <color theme="1"/>
        <rFont val="仿宋"/>
        <charset val="134"/>
      </rPr>
      <t>米，沥青砼面层，新建扶车岭隧道一座。</t>
    </r>
  </si>
  <si>
    <r>
      <rPr>
        <sz val="10"/>
        <color theme="1"/>
        <rFont val="仿宋"/>
        <charset val="134"/>
      </rPr>
      <t>数字赋能休宁县交通运输综合管理建设项目</t>
    </r>
  </si>
  <si>
    <r>
      <rPr>
        <sz val="10"/>
        <color theme="1"/>
        <rFont val="仿宋"/>
        <charset val="134"/>
      </rPr>
      <t>充分运用</t>
    </r>
    <r>
      <rPr>
        <sz val="10"/>
        <color theme="1"/>
        <rFont val="Times New Roman"/>
        <charset val="134"/>
      </rPr>
      <t>5G</t>
    </r>
    <r>
      <rPr>
        <sz val="10"/>
        <color theme="1"/>
        <rFont val="仿宋"/>
        <charset val="134"/>
      </rPr>
      <t>、大数据、人工智能等信息化技术，在交通运输工程建设、道路运输、城市公交、出租客运、水路运输、公路管养、维修驾培等领域，开展智能取证、远程监控、执法检查、区域协作、分析研判等数字化监督管理和应急抢险指挥。建设信息化管理队伍，提升交通运输综合管理水平，深入推进长三角交通运输区域执法一体化建设。数智赋能休宁县交通运输综合管理建设项目主要由数智基础设备库、应用系统、存储终端、信息安全四部分组成。</t>
    </r>
  </si>
  <si>
    <r>
      <rPr>
        <sz val="10"/>
        <color theme="1"/>
        <rFont val="仿宋"/>
        <charset val="134"/>
      </rPr>
      <t>休宁县绿色交通服务中心二期</t>
    </r>
  </si>
  <si>
    <r>
      <rPr>
        <sz val="10"/>
        <color theme="1"/>
        <rFont val="仿宋"/>
        <charset val="134"/>
      </rPr>
      <t>休宁县绿色交通服务中心二期（暂定公交办公楼、客运西站、大型货运车辆集散中心、休宁公安交通指挥中心和休宁县齐云机动车安全技术检测服务中心）占地面积为</t>
    </r>
    <r>
      <rPr>
        <sz val="10"/>
        <color theme="1"/>
        <rFont val="Times New Roman"/>
        <charset val="134"/>
      </rPr>
      <t>31564</t>
    </r>
    <r>
      <rPr>
        <sz val="10"/>
        <color theme="1"/>
        <rFont val="仿宋"/>
        <charset val="134"/>
      </rPr>
      <t>平方米，建筑面积为</t>
    </r>
    <r>
      <rPr>
        <sz val="10"/>
        <color theme="1"/>
        <rFont val="Times New Roman"/>
        <charset val="134"/>
      </rPr>
      <t>28379.33</t>
    </r>
    <r>
      <rPr>
        <sz val="10"/>
        <color theme="1"/>
        <rFont val="仿宋"/>
        <charset val="134"/>
      </rPr>
      <t>平方米，地上面积</t>
    </r>
    <r>
      <rPr>
        <sz val="10"/>
        <color theme="1"/>
        <rFont val="Times New Roman"/>
        <charset val="134"/>
      </rPr>
      <t>22873.66</t>
    </r>
    <r>
      <rPr>
        <sz val="10"/>
        <color theme="1"/>
        <rFont val="仿宋"/>
        <charset val="134"/>
      </rPr>
      <t>平方米、地下面积</t>
    </r>
    <r>
      <rPr>
        <sz val="10"/>
        <color theme="1"/>
        <rFont val="Times New Roman"/>
        <charset val="134"/>
      </rPr>
      <t>5505.67</t>
    </r>
    <r>
      <rPr>
        <sz val="10"/>
        <color theme="1"/>
        <rFont val="仿宋"/>
        <charset val="134"/>
      </rPr>
      <t>平方米。</t>
    </r>
  </si>
  <si>
    <r>
      <rPr>
        <b/>
        <sz val="10"/>
        <color theme="1"/>
        <rFont val="仿宋"/>
        <charset val="134"/>
      </rPr>
      <t>住房和城乡建设局</t>
    </r>
  </si>
  <si>
    <r>
      <rPr>
        <sz val="10"/>
        <color theme="1"/>
        <rFont val="仿宋"/>
        <charset val="134"/>
      </rPr>
      <t>休宁县城区雨污水提升完善工程</t>
    </r>
  </si>
  <si>
    <r>
      <rPr>
        <sz val="10"/>
        <color theme="1"/>
        <rFont val="仿宋"/>
        <charset val="134"/>
      </rPr>
      <t>攻坚项目</t>
    </r>
    <r>
      <rPr>
        <sz val="10"/>
        <color theme="1"/>
        <rFont val="Times New Roman"/>
        <charset val="134"/>
      </rPr>
      <t>-</t>
    </r>
    <r>
      <rPr>
        <sz val="10"/>
        <color theme="1"/>
        <rFont val="仿宋"/>
        <charset val="134"/>
      </rPr>
      <t>休宁县城区雨污管网提升改造工程</t>
    </r>
    <r>
      <rPr>
        <sz val="10"/>
        <color theme="1"/>
        <rFont val="Times New Roman"/>
        <charset val="134"/>
      </rPr>
      <t>—</t>
    </r>
    <r>
      <rPr>
        <sz val="10"/>
        <color theme="1"/>
        <rFont val="仿宋"/>
        <charset val="134"/>
      </rPr>
      <t>休宁县城区雨污水管网修复改造项目</t>
    </r>
  </si>
  <si>
    <r>
      <rPr>
        <sz val="10"/>
        <color theme="1"/>
        <rFont val="仿宋"/>
        <charset val="134"/>
      </rPr>
      <t>县住房城乡建设局</t>
    </r>
  </si>
  <si>
    <r>
      <rPr>
        <sz val="10"/>
        <color theme="1"/>
        <rFont val="仿宋"/>
        <charset val="134"/>
      </rPr>
      <t>休宁县城区范围内约</t>
    </r>
    <r>
      <rPr>
        <sz val="10"/>
        <color theme="1"/>
        <rFont val="Times New Roman"/>
        <charset val="134"/>
      </rPr>
      <t>114.73</t>
    </r>
    <r>
      <rPr>
        <sz val="10"/>
        <color theme="1"/>
        <rFont val="仿宋"/>
        <charset val="134"/>
      </rPr>
      <t>公里市政管网（</t>
    </r>
    <r>
      <rPr>
        <sz val="10"/>
        <color theme="1"/>
        <rFont val="Times New Roman"/>
        <charset val="134"/>
      </rPr>
      <t>68.73</t>
    </r>
    <r>
      <rPr>
        <sz val="10"/>
        <color theme="1"/>
        <rFont val="仿宋"/>
        <charset val="134"/>
      </rPr>
      <t>千米市政污水管网和</t>
    </r>
    <r>
      <rPr>
        <sz val="10"/>
        <color theme="1"/>
        <rFont val="Times New Roman"/>
        <charset val="134"/>
      </rPr>
      <t>51</t>
    </r>
    <r>
      <rPr>
        <sz val="10"/>
        <color theme="1"/>
        <rFont val="仿宋"/>
        <charset val="134"/>
      </rPr>
      <t>千米市政雨水管网）、相应支路支管雨污管网、检查井的缺陷修复，排水单元区划红线至公共雨污管网整改，以及开发区市政管网末端井及入市二污厂末端井在线监测点、污水提升泵站提升改造、水南泵站过江管增设建设等。</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</si>
  <si>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</si>
  <si>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专项债资金</t>
    </r>
    <r>
      <rPr>
        <sz val="10"/>
        <color theme="1"/>
        <rFont val="Times New Roman"/>
        <charset val="134"/>
      </rPr>
      <t>7000</t>
    </r>
    <r>
      <rPr>
        <sz val="10"/>
        <color theme="1"/>
        <rFont val="仿宋"/>
        <charset val="134"/>
      </rPr>
      <t>万元；上级补助资金</t>
    </r>
    <r>
      <rPr>
        <sz val="10"/>
        <color theme="1"/>
        <rFont val="Times New Roman"/>
        <charset val="134"/>
      </rPr>
      <t>1000</t>
    </r>
    <r>
      <rPr>
        <sz val="10"/>
        <color theme="1"/>
        <rFont val="仿宋"/>
        <charset val="134"/>
      </rPr>
      <t>万元</t>
    </r>
  </si>
  <si>
    <r>
      <rPr>
        <sz val="10"/>
        <color theme="1"/>
        <rFont val="仿宋"/>
        <charset val="134"/>
      </rPr>
      <t>土地指标</t>
    </r>
    <r>
      <rPr>
        <sz val="10"/>
        <color theme="1"/>
        <rFont val="Times New Roman"/>
        <charset val="134"/>
      </rPr>
      <t>0.15</t>
    </r>
    <r>
      <rPr>
        <sz val="10"/>
        <color theme="1"/>
        <rFont val="仿宋"/>
        <charset val="134"/>
      </rPr>
      <t>亩</t>
    </r>
  </si>
  <si>
    <t>休宁县城区雨污管网提升改造工程项目</t>
  </si>
  <si>
    <t>新建污水管网2公里，已完成城区40公里雨污水管网修复改造，完成过江管道建设170米；完成3个水质监测点的施工和设备安装。</t>
  </si>
  <si>
    <r>
      <rPr>
        <sz val="10"/>
        <color theme="1"/>
        <rFont val="仿宋"/>
        <charset val="134"/>
      </rPr>
      <t>住建局</t>
    </r>
  </si>
  <si>
    <r>
      <rPr>
        <sz val="10"/>
        <color theme="1"/>
        <rFont val="仿宋"/>
        <charset val="0"/>
      </rPr>
      <t>萝宁广场</t>
    </r>
  </si>
  <si>
    <r>
      <rPr>
        <sz val="10"/>
        <color theme="1"/>
        <rFont val="仿宋"/>
        <charset val="0"/>
      </rPr>
      <t>市级重点项目</t>
    </r>
  </si>
  <si>
    <r>
      <rPr>
        <sz val="10"/>
        <color theme="1"/>
        <rFont val="仿宋"/>
        <charset val="134"/>
      </rPr>
      <t>黄山方圆萝宁文化发展有限公司</t>
    </r>
  </si>
  <si>
    <r>
      <rPr>
        <sz val="10"/>
        <color theme="1"/>
        <rFont val="仿宋"/>
        <charset val="0"/>
      </rPr>
      <t>项目用地面积</t>
    </r>
    <r>
      <rPr>
        <sz val="10"/>
        <color theme="1"/>
        <rFont val="Times New Roman"/>
        <charset val="0"/>
      </rPr>
      <t>28826.45</t>
    </r>
    <r>
      <rPr>
        <sz val="10"/>
        <color theme="1"/>
        <rFont val="仿宋"/>
        <charset val="0"/>
      </rPr>
      <t>平万米，总建筑面积</t>
    </r>
    <r>
      <rPr>
        <sz val="10"/>
        <color theme="1"/>
        <rFont val="Times New Roman"/>
        <charset val="0"/>
      </rPr>
      <t>89408.42</t>
    </r>
    <r>
      <rPr>
        <sz val="10"/>
        <color theme="1"/>
        <rFont val="仿宋"/>
        <charset val="0"/>
      </rPr>
      <t>平万米，共计建设</t>
    </r>
    <r>
      <rPr>
        <sz val="10"/>
        <color theme="1"/>
        <rFont val="Times New Roman"/>
        <charset val="0"/>
      </rPr>
      <t>16</t>
    </r>
    <r>
      <rPr>
        <sz val="10"/>
        <color theme="1"/>
        <rFont val="仿宋"/>
        <charset val="0"/>
      </rPr>
      <t>个高层住宅、</t>
    </r>
    <r>
      <rPr>
        <sz val="10"/>
        <color theme="1"/>
        <rFont val="Times New Roman"/>
        <charset val="0"/>
      </rPr>
      <t>1</t>
    </r>
    <r>
      <rPr>
        <sz val="10"/>
        <color theme="1"/>
        <rFont val="仿宋"/>
        <charset val="0"/>
      </rPr>
      <t>个多层住宅，商业建筑面积</t>
    </r>
    <r>
      <rPr>
        <sz val="10"/>
        <color theme="1"/>
        <rFont val="Times New Roman"/>
        <charset val="0"/>
      </rPr>
      <t>17129</t>
    </r>
    <r>
      <rPr>
        <sz val="10"/>
        <color theme="1"/>
        <rFont val="仿宋"/>
        <charset val="0"/>
      </rPr>
      <t>平万米，公建及公用配套建筑面积</t>
    </r>
    <r>
      <rPr>
        <sz val="10"/>
        <color theme="1"/>
        <rFont val="Times New Roman"/>
        <charset val="0"/>
      </rPr>
      <t>898</t>
    </r>
    <r>
      <rPr>
        <sz val="10"/>
        <color theme="1"/>
        <rFont val="仿宋"/>
        <charset val="0"/>
      </rPr>
      <t>平方米</t>
    </r>
    <r>
      <rPr>
        <sz val="10"/>
        <color theme="1"/>
        <rFont val="Times New Roman"/>
        <charset val="0"/>
      </rPr>
      <t>.2025</t>
    </r>
    <r>
      <rPr>
        <sz val="10"/>
        <color theme="1"/>
        <rFont val="仿宋"/>
        <charset val="0"/>
      </rPr>
      <t>年主要建设</t>
    </r>
    <r>
      <rPr>
        <sz val="10"/>
        <color theme="1"/>
        <rFont val="Times New Roman"/>
        <charset val="0"/>
      </rPr>
      <t>3</t>
    </r>
    <r>
      <rPr>
        <sz val="10"/>
        <color theme="1"/>
        <rFont val="仿宋"/>
        <charset val="0"/>
      </rPr>
      <t>栋高层住宅，</t>
    </r>
    <r>
      <rPr>
        <sz val="10"/>
        <color theme="1"/>
        <rFont val="Times New Roman"/>
        <charset val="0"/>
      </rPr>
      <t>1</t>
    </r>
    <r>
      <rPr>
        <sz val="10"/>
        <color theme="1"/>
        <rFont val="仿宋"/>
        <charset val="0"/>
      </rPr>
      <t>个地下室。</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</si>
  <si>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</si>
  <si>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t>萝宁广场项目</t>
  </si>
  <si>
    <t>5#楼、6#楼、15#楼主体结构均封顶，3栋楼墙体砌筑完成，12层以下内外墙粉刷完成</t>
  </si>
  <si>
    <r>
      <rPr>
        <sz val="10"/>
        <color theme="1"/>
        <rFont val="仿宋"/>
        <charset val="0"/>
      </rPr>
      <t>春江花月</t>
    </r>
  </si>
  <si>
    <r>
      <rPr>
        <sz val="10"/>
        <color theme="1"/>
        <rFont val="仿宋"/>
        <charset val="134"/>
      </rPr>
      <t>黄山率阳置业有限公司</t>
    </r>
  </si>
  <si>
    <r>
      <rPr>
        <sz val="10"/>
        <color theme="1"/>
        <rFont val="仿宋"/>
        <charset val="0"/>
      </rPr>
      <t>选址海阳镇二水厂地块，占</t>
    </r>
    <r>
      <rPr>
        <sz val="10"/>
        <color theme="1"/>
        <rFont val="Times New Roman"/>
        <charset val="0"/>
      </rPr>
      <t>42.9</t>
    </r>
    <r>
      <rPr>
        <sz val="10"/>
        <color theme="1"/>
        <rFont val="仿宋"/>
        <charset val="0"/>
      </rPr>
      <t>亩，总建筑面积</t>
    </r>
    <r>
      <rPr>
        <sz val="10"/>
        <color theme="1"/>
        <rFont val="Times New Roman"/>
        <charset val="0"/>
      </rPr>
      <t>5.8</t>
    </r>
    <r>
      <rPr>
        <sz val="10"/>
        <color theme="1"/>
        <rFont val="仿宋"/>
        <charset val="0"/>
      </rPr>
      <t>万平方米，主要建设接待中心、特色古民居建筑群等，配套建设给排水、绿化等附属设施。</t>
    </r>
  </si>
  <si>
    <r>
      <rPr>
        <sz val="10"/>
        <color theme="1"/>
        <rFont val="Times New Roman"/>
        <charset val="0"/>
      </rPr>
      <t>2022</t>
    </r>
    <r>
      <rPr>
        <sz val="10"/>
        <color theme="1"/>
        <rFont val="仿宋"/>
        <charset val="0"/>
      </rPr>
      <t>年</t>
    </r>
    <r>
      <rPr>
        <sz val="10"/>
        <color theme="1"/>
        <rFont val="Times New Roman"/>
        <charset val="0"/>
      </rPr>
      <t>3</t>
    </r>
    <r>
      <rPr>
        <sz val="10"/>
        <color theme="1"/>
        <rFont val="仿宋"/>
        <charset val="0"/>
      </rPr>
      <t>月</t>
    </r>
    <r>
      <rPr>
        <sz val="10"/>
        <color theme="1"/>
        <rFont val="Times New Roman"/>
        <charset val="0"/>
      </rPr>
      <t>-2025</t>
    </r>
    <r>
      <rPr>
        <sz val="10"/>
        <color theme="1"/>
        <rFont val="仿宋"/>
        <charset val="0"/>
      </rPr>
      <t>年</t>
    </r>
    <r>
      <rPr>
        <sz val="10"/>
        <color theme="1"/>
        <rFont val="Times New Roman"/>
        <charset val="0"/>
      </rPr>
      <t>6</t>
    </r>
    <r>
      <rPr>
        <sz val="10"/>
        <color theme="1"/>
        <rFont val="仿宋"/>
        <charset val="0"/>
      </rPr>
      <t>月</t>
    </r>
  </si>
  <si>
    <r>
      <rPr>
        <sz val="10"/>
        <color theme="1"/>
        <rFont val="仿宋"/>
        <charset val="134"/>
      </rPr>
      <t>横江半塔花园</t>
    </r>
  </si>
  <si>
    <r>
      <rPr>
        <sz val="10"/>
        <color theme="1"/>
        <rFont val="仿宋"/>
        <charset val="134"/>
      </rPr>
      <t>半塔花园（四期）</t>
    </r>
  </si>
  <si>
    <r>
      <rPr>
        <sz val="10"/>
        <color theme="1"/>
        <rFont val="仿宋"/>
        <charset val="134"/>
      </rPr>
      <t>黄山横江半塔房地产开发有限公司</t>
    </r>
  </si>
  <si>
    <r>
      <rPr>
        <sz val="10"/>
        <color theme="1"/>
        <rFont val="仿宋"/>
        <charset val="134"/>
      </rPr>
      <t>新建</t>
    </r>
    <r>
      <rPr>
        <sz val="10"/>
        <color theme="1"/>
        <rFont val="Times New Roman"/>
        <charset val="134"/>
      </rPr>
      <t>9</t>
    </r>
    <r>
      <rPr>
        <sz val="10"/>
        <color theme="1"/>
        <rFont val="仿宋"/>
        <charset val="134"/>
      </rPr>
      <t>幢多层住宅，总建筑面积约</t>
    </r>
    <r>
      <rPr>
        <sz val="10"/>
        <color theme="1"/>
        <rFont val="Times New Roman"/>
        <charset val="134"/>
      </rPr>
      <t>33051</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</si>
  <si>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</si>
  <si>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横江花园一期</t>
    </r>
  </si>
  <si>
    <r>
      <rPr>
        <sz val="10"/>
        <color theme="1"/>
        <rFont val="仿宋"/>
        <charset val="134"/>
      </rPr>
      <t>幸福里</t>
    </r>
  </si>
  <si>
    <r>
      <rPr>
        <sz val="10"/>
        <color theme="1"/>
        <rFont val="仿宋"/>
        <charset val="134"/>
      </rPr>
      <t>幸福里住宅项目</t>
    </r>
  </si>
  <si>
    <r>
      <rPr>
        <sz val="10"/>
        <color theme="1"/>
        <rFont val="仿宋"/>
        <charset val="134"/>
      </rPr>
      <t>黄山杭望置业有限公司</t>
    </r>
  </si>
  <si>
    <r>
      <rPr>
        <sz val="10"/>
        <color theme="1"/>
        <rFont val="仿宋"/>
        <charset val="134"/>
      </rPr>
      <t>项目总占地面积约</t>
    </r>
    <r>
      <rPr>
        <sz val="10"/>
        <color theme="1"/>
        <rFont val="Times New Roman"/>
        <charset val="134"/>
      </rPr>
      <t>22.7</t>
    </r>
    <r>
      <rPr>
        <sz val="10"/>
        <color theme="1"/>
        <rFont val="仿宋"/>
        <charset val="134"/>
      </rPr>
      <t>亩，新建</t>
    </r>
    <r>
      <rPr>
        <sz val="10"/>
        <color theme="1"/>
        <rFont val="Times New Roman"/>
        <charset val="134"/>
      </rPr>
      <t>8</t>
    </r>
    <r>
      <rPr>
        <sz val="10"/>
        <color theme="1"/>
        <rFont val="仿宋"/>
        <charset val="134"/>
      </rPr>
      <t>幢楼，商品住宅</t>
    </r>
    <r>
      <rPr>
        <sz val="10"/>
        <color theme="1"/>
        <rFont val="Times New Roman"/>
        <charset val="134"/>
      </rPr>
      <t>208</t>
    </r>
    <r>
      <rPr>
        <sz val="10"/>
        <color theme="1"/>
        <rFont val="仿宋"/>
        <charset val="134"/>
      </rPr>
      <t>套，总建筑面积</t>
    </r>
    <r>
      <rPr>
        <sz val="10"/>
        <color theme="1"/>
        <rFont val="Times New Roman"/>
        <charset val="134"/>
      </rPr>
      <t>28377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</si>
  <si>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</si>
  <si>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t>黄山幸福里住宅项目</t>
  </si>
  <si>
    <t>1-10#楼主体结构已完成，预埋完成、墙体工程完成、装饰完成、室外道路及水电安装已完成、铺装已完成、人防设备已完成、智能化工程部分完成</t>
  </si>
  <si>
    <r>
      <rPr>
        <sz val="10"/>
        <color theme="1"/>
        <rFont val="仿宋"/>
        <charset val="134"/>
      </rPr>
      <t>龙湾湖畔创意产业园二期工程</t>
    </r>
  </si>
  <si>
    <r>
      <rPr>
        <sz val="10"/>
        <color theme="1"/>
        <rFont val="仿宋"/>
        <charset val="134"/>
      </rPr>
      <t>黄山龙湾湖畔创意产业园有限公司</t>
    </r>
  </si>
  <si>
    <r>
      <rPr>
        <sz val="10"/>
        <color theme="1"/>
        <rFont val="仿宋"/>
        <charset val="134"/>
      </rPr>
      <t>黄山龙湾湖畔创意产业园二期项目</t>
    </r>
    <r>
      <rPr>
        <sz val="10"/>
        <color theme="1"/>
        <rFont val="Times New Roman"/>
        <charset val="134"/>
      </rPr>
      <t>13#</t>
    </r>
    <r>
      <rPr>
        <sz val="10"/>
        <color theme="1"/>
        <rFont val="仿宋"/>
        <charset val="134"/>
      </rPr>
      <t>、</t>
    </r>
    <r>
      <rPr>
        <sz val="10"/>
        <color theme="1"/>
        <rFont val="Times New Roman"/>
        <charset val="134"/>
      </rPr>
      <t>15#</t>
    </r>
    <r>
      <rPr>
        <sz val="10"/>
        <color theme="1"/>
        <rFont val="仿宋"/>
        <charset val="134"/>
      </rPr>
      <t>、</t>
    </r>
    <r>
      <rPr>
        <sz val="10"/>
        <color theme="1"/>
        <rFont val="Times New Roman"/>
        <charset val="134"/>
      </rPr>
      <t>17#</t>
    </r>
    <r>
      <rPr>
        <sz val="10"/>
        <color theme="1"/>
        <rFont val="仿宋"/>
        <charset val="134"/>
      </rPr>
      <t>楼建设工程，总建筑面积</t>
    </r>
    <r>
      <rPr>
        <sz val="10"/>
        <color theme="1"/>
        <rFont val="Times New Roman"/>
        <charset val="134"/>
      </rPr>
      <t>11744.07</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</si>
  <si>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</si>
  <si>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黄山龙湾湖畔创意产业园二期工程</t>
  </si>
  <si>
    <r>
      <rPr>
        <sz val="10"/>
        <color theme="1"/>
        <rFont val="仿宋"/>
        <charset val="134"/>
      </rPr>
      <t>龙湾湖畔二期项目</t>
    </r>
    <r>
      <rPr>
        <sz val="10"/>
        <color theme="1"/>
        <rFont val="Times New Roman"/>
        <charset val="134"/>
      </rPr>
      <t>17#</t>
    </r>
    <r>
      <rPr>
        <sz val="10"/>
        <color theme="1"/>
        <rFont val="仿宋"/>
        <charset val="134"/>
      </rPr>
      <t>、</t>
    </r>
    <r>
      <rPr>
        <sz val="10"/>
        <color theme="1"/>
        <rFont val="Times New Roman"/>
        <charset val="134"/>
      </rPr>
      <t>13#</t>
    </r>
    <r>
      <rPr>
        <sz val="10"/>
        <color theme="1"/>
        <rFont val="仿宋"/>
        <charset val="134"/>
      </rPr>
      <t>、</t>
    </r>
    <r>
      <rPr>
        <sz val="10"/>
        <color theme="1"/>
        <rFont val="Times New Roman"/>
        <charset val="134"/>
      </rPr>
      <t>15#</t>
    </r>
    <r>
      <rPr>
        <sz val="10"/>
        <color theme="1"/>
        <rFont val="仿宋"/>
        <charset val="134"/>
      </rPr>
      <t>楼已封顶；楼内正在进行样板房装修。</t>
    </r>
  </si>
  <si>
    <r>
      <rPr>
        <sz val="10"/>
        <color theme="1"/>
        <rFont val="仿宋"/>
        <charset val="134"/>
      </rPr>
      <t>文昌中路建设工程（黄山南路</t>
    </r>
    <r>
      <rPr>
        <sz val="10"/>
        <color theme="1"/>
        <rFont val="Times New Roman"/>
        <charset val="134"/>
      </rPr>
      <t>-</t>
    </r>
    <r>
      <rPr>
        <sz val="10"/>
        <color theme="1"/>
        <rFont val="仿宋"/>
        <charset val="134"/>
      </rPr>
      <t>横江路段）</t>
    </r>
  </si>
  <si>
    <r>
      <rPr>
        <sz val="10"/>
        <color theme="1"/>
        <rFont val="仿宋"/>
        <charset val="134"/>
      </rPr>
      <t>新建文昌中路（黄山南路</t>
    </r>
    <r>
      <rPr>
        <sz val="10"/>
        <color theme="1"/>
        <rFont val="Times New Roman"/>
        <charset val="134"/>
      </rPr>
      <t>-</t>
    </r>
    <r>
      <rPr>
        <sz val="10"/>
        <color theme="1"/>
        <rFont val="仿宋"/>
        <charset val="134"/>
      </rPr>
      <t>横江路），长</t>
    </r>
    <r>
      <rPr>
        <sz val="10"/>
        <color theme="1"/>
        <rFont val="Times New Roman"/>
        <charset val="134"/>
      </rPr>
      <t>0.36</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</si>
  <si>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</si>
  <si>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土地指标</t>
    </r>
    <r>
      <rPr>
        <sz val="10"/>
        <color theme="1"/>
        <rFont val="Times New Roman"/>
        <charset val="134"/>
      </rPr>
      <t>25.5</t>
    </r>
    <r>
      <rPr>
        <sz val="10"/>
        <color theme="1"/>
        <rFont val="仿宋"/>
        <charset val="134"/>
      </rPr>
      <t>亩未落实</t>
    </r>
  </si>
  <si>
    <r>
      <rPr>
        <sz val="10"/>
        <color theme="1"/>
        <rFont val="仿宋"/>
        <charset val="134"/>
      </rPr>
      <t>资金及土地指标未落实</t>
    </r>
  </si>
  <si>
    <r>
      <rPr>
        <sz val="10"/>
        <color theme="1"/>
        <rFont val="仿宋"/>
        <charset val="134"/>
      </rPr>
      <t>缺口</t>
    </r>
    <r>
      <rPr>
        <sz val="10"/>
        <color theme="1"/>
        <rFont val="Times New Roman"/>
        <charset val="134"/>
      </rPr>
      <t>1866</t>
    </r>
    <r>
      <rPr>
        <sz val="10"/>
        <color theme="1"/>
        <rFont val="仿宋"/>
        <charset val="134"/>
      </rPr>
      <t>万元</t>
    </r>
  </si>
  <si>
    <r>
      <rPr>
        <sz val="10"/>
        <color theme="1"/>
        <rFont val="Times New Roman"/>
        <charset val="134"/>
      </rPr>
      <t>2025</t>
    </r>
    <r>
      <rPr>
        <sz val="10"/>
        <color theme="1"/>
        <rFont val="仿宋"/>
        <charset val="134"/>
      </rPr>
      <t>年老旧小区改造</t>
    </r>
  </si>
  <si>
    <r>
      <rPr>
        <sz val="10"/>
        <color theme="1"/>
        <rFont val="仿宋"/>
        <charset val="134"/>
      </rPr>
      <t>傍水阁小区周边基础设施改造，新建给排水设施、路灯，修整道路、屋面、楼梯间修补，架空线整理，宣传栏等。</t>
    </r>
  </si>
  <si>
    <r>
      <rPr>
        <sz val="10"/>
        <color theme="1"/>
        <rFont val="仿宋"/>
        <charset val="134"/>
      </rPr>
      <t>县级财政资金</t>
    </r>
    <r>
      <rPr>
        <sz val="10"/>
        <color theme="1"/>
        <rFont val="Times New Roman"/>
        <charset val="134"/>
      </rPr>
      <t>500</t>
    </r>
    <r>
      <rPr>
        <sz val="10"/>
        <color theme="1"/>
        <rFont val="仿宋"/>
        <charset val="134"/>
      </rPr>
      <t>万元</t>
    </r>
  </si>
  <si>
    <r>
      <rPr>
        <sz val="10"/>
        <color theme="1"/>
        <rFont val="仿宋"/>
        <charset val="134"/>
      </rPr>
      <t>资金未落实</t>
    </r>
  </si>
  <si>
    <r>
      <rPr>
        <sz val="10"/>
        <color theme="1"/>
        <rFont val="仿宋"/>
        <charset val="134"/>
      </rPr>
      <t>休宁县</t>
    </r>
    <r>
      <rPr>
        <sz val="10"/>
        <color theme="1"/>
        <rFont val="Times New Roman"/>
        <charset val="134"/>
      </rPr>
      <t>2025</t>
    </r>
    <r>
      <rPr>
        <sz val="10"/>
        <color theme="1"/>
        <rFont val="仿宋"/>
        <charset val="134"/>
      </rPr>
      <t>年度城镇老旧小区改造项目</t>
    </r>
  </si>
  <si>
    <r>
      <rPr>
        <sz val="10"/>
        <color theme="1"/>
        <rFont val="仿宋"/>
        <charset val="134"/>
      </rPr>
      <t>攻坚项目</t>
    </r>
    <r>
      <rPr>
        <sz val="10"/>
        <color theme="1"/>
        <rFont val="Times New Roman"/>
        <charset val="134"/>
      </rPr>
      <t>-</t>
    </r>
    <r>
      <rPr>
        <sz val="10"/>
        <color theme="1"/>
        <rFont val="仿宋"/>
        <charset val="134"/>
      </rPr>
      <t>中燃门站迁建工程</t>
    </r>
  </si>
  <si>
    <r>
      <rPr>
        <sz val="10"/>
        <color theme="1"/>
        <rFont val="仿宋"/>
        <charset val="134"/>
      </rPr>
      <t>赵世奇</t>
    </r>
  </si>
  <si>
    <r>
      <rPr>
        <sz val="10"/>
        <color theme="1"/>
        <rFont val="仿宋"/>
        <charset val="134"/>
      </rPr>
      <t>休宁中燃城市燃气发展有限公司</t>
    </r>
  </si>
  <si>
    <r>
      <rPr>
        <sz val="10"/>
        <color theme="1"/>
        <rFont val="仿宋"/>
        <charset val="134"/>
      </rPr>
      <t>总设计规模为每小时</t>
    </r>
    <r>
      <rPr>
        <sz val="10"/>
        <color theme="1"/>
        <rFont val="Times New Roman"/>
        <charset val="134"/>
      </rPr>
      <t>16000</t>
    </r>
    <r>
      <rPr>
        <sz val="10"/>
        <color theme="1"/>
        <rFont val="仿宋"/>
        <charset val="134"/>
      </rPr>
      <t>立方纳米，进站设计</t>
    </r>
    <r>
      <rPr>
        <sz val="10"/>
        <color theme="1"/>
        <rFont val="Times New Roman"/>
        <charset val="134"/>
      </rPr>
      <t>2</t>
    </r>
    <r>
      <rPr>
        <sz val="10"/>
        <color theme="1"/>
        <rFont val="仿宋"/>
        <charset val="134"/>
      </rPr>
      <t>路，单路设计规模每小时</t>
    </r>
    <r>
      <rPr>
        <sz val="10"/>
        <color theme="1"/>
        <rFont val="Times New Roman"/>
        <charset val="134"/>
      </rPr>
      <t>16000</t>
    </r>
    <r>
      <rPr>
        <sz val="10"/>
        <color theme="1"/>
        <rFont val="仿宋"/>
        <charset val="134"/>
      </rPr>
      <t>立方纳米，其中二路流量计近期设计为每小时</t>
    </r>
    <r>
      <rPr>
        <sz val="10"/>
        <color theme="1"/>
        <rFont val="Times New Roman"/>
        <charset val="134"/>
      </rPr>
      <t>8000</t>
    </r>
    <r>
      <rPr>
        <sz val="10"/>
        <color theme="1"/>
        <rFont val="仿宋"/>
        <charset val="134"/>
      </rPr>
      <t>立方纳米。调压路设计三路，近期</t>
    </r>
    <r>
      <rPr>
        <sz val="10"/>
        <color theme="1"/>
        <rFont val="Times New Roman"/>
        <charset val="134"/>
      </rPr>
      <t>1</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立方纳米，远期设计三路，</t>
    </r>
    <r>
      <rPr>
        <sz val="10"/>
        <color theme="1"/>
        <rFont val="Times New Roman"/>
        <charset val="134"/>
      </rPr>
      <t>2</t>
    </r>
    <r>
      <rPr>
        <sz val="10"/>
        <color theme="1"/>
        <rFont val="仿宋"/>
        <charset val="134"/>
      </rPr>
      <t>用</t>
    </r>
    <r>
      <rPr>
        <sz val="10"/>
        <color theme="1"/>
        <rFont val="Times New Roman"/>
        <charset val="134"/>
      </rPr>
      <t>1</t>
    </r>
    <r>
      <rPr>
        <sz val="10"/>
        <color theme="1"/>
        <rFont val="仿宋"/>
        <charset val="134"/>
      </rPr>
      <t>备，单路设计规模为每小时</t>
    </r>
    <r>
      <rPr>
        <sz val="10"/>
        <color theme="1"/>
        <rFont val="Times New Roman"/>
        <charset val="134"/>
      </rPr>
      <t>8000</t>
    </r>
    <r>
      <rPr>
        <sz val="10"/>
        <color theme="1"/>
        <rFont val="仿宋"/>
        <charset val="134"/>
      </rPr>
      <t>立方纳米，总设计规模为每小时</t>
    </r>
    <r>
      <rPr>
        <sz val="10"/>
        <color theme="1"/>
        <rFont val="Times New Roman"/>
        <charset val="134"/>
      </rPr>
      <t>16000</t>
    </r>
    <r>
      <rPr>
        <sz val="10"/>
        <color theme="1"/>
        <rFont val="仿宋"/>
        <charset val="134"/>
      </rPr>
      <t>立方纳米。生产辅助房为工业建筑，耐火等级为二级，一层建筑，建筑高度为</t>
    </r>
    <r>
      <rPr>
        <sz val="10"/>
        <color theme="1"/>
        <rFont val="Times New Roman"/>
        <charset val="134"/>
      </rPr>
      <t>3.8</t>
    </r>
    <r>
      <rPr>
        <sz val="10"/>
        <color theme="1"/>
        <rFont val="仿宋"/>
        <charset val="134"/>
      </rPr>
      <t>米。</t>
    </r>
    <r>
      <rPr>
        <sz val="10"/>
        <color theme="1"/>
        <rFont val="Times New Roman"/>
        <charset val="134"/>
      </rPr>
      <t xml:space="preserve"> </t>
    </r>
    <r>
      <rPr>
        <sz val="10"/>
        <color theme="1"/>
        <rFont val="仿宋"/>
        <charset val="134"/>
      </rPr>
      <t>建筑面积为</t>
    </r>
    <r>
      <rPr>
        <sz val="10"/>
        <color theme="1"/>
        <rFont val="Times New Roman"/>
        <charset val="134"/>
      </rPr>
      <t>105.4</t>
    </r>
    <r>
      <rPr>
        <sz val="10"/>
        <color theme="1"/>
        <rFont val="仿宋"/>
        <charset val="134"/>
      </rPr>
      <t>平方米，占地面积为</t>
    </r>
    <r>
      <rPr>
        <sz val="10"/>
        <color theme="1"/>
        <rFont val="Times New Roman"/>
        <charset val="134"/>
      </rPr>
      <t xml:space="preserve"> 105.4</t>
    </r>
    <r>
      <rPr>
        <sz val="10"/>
        <color theme="1"/>
        <rFont val="仿宋"/>
        <charset val="134"/>
      </rPr>
      <t>平方米。火灾危险性为丙类。生产辅助房主要功能有值班室、自控室、发电机房、热水炉间、工具间及卫生间。设计交通流线顺畅合理，使整栋建筑采光、通风良好。结构形式采用框架结构，屋面为钢筋混凝土平屋面。</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</si>
  <si>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</si>
  <si>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1、场站桩基础共52根已全部完成，目前正在混凝土养护中；2、完成档土墙基础砌筑；3、完成站内部分污水管道施工；4、完成10KV供电施工价格审批，目前合同正在审批中。</t>
  </si>
  <si>
    <r>
      <rPr>
        <sz val="10"/>
        <color theme="1"/>
        <rFont val="Times New Roman"/>
        <charset val="134"/>
      </rPr>
      <t>10</t>
    </r>
    <r>
      <rPr>
        <sz val="10"/>
        <color theme="1"/>
        <rFont val="仿宋"/>
        <charset val="134"/>
      </rPr>
      <t>月</t>
    </r>
  </si>
  <si>
    <r>
      <rPr>
        <sz val="10"/>
        <color theme="1"/>
        <rFont val="仿宋"/>
        <charset val="134"/>
      </rPr>
      <t>休宁县海阳镇瑯斯夹源春雨地块开发（暂定）</t>
    </r>
  </si>
  <si>
    <r>
      <rPr>
        <sz val="10"/>
        <color theme="1"/>
        <rFont val="仿宋"/>
        <charset val="134"/>
      </rPr>
      <t>黄山夹源春雨度假中心有限公司（暂定</t>
    </r>
    <r>
      <rPr>
        <sz val="10"/>
        <color theme="1"/>
        <rFont val="Times New Roman"/>
        <charset val="134"/>
      </rPr>
      <t>)</t>
    </r>
  </si>
  <si>
    <r>
      <rPr>
        <sz val="10"/>
        <color theme="1"/>
        <rFont val="仿宋"/>
        <charset val="134"/>
      </rPr>
      <t>总用地</t>
    </r>
    <r>
      <rPr>
        <sz val="10"/>
        <color theme="1"/>
        <rFont val="Times New Roman"/>
        <charset val="134"/>
      </rPr>
      <t>130.25</t>
    </r>
    <r>
      <rPr>
        <sz val="10"/>
        <color theme="1"/>
        <rFont val="仿宋"/>
        <charset val="134"/>
      </rPr>
      <t>亩，其中住宅用地</t>
    </r>
    <r>
      <rPr>
        <sz val="10"/>
        <color theme="1"/>
        <rFont val="Times New Roman"/>
        <charset val="134"/>
      </rPr>
      <t>78.15</t>
    </r>
    <r>
      <rPr>
        <sz val="10"/>
        <color theme="1"/>
        <rFont val="仿宋"/>
        <charset val="134"/>
      </rPr>
      <t>亩，文化用地</t>
    </r>
    <r>
      <rPr>
        <sz val="10"/>
        <color theme="1"/>
        <rFont val="Times New Roman"/>
        <charset val="134"/>
      </rPr>
      <t>10</t>
    </r>
    <r>
      <rPr>
        <sz val="10"/>
        <color theme="1"/>
        <rFont val="仿宋"/>
        <charset val="134"/>
      </rPr>
      <t>亩，其他公共用地</t>
    </r>
    <r>
      <rPr>
        <sz val="10"/>
        <color theme="1"/>
        <rFont val="Times New Roman"/>
        <charset val="134"/>
      </rPr>
      <t>42.1</t>
    </r>
    <r>
      <rPr>
        <sz val="10"/>
        <color theme="1"/>
        <rFont val="仿宋"/>
        <charset val="134"/>
      </rPr>
      <t>亩。</t>
    </r>
  </si>
  <si>
    <r>
      <rPr>
        <sz val="10"/>
        <color theme="1"/>
        <rFont val="仿宋"/>
        <charset val="134"/>
      </rPr>
      <t>①收回国有土地</t>
    </r>
    <r>
      <rPr>
        <sz val="10"/>
        <color theme="1"/>
        <rFont val="Times New Roman"/>
        <charset val="134"/>
      </rPr>
      <t>36</t>
    </r>
    <r>
      <rPr>
        <sz val="10"/>
        <color theme="1"/>
        <rFont val="仿宋"/>
        <charset val="134"/>
      </rPr>
      <t>亩；②办理农转征收指标</t>
    </r>
    <r>
      <rPr>
        <sz val="10"/>
        <color theme="1"/>
        <rFont val="Times New Roman"/>
        <charset val="134"/>
      </rPr>
      <t>32</t>
    </r>
    <r>
      <rPr>
        <sz val="10"/>
        <color theme="1"/>
        <rFont val="仿宋"/>
        <charset val="134"/>
      </rPr>
      <t>亩；③未利用土地转用指标</t>
    </r>
    <r>
      <rPr>
        <sz val="10"/>
        <color theme="1"/>
        <rFont val="Times New Roman"/>
        <charset val="134"/>
      </rPr>
      <t>62.25</t>
    </r>
    <r>
      <rPr>
        <sz val="10"/>
        <color theme="1"/>
        <rFont val="仿宋"/>
        <charset val="134"/>
      </rPr>
      <t>亩</t>
    </r>
  </si>
  <si>
    <r>
      <rPr>
        <sz val="10"/>
        <color theme="1"/>
        <rFont val="仿宋"/>
        <charset val="134"/>
      </rPr>
      <t>石人前大桥工程</t>
    </r>
  </si>
  <si>
    <r>
      <rPr>
        <sz val="10"/>
        <color theme="1"/>
        <rFont val="仿宋"/>
        <charset val="134"/>
      </rPr>
      <t>北起现状省道</t>
    </r>
    <r>
      <rPr>
        <sz val="10"/>
        <color theme="1"/>
        <rFont val="Times New Roman"/>
        <charset val="134"/>
      </rPr>
      <t>S326</t>
    </r>
    <r>
      <rPr>
        <sz val="10"/>
        <color theme="1"/>
        <rFont val="仿宋"/>
        <charset val="134"/>
      </rPr>
      <t>（含该交叉口，桩号</t>
    </r>
    <r>
      <rPr>
        <sz val="10"/>
        <color theme="1"/>
        <rFont val="Times New Roman"/>
        <charset val="134"/>
      </rPr>
      <t>K0+000</t>
    </r>
    <r>
      <rPr>
        <sz val="10"/>
        <color theme="1"/>
        <rFont val="仿宋"/>
        <charset val="134"/>
      </rPr>
      <t>），向南跨越现状横江。本项目线路总长约</t>
    </r>
    <r>
      <rPr>
        <sz val="10"/>
        <color theme="1"/>
        <rFont val="Times New Roman"/>
        <charset val="134"/>
      </rPr>
      <t>288</t>
    </r>
    <r>
      <rPr>
        <sz val="10"/>
        <color theme="1"/>
        <rFont val="仿宋"/>
        <charset val="134"/>
      </rPr>
      <t>米，包含桥梁工程全长</t>
    </r>
    <r>
      <rPr>
        <sz val="10"/>
        <color theme="1"/>
        <rFont val="Times New Roman"/>
        <charset val="134"/>
      </rPr>
      <t>183</t>
    </r>
    <r>
      <rPr>
        <sz val="10"/>
        <color theme="1"/>
        <rFont val="仿宋"/>
        <charset val="134"/>
      </rPr>
      <t>米，全宽</t>
    </r>
    <r>
      <rPr>
        <sz val="10"/>
        <color theme="1"/>
        <rFont val="Times New Roman"/>
        <charset val="134"/>
      </rPr>
      <t>20.6</t>
    </r>
    <r>
      <rPr>
        <sz val="10"/>
        <color theme="1"/>
        <rFont val="仿宋"/>
        <charset val="134"/>
      </rPr>
      <t>米。跨径组合是</t>
    </r>
    <r>
      <rPr>
        <sz val="10"/>
        <color theme="1"/>
        <rFont val="Times New Roman"/>
        <charset val="134"/>
      </rPr>
      <t>7×25</t>
    </r>
    <r>
      <rPr>
        <sz val="10"/>
        <color theme="1"/>
        <rFont val="仿宋"/>
        <charset val="134"/>
      </rPr>
      <t>米预应力后张小箱梁，先简支后连续。两侧接线约</t>
    </r>
    <r>
      <rPr>
        <sz val="10"/>
        <color theme="1"/>
        <rFont val="Times New Roman"/>
        <charset val="134"/>
      </rPr>
      <t>105</t>
    </r>
    <r>
      <rPr>
        <sz val="10"/>
        <color theme="1"/>
        <rFont val="仿宋"/>
        <charset val="134"/>
      </rPr>
      <t>米。北侧与</t>
    </r>
    <r>
      <rPr>
        <sz val="10"/>
        <color theme="1"/>
        <rFont val="Times New Roman"/>
        <charset val="134"/>
      </rPr>
      <t>S236</t>
    </r>
    <r>
      <rPr>
        <sz val="10"/>
        <color theme="1"/>
        <rFont val="仿宋"/>
        <charset val="134"/>
      </rPr>
      <t>交叉口顺接，南侧度假村内部道路与桥头引道顺接。含桥梁、桥头道路、交通信控、排水、照明等工程。</t>
    </r>
  </si>
  <si>
    <r>
      <rPr>
        <sz val="10"/>
        <color theme="1"/>
        <rFont val="仿宋"/>
        <charset val="134"/>
      </rPr>
      <t>已完成招投标。因供地红线批复与设计红线相差</t>
    </r>
    <r>
      <rPr>
        <sz val="10"/>
        <color theme="1"/>
        <rFont val="Times New Roman"/>
        <charset val="134"/>
      </rPr>
      <t>7m</t>
    </r>
    <r>
      <rPr>
        <sz val="10"/>
        <color theme="1"/>
        <rFont val="仿宋"/>
        <charset val="134"/>
      </rPr>
      <t>，需对桥梁结构另行勘探设计</t>
    </r>
  </si>
  <si>
    <r>
      <rPr>
        <sz val="10"/>
        <color theme="1"/>
        <rFont val="仿宋"/>
        <charset val="134"/>
      </rPr>
      <t>城北污水管网联通工程</t>
    </r>
  </si>
  <si>
    <r>
      <rPr>
        <sz val="10"/>
        <color theme="1"/>
        <rFont val="仿宋"/>
        <charset val="134"/>
      </rPr>
      <t>松萝路穿铁路涵洞约</t>
    </r>
    <r>
      <rPr>
        <sz val="10"/>
        <color theme="1"/>
        <rFont val="Times New Roman"/>
        <charset val="134"/>
      </rPr>
      <t>60</t>
    </r>
    <r>
      <rPr>
        <sz val="10"/>
        <color theme="1"/>
        <rFont val="仿宋"/>
        <charset val="134"/>
      </rPr>
      <t>米污水市政管网联通。</t>
    </r>
  </si>
  <si>
    <r>
      <rPr>
        <sz val="10"/>
        <color theme="1"/>
        <rFont val="仿宋"/>
        <charset val="134"/>
      </rPr>
      <t>休宁县城区排水防涝减灾监测体系工程（城市生命线工程）</t>
    </r>
  </si>
  <si>
    <r>
      <rPr>
        <sz val="10"/>
        <color theme="1"/>
        <rFont val="仿宋"/>
        <charset val="134"/>
      </rPr>
      <t>休宁县建成区共约</t>
    </r>
    <r>
      <rPr>
        <sz val="10"/>
        <color theme="1"/>
        <rFont val="Times New Roman"/>
        <charset val="134"/>
      </rPr>
      <t>10</t>
    </r>
    <r>
      <rPr>
        <sz val="10"/>
        <color theme="1"/>
        <rFont val="仿宋"/>
        <charset val="134"/>
      </rPr>
      <t>平方公里，改造相应监测点位，项目主要包括</t>
    </r>
    <r>
      <rPr>
        <sz val="10"/>
        <color theme="1"/>
        <rFont val="Times New Roman"/>
        <charset val="134"/>
      </rPr>
      <t>4</t>
    </r>
    <r>
      <rPr>
        <sz val="10"/>
        <color theme="1"/>
        <rFont val="仿宋"/>
        <charset val="134"/>
      </rPr>
      <t>个专项。</t>
    </r>
    <r>
      <rPr>
        <sz val="10"/>
        <color theme="1"/>
        <rFont val="Times New Roman"/>
        <charset val="134"/>
      </rPr>
      <t>1.</t>
    </r>
    <r>
      <rPr>
        <sz val="10"/>
        <color theme="1"/>
        <rFont val="仿宋"/>
        <charset val="134"/>
      </rPr>
      <t>燃气；①城区燃气阀门井和管网（</t>
    </r>
    <r>
      <rPr>
        <sz val="10"/>
        <color theme="1"/>
        <rFont val="Times New Roman"/>
        <charset val="134"/>
      </rPr>
      <t>60.22</t>
    </r>
    <r>
      <rPr>
        <sz val="10"/>
        <color theme="1"/>
        <rFont val="仿宋"/>
        <charset val="134"/>
      </rPr>
      <t>公里）布设可燃气体智能监测仪</t>
    </r>
    <r>
      <rPr>
        <sz val="10"/>
        <color theme="1"/>
        <rFont val="Times New Roman"/>
        <charset val="134"/>
      </rPr>
      <t>600</t>
    </r>
    <r>
      <rPr>
        <sz val="10"/>
        <color theme="1"/>
        <rFont val="仿宋"/>
        <charset val="134"/>
      </rPr>
      <t>套；②安装视频监控系统</t>
    </r>
    <r>
      <rPr>
        <sz val="10"/>
        <color theme="1"/>
        <rFont val="Times New Roman"/>
        <charset val="134"/>
      </rPr>
      <t>4</t>
    </r>
    <r>
      <rPr>
        <sz val="10"/>
        <color theme="1"/>
        <rFont val="仿宋"/>
        <charset val="134"/>
      </rPr>
      <t>套（</t>
    </r>
    <r>
      <rPr>
        <sz val="10"/>
        <color theme="1"/>
        <rFont val="Times New Roman"/>
        <charset val="134"/>
      </rPr>
      <t>1</t>
    </r>
    <r>
      <rPr>
        <sz val="10"/>
        <color theme="1"/>
        <rFont val="仿宋"/>
        <charset val="134"/>
      </rPr>
      <t>家天然气站、</t>
    </r>
    <r>
      <rPr>
        <sz val="10"/>
        <color theme="1"/>
        <rFont val="Times New Roman"/>
        <charset val="134"/>
      </rPr>
      <t>3</t>
    </r>
    <r>
      <rPr>
        <sz val="10"/>
        <color theme="1"/>
        <rFont val="仿宋"/>
        <charset val="134"/>
      </rPr>
      <t>家灌装液化气站），实现燃气安全监测全覆盖。</t>
    </r>
    <r>
      <rPr>
        <sz val="10"/>
        <color theme="1"/>
        <rFont val="Times New Roman"/>
        <charset val="134"/>
      </rPr>
      <t>2.</t>
    </r>
    <r>
      <rPr>
        <sz val="10"/>
        <color theme="1"/>
        <rFont val="仿宋"/>
        <charset val="134"/>
      </rPr>
      <t>桥梁；对城区松萝桥、文昌桥、东湖桥</t>
    </r>
    <r>
      <rPr>
        <sz val="10"/>
        <color theme="1"/>
        <rFont val="Times New Roman"/>
        <charset val="134"/>
      </rPr>
      <t>3</t>
    </r>
    <r>
      <rPr>
        <sz val="10"/>
        <color theme="1"/>
        <rFont val="仿宋"/>
        <charset val="134"/>
      </rPr>
      <t>座桥梁安装安全监测系统。</t>
    </r>
    <r>
      <rPr>
        <sz val="10"/>
        <color theme="1"/>
        <rFont val="Times New Roman"/>
        <charset val="134"/>
      </rPr>
      <t>3.</t>
    </r>
    <r>
      <rPr>
        <sz val="10"/>
        <color theme="1"/>
        <rFont val="仿宋"/>
        <charset val="134"/>
      </rPr>
      <t>供水；布设流量计</t>
    </r>
    <r>
      <rPr>
        <sz val="10"/>
        <color theme="1"/>
        <rFont val="Times New Roman"/>
        <charset val="134"/>
      </rPr>
      <t>25</t>
    </r>
    <r>
      <rPr>
        <sz val="10"/>
        <color theme="1"/>
        <rFont val="仿宋"/>
        <charset val="134"/>
      </rPr>
      <t>套、高频压力计</t>
    </r>
    <r>
      <rPr>
        <sz val="10"/>
        <color theme="1"/>
        <rFont val="Times New Roman"/>
        <charset val="134"/>
      </rPr>
      <t>17</t>
    </r>
    <r>
      <rPr>
        <sz val="10"/>
        <color theme="1"/>
        <rFont val="仿宋"/>
        <charset val="134"/>
      </rPr>
      <t>套、智慧消火栓监测设备</t>
    </r>
    <r>
      <rPr>
        <sz val="10"/>
        <color theme="1"/>
        <rFont val="Times New Roman"/>
        <charset val="134"/>
      </rPr>
      <t>82</t>
    </r>
    <r>
      <rPr>
        <sz val="10"/>
        <color theme="1"/>
        <rFont val="仿宋"/>
        <charset val="134"/>
      </rPr>
      <t>套、漏失在线监测设备</t>
    </r>
    <r>
      <rPr>
        <sz val="10"/>
        <color theme="1"/>
        <rFont val="Times New Roman"/>
        <charset val="134"/>
      </rPr>
      <t>165</t>
    </r>
    <r>
      <rPr>
        <sz val="10"/>
        <color theme="1"/>
        <rFont val="仿宋"/>
        <charset val="134"/>
      </rPr>
      <t>套、管网水质监测设备</t>
    </r>
    <r>
      <rPr>
        <sz val="10"/>
        <color theme="1"/>
        <rFont val="Times New Roman"/>
        <charset val="134"/>
      </rPr>
      <t>5</t>
    </r>
    <r>
      <rPr>
        <sz val="10"/>
        <color theme="1"/>
        <rFont val="仿宋"/>
        <charset val="134"/>
      </rPr>
      <t>套、水源地水质监测设备</t>
    </r>
    <r>
      <rPr>
        <sz val="10"/>
        <color theme="1"/>
        <rFont val="Times New Roman"/>
        <charset val="134"/>
      </rPr>
      <t>2</t>
    </r>
    <r>
      <rPr>
        <sz val="10"/>
        <color theme="1"/>
        <rFont val="仿宋"/>
        <charset val="134"/>
      </rPr>
      <t>套，覆盖城区</t>
    </r>
    <r>
      <rPr>
        <sz val="10"/>
        <color theme="1"/>
        <rFont val="Times New Roman"/>
        <charset val="134"/>
      </rPr>
      <t>63.213</t>
    </r>
    <r>
      <rPr>
        <sz val="10"/>
        <color theme="1"/>
        <rFont val="仿宋"/>
        <charset val="134"/>
      </rPr>
      <t>公里供水管网。</t>
    </r>
    <r>
      <rPr>
        <sz val="10"/>
        <color theme="1"/>
        <rFont val="Times New Roman"/>
        <charset val="134"/>
      </rPr>
      <t>4.</t>
    </r>
    <r>
      <rPr>
        <sz val="10"/>
        <color theme="1"/>
        <rFont val="仿宋"/>
        <charset val="134"/>
      </rPr>
      <t>排水；布设管网液位计</t>
    </r>
    <r>
      <rPr>
        <sz val="10"/>
        <color theme="1"/>
        <rFont val="Times New Roman"/>
        <charset val="134"/>
      </rPr>
      <t>37</t>
    </r>
    <r>
      <rPr>
        <sz val="10"/>
        <color theme="1"/>
        <rFont val="仿宋"/>
        <charset val="134"/>
      </rPr>
      <t>套，管网流量计</t>
    </r>
    <r>
      <rPr>
        <sz val="10"/>
        <color theme="1"/>
        <rFont val="Times New Roman"/>
        <charset val="134"/>
      </rPr>
      <t>6</t>
    </r>
    <r>
      <rPr>
        <sz val="10"/>
        <color theme="1"/>
        <rFont val="仿宋"/>
        <charset val="134"/>
      </rPr>
      <t>套，河道水位计</t>
    </r>
    <r>
      <rPr>
        <sz val="10"/>
        <color theme="1"/>
        <rFont val="Times New Roman"/>
        <charset val="134"/>
      </rPr>
      <t>4</t>
    </r>
    <r>
      <rPr>
        <sz val="10"/>
        <color theme="1"/>
        <rFont val="仿宋"/>
        <charset val="134"/>
      </rPr>
      <t>套，易涝点水位计和视频监控设备各</t>
    </r>
    <r>
      <rPr>
        <sz val="10"/>
        <color theme="1"/>
        <rFont val="Times New Roman"/>
        <charset val="134"/>
      </rPr>
      <t>3</t>
    </r>
    <r>
      <rPr>
        <sz val="10"/>
        <color theme="1"/>
        <rFont val="仿宋"/>
        <charset val="134"/>
      </rPr>
      <t>套，水质监测设备</t>
    </r>
    <r>
      <rPr>
        <sz val="10"/>
        <color theme="1"/>
        <rFont val="Times New Roman"/>
        <charset val="134"/>
      </rPr>
      <t>1</t>
    </r>
    <r>
      <rPr>
        <sz val="10"/>
        <color theme="1"/>
        <rFont val="仿宋"/>
        <charset val="134"/>
      </rPr>
      <t>套，泵站前池液位计</t>
    </r>
    <r>
      <rPr>
        <sz val="10"/>
        <color theme="1"/>
        <rFont val="Times New Roman"/>
        <charset val="134"/>
      </rPr>
      <t>2</t>
    </r>
    <r>
      <rPr>
        <sz val="10"/>
        <color theme="1"/>
        <rFont val="仿宋"/>
        <charset val="134"/>
      </rPr>
      <t>套等，覆盖城区</t>
    </r>
    <r>
      <rPr>
        <sz val="10"/>
        <color theme="1"/>
        <rFont val="Times New Roman"/>
        <charset val="134"/>
      </rPr>
      <t>120.83</t>
    </r>
    <r>
      <rPr>
        <sz val="10"/>
        <color theme="1"/>
        <rFont val="仿宋"/>
        <charset val="134"/>
      </rPr>
      <t>公里排水管渠。项目建成后，基本实现重点桥梁、重点区域地下管线在线监测和预测预警，切实提升城市生命线安全保障能力。</t>
    </r>
  </si>
  <si>
    <r>
      <rPr>
        <sz val="10"/>
        <color theme="1"/>
        <rFont val="仿宋"/>
        <charset val="134"/>
      </rPr>
      <t>休宁县供水提升改造项目</t>
    </r>
  </si>
  <si>
    <t>15000</t>
  </si>
  <si>
    <r>
      <rPr>
        <sz val="10"/>
        <color theme="1"/>
        <rFont val="Times New Roman"/>
        <charset val="134"/>
      </rPr>
      <t>1</t>
    </r>
    <r>
      <rPr>
        <sz val="10"/>
        <color theme="1"/>
        <rFont val="仿宋"/>
        <charset val="134"/>
      </rPr>
      <t>、提升改造供水管道（</t>
    </r>
    <r>
      <rPr>
        <sz val="10"/>
        <color theme="1"/>
        <rFont val="Times New Roman"/>
        <charset val="134"/>
      </rPr>
      <t>DN200</t>
    </r>
    <r>
      <rPr>
        <sz val="10"/>
        <color theme="1"/>
        <rFont val="仿宋"/>
        <charset val="134"/>
      </rPr>
      <t>～</t>
    </r>
    <r>
      <rPr>
        <sz val="10"/>
        <color theme="1"/>
        <rFont val="Times New Roman"/>
        <charset val="134"/>
      </rPr>
      <t>DN800</t>
    </r>
    <r>
      <rPr>
        <sz val="10"/>
        <color theme="1"/>
        <rFont val="仿宋"/>
        <charset val="134"/>
      </rPr>
      <t>）</t>
    </r>
    <r>
      <rPr>
        <sz val="10"/>
        <color theme="1"/>
        <rFont val="Times New Roman"/>
        <charset val="134"/>
      </rPr>
      <t>74450</t>
    </r>
    <r>
      <rPr>
        <sz val="10"/>
        <color theme="1"/>
        <rFont val="仿宋"/>
        <charset val="134"/>
      </rPr>
      <t>米，同时改造阀门井（含阀门）</t>
    </r>
    <r>
      <rPr>
        <sz val="10"/>
        <color theme="1"/>
        <rFont val="Times New Roman"/>
        <charset val="134"/>
      </rPr>
      <t>308</t>
    </r>
    <r>
      <rPr>
        <sz val="10"/>
        <color theme="1"/>
        <rFont val="仿宋"/>
        <charset val="134"/>
      </rPr>
      <t>套，排气阀井（含排气阀）</t>
    </r>
    <r>
      <rPr>
        <sz val="10"/>
        <color theme="1"/>
        <rFont val="Times New Roman"/>
        <charset val="134"/>
      </rPr>
      <t>333</t>
    </r>
    <r>
      <rPr>
        <sz val="10"/>
        <color theme="1"/>
        <rFont val="仿宋"/>
        <charset val="134"/>
      </rPr>
      <t>套，排泥阀井（含排泥阀）</t>
    </r>
    <r>
      <rPr>
        <sz val="10"/>
        <color theme="1"/>
        <rFont val="Times New Roman"/>
        <charset val="134"/>
      </rPr>
      <t>345</t>
    </r>
    <r>
      <rPr>
        <sz val="10"/>
        <color theme="1"/>
        <rFont val="仿宋"/>
        <charset val="134"/>
      </rPr>
      <t>套。</t>
    </r>
    <r>
      <rPr>
        <sz val="10"/>
        <color theme="1"/>
        <rFont val="Times New Roman"/>
        <charset val="134"/>
      </rPr>
      <t xml:space="preserve"> </t>
    </r>
    <r>
      <rPr>
        <sz val="10"/>
        <color theme="1"/>
        <rFont val="仿宋"/>
        <charset val="134"/>
      </rPr>
      <t>更换现状老供水管道（含现状拆除与新敷设）（</t>
    </r>
    <r>
      <rPr>
        <sz val="10"/>
        <color theme="1"/>
        <rFont val="Times New Roman"/>
        <charset val="134"/>
      </rPr>
      <t>DN100</t>
    </r>
    <r>
      <rPr>
        <sz val="10"/>
        <color theme="1"/>
        <rFont val="仿宋"/>
        <charset val="134"/>
      </rPr>
      <t>～</t>
    </r>
    <r>
      <rPr>
        <sz val="10"/>
        <color theme="1"/>
        <rFont val="Times New Roman"/>
        <charset val="134"/>
      </rPr>
      <t>DN500</t>
    </r>
    <r>
      <rPr>
        <sz val="10"/>
        <color theme="1"/>
        <rFont val="仿宋"/>
        <charset val="134"/>
      </rPr>
      <t>）</t>
    </r>
    <r>
      <rPr>
        <sz val="10"/>
        <color theme="1"/>
        <rFont val="Times New Roman"/>
        <charset val="134"/>
      </rPr>
      <t>12174</t>
    </r>
    <r>
      <rPr>
        <sz val="10"/>
        <color theme="1"/>
        <rFont val="仿宋"/>
        <charset val="134"/>
      </rPr>
      <t>米，破路修复</t>
    </r>
    <r>
      <rPr>
        <sz val="10"/>
        <color theme="1"/>
        <rFont val="Times New Roman"/>
        <charset val="134"/>
      </rPr>
      <t>30678</t>
    </r>
    <r>
      <rPr>
        <sz val="10"/>
        <color theme="1"/>
        <rFont val="仿宋"/>
        <charset val="134"/>
      </rPr>
      <t>平方米。</t>
    </r>
    <r>
      <rPr>
        <sz val="10"/>
        <color theme="1"/>
        <rFont val="Times New Roman"/>
        <charset val="134"/>
      </rPr>
      <t>2</t>
    </r>
    <r>
      <rPr>
        <sz val="10"/>
        <color theme="1"/>
        <rFont val="仿宋"/>
        <charset val="134"/>
      </rPr>
      <t>、二水厂技改：⑴</t>
    </r>
    <r>
      <rPr>
        <sz val="10"/>
        <color theme="1"/>
        <rFont val="Times New Roman"/>
        <charset val="134"/>
      </rPr>
      <t xml:space="preserve"> </t>
    </r>
    <r>
      <rPr>
        <sz val="10"/>
        <color theme="1"/>
        <rFont val="仿宋"/>
        <charset val="134"/>
      </rPr>
      <t>泵房及吸水井各一座（及配套设备、管件）；⑵</t>
    </r>
    <r>
      <rPr>
        <sz val="10"/>
        <color theme="1"/>
        <rFont val="Times New Roman"/>
        <charset val="134"/>
      </rPr>
      <t xml:space="preserve"> </t>
    </r>
    <r>
      <rPr>
        <sz val="10"/>
        <color theme="1"/>
        <rFont val="仿宋"/>
        <charset val="134"/>
      </rPr>
      <t>二级泵房水泵机组及配套设备（含控制柜）；⑶</t>
    </r>
    <r>
      <rPr>
        <sz val="10"/>
        <color theme="1"/>
        <rFont val="Times New Roman"/>
        <charset val="134"/>
      </rPr>
      <t xml:space="preserve"> </t>
    </r>
    <r>
      <rPr>
        <sz val="10"/>
        <color theme="1"/>
        <rFont val="仿宋"/>
        <charset val="134"/>
      </rPr>
      <t>取水泵组及配套设备（含控制柜）；⑷</t>
    </r>
    <r>
      <rPr>
        <sz val="10"/>
        <color theme="1"/>
        <rFont val="Times New Roman"/>
        <charset val="134"/>
      </rPr>
      <t xml:space="preserve"> </t>
    </r>
    <r>
      <rPr>
        <sz val="10"/>
        <color theme="1"/>
        <rFont val="仿宋"/>
        <charset val="134"/>
      </rPr>
      <t>出水总管</t>
    </r>
    <r>
      <rPr>
        <sz val="10"/>
        <color theme="1"/>
        <rFont val="Times New Roman"/>
        <charset val="134"/>
      </rPr>
      <t xml:space="preserve"> DN600</t>
    </r>
    <r>
      <rPr>
        <sz val="10"/>
        <color theme="1"/>
        <rFont val="仿宋"/>
        <charset val="134"/>
      </rPr>
      <t>管道及阀门更换；⑸</t>
    </r>
    <r>
      <rPr>
        <sz val="10"/>
        <color theme="1"/>
        <rFont val="Times New Roman"/>
        <charset val="134"/>
      </rPr>
      <t xml:space="preserve"> </t>
    </r>
    <r>
      <rPr>
        <sz val="10"/>
        <color theme="1"/>
        <rFont val="仿宋"/>
        <charset val="134"/>
      </rPr>
      <t>自动控制系统（含加药系统、仪表系统、安防系统）；⑹</t>
    </r>
    <r>
      <rPr>
        <sz val="10"/>
        <color theme="1"/>
        <rFont val="Times New Roman"/>
        <charset val="134"/>
      </rPr>
      <t xml:space="preserve"> </t>
    </r>
    <r>
      <rPr>
        <sz val="10"/>
        <color theme="1"/>
        <rFont val="仿宋"/>
        <charset val="134"/>
      </rPr>
      <t>智慧水务。</t>
    </r>
    <r>
      <rPr>
        <sz val="10"/>
        <color theme="1"/>
        <rFont val="Times New Roman"/>
        <charset val="134"/>
      </rPr>
      <t>3.</t>
    </r>
    <r>
      <rPr>
        <sz val="10"/>
        <color theme="1"/>
        <rFont val="仿宋"/>
        <charset val="134"/>
      </rPr>
      <t>小区生活泵房改造：生活泵组更换</t>
    </r>
    <r>
      <rPr>
        <sz val="10"/>
        <color theme="1"/>
        <rFont val="Times New Roman"/>
        <charset val="134"/>
      </rPr>
      <t>50</t>
    </r>
    <r>
      <rPr>
        <sz val="10"/>
        <color theme="1"/>
        <rFont val="仿宋"/>
        <charset val="134"/>
      </rPr>
      <t>套，配套管道更换</t>
    </r>
    <r>
      <rPr>
        <sz val="10"/>
        <color theme="1"/>
        <rFont val="Times New Roman"/>
        <charset val="134"/>
      </rPr>
      <t>50</t>
    </r>
    <r>
      <rPr>
        <sz val="10"/>
        <color theme="1"/>
        <rFont val="仿宋"/>
        <charset val="134"/>
      </rPr>
      <t>套，生活泵房改造</t>
    </r>
    <r>
      <rPr>
        <sz val="10"/>
        <color theme="1"/>
        <rFont val="Times New Roman"/>
        <charset val="134"/>
      </rPr>
      <t>50</t>
    </r>
    <r>
      <rPr>
        <sz val="10"/>
        <color theme="1"/>
        <rFont val="仿宋"/>
        <charset val="134"/>
      </rPr>
      <t>座。更换水表：普通机械表</t>
    </r>
    <r>
      <rPr>
        <sz val="10"/>
        <color theme="1"/>
        <rFont val="Times New Roman"/>
        <charset val="134"/>
      </rPr>
      <t>20000</t>
    </r>
    <r>
      <rPr>
        <sz val="10"/>
        <color theme="1"/>
        <rFont val="仿宋"/>
        <charset val="134"/>
      </rPr>
      <t>只，远传表</t>
    </r>
    <r>
      <rPr>
        <sz val="10"/>
        <color theme="1"/>
        <rFont val="Times New Roman"/>
        <charset val="134"/>
      </rPr>
      <t>7000</t>
    </r>
    <r>
      <rPr>
        <sz val="10"/>
        <color theme="1"/>
        <rFont val="仿宋"/>
        <charset val="134"/>
      </rPr>
      <t>只。</t>
    </r>
  </si>
  <si>
    <r>
      <rPr>
        <sz val="10"/>
        <color theme="1"/>
        <rFont val="仿宋"/>
        <charset val="134"/>
      </rPr>
      <t>攻坚项目</t>
    </r>
    <r>
      <rPr>
        <sz val="10"/>
        <color theme="1"/>
        <rFont val="Times New Roman"/>
        <charset val="134"/>
      </rPr>
      <t>-</t>
    </r>
    <r>
      <rPr>
        <sz val="10"/>
        <color theme="1"/>
        <rFont val="仿宋"/>
        <charset val="134"/>
      </rPr>
      <t>休宁县城市燃气设施更新改造项目</t>
    </r>
  </si>
  <si>
    <r>
      <rPr>
        <sz val="10"/>
        <color theme="1"/>
        <rFont val="Times New Roman"/>
        <charset val="134"/>
      </rPr>
      <t>1</t>
    </r>
    <r>
      <rPr>
        <sz val="10"/>
        <color theme="1"/>
        <rFont val="仿宋"/>
        <charset val="134"/>
      </rPr>
      <t>、休宁天然气门站过滤调压计量加臭撬、工艺管线、电气、自控、生产区改造。</t>
    </r>
    <r>
      <rPr>
        <sz val="10"/>
        <color theme="1"/>
        <rFont val="Times New Roman"/>
        <charset val="134"/>
      </rPr>
      <t>2</t>
    </r>
    <r>
      <rPr>
        <sz val="10"/>
        <color theme="1"/>
        <rFont val="仿宋"/>
        <charset val="134"/>
      </rPr>
      <t>、</t>
    </r>
    <r>
      <rPr>
        <sz val="10"/>
        <color theme="1"/>
        <rFont val="Times New Roman"/>
        <charset val="134"/>
      </rPr>
      <t>20000</t>
    </r>
    <r>
      <rPr>
        <sz val="10"/>
        <color theme="1"/>
        <rFont val="仿宋"/>
        <charset val="134"/>
      </rPr>
      <t>户终端用户燃气设施更新改造，包括</t>
    </r>
    <r>
      <rPr>
        <sz val="10"/>
        <color theme="1"/>
        <rFont val="Times New Roman"/>
        <charset val="134"/>
      </rPr>
      <t>8500</t>
    </r>
    <r>
      <rPr>
        <sz val="10"/>
        <color theme="1"/>
        <rFont val="仿宋"/>
        <charset val="134"/>
      </rPr>
      <t>户燃气表具智能升级改造，以及加装报警器、切断阀、自闭阀、燃气专用金属软管。</t>
    </r>
    <r>
      <rPr>
        <sz val="10"/>
        <color theme="1"/>
        <rFont val="Times New Roman"/>
        <charset val="134"/>
      </rPr>
      <t>3</t>
    </r>
    <r>
      <rPr>
        <sz val="10"/>
        <color theme="1"/>
        <rFont val="仿宋"/>
        <charset val="134"/>
      </rPr>
      <t>、智慧燃气综合云平台自控系统更新改造。</t>
    </r>
  </si>
  <si>
    <r>
      <rPr>
        <sz val="10"/>
        <color theme="1"/>
        <rFont val="仿宋"/>
        <charset val="134"/>
      </rPr>
      <t>土地指标</t>
    </r>
    <r>
      <rPr>
        <sz val="10"/>
        <color theme="1"/>
        <rFont val="Times New Roman"/>
        <charset val="134"/>
      </rPr>
      <t>10.36</t>
    </r>
    <r>
      <rPr>
        <sz val="10"/>
        <color theme="1"/>
        <rFont val="仿宋"/>
        <charset val="134"/>
      </rPr>
      <t>亩</t>
    </r>
  </si>
  <si>
    <r>
      <rPr>
        <sz val="10"/>
        <color theme="1"/>
        <rFont val="仿宋"/>
        <charset val="134"/>
      </rPr>
      <t>休宁县城西及城南片区地下管网建设项目</t>
    </r>
  </si>
  <si>
    <r>
      <rPr>
        <sz val="10"/>
        <color theme="1"/>
        <rFont val="仿宋"/>
        <charset val="134"/>
      </rPr>
      <t>休宁县城区城西、城南片区新建雨水检查井</t>
    </r>
    <r>
      <rPr>
        <sz val="10"/>
        <color theme="1"/>
        <rFont val="Times New Roman"/>
        <charset val="134"/>
      </rPr>
      <t>866</t>
    </r>
    <r>
      <rPr>
        <sz val="10"/>
        <color theme="1"/>
        <rFont val="仿宋"/>
        <charset val="134"/>
      </rPr>
      <t>座、雨水口</t>
    </r>
    <r>
      <rPr>
        <sz val="10"/>
        <color theme="1"/>
        <rFont val="Times New Roman"/>
        <charset val="134"/>
      </rPr>
      <t>1127</t>
    </r>
    <r>
      <rPr>
        <sz val="10"/>
        <color theme="1"/>
        <rFont val="仿宋"/>
        <charset val="134"/>
      </rPr>
      <t>座、雨水管网（</t>
    </r>
    <r>
      <rPr>
        <sz val="10"/>
        <color theme="1"/>
        <rFont val="Times New Roman"/>
        <charset val="134"/>
      </rPr>
      <t>dn300</t>
    </r>
    <r>
      <rPr>
        <sz val="10"/>
        <color theme="1"/>
        <rFont val="仿宋"/>
        <charset val="134"/>
      </rPr>
      <t>～</t>
    </r>
    <r>
      <rPr>
        <sz val="10"/>
        <color theme="1"/>
        <rFont val="Times New Roman"/>
        <charset val="134"/>
      </rPr>
      <t>dn2000</t>
    </r>
    <r>
      <rPr>
        <sz val="10"/>
        <color theme="1"/>
        <rFont val="仿宋"/>
        <charset val="134"/>
      </rPr>
      <t>）</t>
    </r>
    <r>
      <rPr>
        <sz val="10"/>
        <color theme="1"/>
        <rFont val="Times New Roman"/>
        <charset val="134"/>
      </rPr>
      <t>37513</t>
    </r>
    <r>
      <rPr>
        <sz val="10"/>
        <color theme="1"/>
        <rFont val="仿宋"/>
        <charset val="134"/>
      </rPr>
      <t>米、排出口</t>
    </r>
    <r>
      <rPr>
        <sz val="10"/>
        <color theme="1"/>
        <rFont val="Times New Roman"/>
        <charset val="134"/>
      </rPr>
      <t>13</t>
    </r>
    <r>
      <rPr>
        <sz val="10"/>
        <color theme="1"/>
        <rFont val="仿宋"/>
        <charset val="134"/>
      </rPr>
      <t>座，新建污水检查井</t>
    </r>
    <r>
      <rPr>
        <sz val="10"/>
        <color theme="1"/>
        <rFont val="Times New Roman"/>
        <charset val="134"/>
      </rPr>
      <t>866</t>
    </r>
    <r>
      <rPr>
        <sz val="10"/>
        <color theme="1"/>
        <rFont val="仿宋"/>
        <charset val="134"/>
      </rPr>
      <t>座、污水管网（</t>
    </r>
    <r>
      <rPr>
        <sz val="10"/>
        <color theme="1"/>
        <rFont val="Times New Roman"/>
        <charset val="134"/>
      </rPr>
      <t>dn300</t>
    </r>
    <r>
      <rPr>
        <sz val="10"/>
        <color theme="1"/>
        <rFont val="仿宋"/>
        <charset val="134"/>
      </rPr>
      <t>～</t>
    </r>
    <r>
      <rPr>
        <sz val="10"/>
        <color theme="1"/>
        <rFont val="Times New Roman"/>
        <charset val="134"/>
      </rPr>
      <t>dn600</t>
    </r>
    <r>
      <rPr>
        <sz val="10"/>
        <color theme="1"/>
        <rFont val="仿宋"/>
        <charset val="134"/>
      </rPr>
      <t>）</t>
    </r>
    <r>
      <rPr>
        <sz val="10"/>
        <color theme="1"/>
        <rFont val="Times New Roman"/>
        <charset val="134"/>
      </rPr>
      <t xml:space="preserve">24156 </t>
    </r>
    <r>
      <rPr>
        <sz val="10"/>
        <color theme="1"/>
        <rFont val="仿宋"/>
        <charset val="134"/>
      </rPr>
      <t>米，管道清淤</t>
    </r>
    <r>
      <rPr>
        <sz val="10"/>
        <color theme="1"/>
        <rFont val="Times New Roman"/>
        <charset val="134"/>
      </rPr>
      <t>107540</t>
    </r>
    <r>
      <rPr>
        <sz val="10"/>
        <color theme="1"/>
        <rFont val="仿宋"/>
        <charset val="134"/>
      </rPr>
      <t>平方米，拆除老旧合流管网约</t>
    </r>
    <r>
      <rPr>
        <sz val="10"/>
        <color theme="1"/>
        <rFont val="Times New Roman"/>
        <charset val="134"/>
      </rPr>
      <t>6125</t>
    </r>
    <r>
      <rPr>
        <sz val="10"/>
        <color theme="1"/>
        <rFont val="仿宋"/>
        <charset val="134"/>
      </rPr>
      <t>米，破路修复</t>
    </r>
    <r>
      <rPr>
        <sz val="10"/>
        <color theme="1"/>
        <rFont val="Times New Roman"/>
        <charset val="134"/>
      </rPr>
      <t>55330</t>
    </r>
    <r>
      <rPr>
        <sz val="10"/>
        <color theme="1"/>
        <rFont val="仿宋"/>
        <charset val="134"/>
      </rPr>
      <t>平方米。</t>
    </r>
  </si>
  <si>
    <r>
      <rPr>
        <sz val="10"/>
        <color theme="1"/>
        <rFont val="仿宋"/>
        <charset val="134"/>
      </rPr>
      <t>黄山市休宁县历史文化名城名镇名村街区保护项目</t>
    </r>
  </si>
  <si>
    <r>
      <rPr>
        <sz val="10"/>
        <color theme="1"/>
        <rFont val="仿宋"/>
        <charset val="134"/>
      </rPr>
      <t>对齐宁街、万安老街、黄村、右龙村共计</t>
    </r>
    <r>
      <rPr>
        <sz val="10"/>
        <color theme="1"/>
        <rFont val="Times New Roman"/>
        <charset val="134"/>
      </rPr>
      <t>93</t>
    </r>
    <r>
      <rPr>
        <sz val="10"/>
        <color theme="1"/>
        <rFont val="仿宋"/>
        <charset val="134"/>
      </rPr>
      <t>处历史建筑和传统风貌建筑进行主体结构修复和外部风貌整治，以及万安老街沿街沿河立面改造、街区内环境整治提升、停车场建设、石板路修复、污水改造等。</t>
    </r>
  </si>
  <si>
    <r>
      <rPr>
        <sz val="10"/>
        <color theme="1"/>
        <rFont val="仿宋"/>
        <charset val="134"/>
      </rPr>
      <t>城区主干道文昌路建设</t>
    </r>
  </si>
  <si>
    <r>
      <rPr>
        <sz val="10"/>
        <color theme="1"/>
        <rFont val="仿宋"/>
        <charset val="134"/>
      </rPr>
      <t>围绕城区国土空间规划，补齐城市更新短板，新建文昌西路（文昌西桥</t>
    </r>
    <r>
      <rPr>
        <sz val="10"/>
        <color theme="1"/>
        <rFont val="Times New Roman"/>
        <charset val="134"/>
      </rPr>
      <t>-</t>
    </r>
    <r>
      <rPr>
        <sz val="10"/>
        <color theme="1"/>
        <rFont val="仿宋"/>
        <charset val="134"/>
      </rPr>
      <t>齐云大道），长</t>
    </r>
    <r>
      <rPr>
        <sz val="10"/>
        <color theme="1"/>
        <rFont val="Times New Roman"/>
        <charset val="134"/>
      </rPr>
      <t>1.5</t>
    </r>
    <r>
      <rPr>
        <sz val="10"/>
        <color theme="1"/>
        <rFont val="仿宋"/>
        <charset val="134"/>
      </rPr>
      <t>千米，宽</t>
    </r>
    <r>
      <rPr>
        <sz val="10"/>
        <color theme="1"/>
        <rFont val="Times New Roman"/>
        <charset val="134"/>
      </rPr>
      <t>34</t>
    </r>
    <r>
      <rPr>
        <sz val="10"/>
        <color theme="1"/>
        <rFont val="仿宋"/>
        <charset val="134"/>
      </rPr>
      <t>米</t>
    </r>
    <r>
      <rPr>
        <sz val="10"/>
        <color theme="1"/>
        <rFont val="Times New Roman"/>
        <charset val="134"/>
      </rPr>
      <t xml:space="preserve">  </t>
    </r>
    <r>
      <rPr>
        <sz val="10"/>
        <color theme="1"/>
        <rFont val="仿宋"/>
        <charset val="134"/>
      </rPr>
      <t>道路及给排水、燃气等，新建文昌中路（横江路</t>
    </r>
    <r>
      <rPr>
        <sz val="10"/>
        <color theme="1"/>
        <rFont val="Times New Roman"/>
        <charset val="134"/>
      </rPr>
      <t>-</t>
    </r>
    <r>
      <rPr>
        <sz val="10"/>
        <color theme="1"/>
        <rFont val="仿宋"/>
        <charset val="134"/>
      </rPr>
      <t>萝宁街），长</t>
    </r>
    <r>
      <rPr>
        <sz val="10"/>
        <color theme="1"/>
        <rFont val="Times New Roman"/>
        <charset val="134"/>
      </rPr>
      <t>0.79</t>
    </r>
    <r>
      <rPr>
        <sz val="10"/>
        <color theme="1"/>
        <rFont val="仿宋"/>
        <charset val="134"/>
      </rPr>
      <t>千米、宽</t>
    </r>
    <r>
      <rPr>
        <sz val="10"/>
        <color theme="1"/>
        <rFont val="Times New Roman"/>
        <charset val="134"/>
      </rPr>
      <t>34</t>
    </r>
    <r>
      <rPr>
        <sz val="10"/>
        <color theme="1"/>
        <rFont val="仿宋"/>
        <charset val="134"/>
      </rPr>
      <t>米道路及给排水、燃气等。</t>
    </r>
  </si>
  <si>
    <r>
      <rPr>
        <sz val="10"/>
        <color theme="1"/>
        <rFont val="仿宋"/>
        <charset val="134"/>
      </rPr>
      <t>横江支流北干渠综合治理工程</t>
    </r>
  </si>
  <si>
    <r>
      <rPr>
        <sz val="10"/>
        <color theme="1"/>
        <rFont val="仿宋"/>
        <charset val="134"/>
      </rPr>
      <t>横江支流北干渠，长</t>
    </r>
    <r>
      <rPr>
        <sz val="10"/>
        <color theme="1"/>
        <rFont val="Times New Roman"/>
        <charset val="134"/>
      </rPr>
      <t>4</t>
    </r>
    <r>
      <rPr>
        <sz val="10"/>
        <color theme="1"/>
        <rFont val="仿宋"/>
        <charset val="134"/>
      </rPr>
      <t>千米河道清淤、疏浚，底泥更换，沿河排口溯源排查整治，水生净化植物种植等防洪及内河污染治理。</t>
    </r>
  </si>
  <si>
    <r>
      <rPr>
        <sz val="10"/>
        <color theme="1"/>
        <rFont val="仿宋"/>
        <charset val="134"/>
      </rPr>
      <t>休宁县城区老旧小区改造工程</t>
    </r>
  </si>
  <si>
    <r>
      <rPr>
        <sz val="10"/>
        <color theme="1"/>
        <rFont val="仿宋"/>
        <charset val="134"/>
      </rPr>
      <t>对休宁县城区的夹溪社区、萝宁社区、齐宁社区、横江社区、东湖社区、玉宁社区、文昌社区、枫林社区、万宁社区、万安老街社区等</t>
    </r>
    <r>
      <rPr>
        <sz val="10"/>
        <color theme="1"/>
        <rFont val="Times New Roman"/>
        <charset val="134"/>
      </rPr>
      <t>10</t>
    </r>
    <r>
      <rPr>
        <sz val="10"/>
        <color theme="1"/>
        <rFont val="仿宋"/>
        <charset val="134"/>
      </rPr>
      <t>个社区的老旧小区进行改造，总建筑面积</t>
    </r>
    <r>
      <rPr>
        <sz val="10"/>
        <color theme="1"/>
        <rFont val="Times New Roman"/>
        <charset val="134"/>
      </rPr>
      <t>244.87</t>
    </r>
    <r>
      <rPr>
        <sz val="10"/>
        <color theme="1"/>
        <rFont val="仿宋"/>
        <charset val="134"/>
      </rPr>
      <t>万平方米，总改造户数</t>
    </r>
    <r>
      <rPr>
        <sz val="10"/>
        <color theme="1"/>
        <rFont val="Times New Roman"/>
        <charset val="134"/>
      </rPr>
      <t>19079</t>
    </r>
    <r>
      <rPr>
        <sz val="10"/>
        <color theme="1"/>
        <rFont val="仿宋"/>
        <charset val="134"/>
      </rPr>
      <t>户，涉及居住人口约</t>
    </r>
    <r>
      <rPr>
        <sz val="10"/>
        <color theme="1"/>
        <rFont val="Times New Roman"/>
        <charset val="134"/>
      </rPr>
      <t>42663</t>
    </r>
    <r>
      <rPr>
        <sz val="10"/>
        <color theme="1"/>
        <rFont val="仿宋"/>
        <charset val="134"/>
      </rPr>
      <t>人。包括对隐患危房进行改造、修缮老旧建筑物，对老破公共设施检测修缮，老旧小区改造范围内给水管道、雨污水管网检测修复，雨污管道分流、污水管道、强弱电工程、道路、消防设施、环卫设施，改造旧损停车位，建设充电桩，修缮广告牌及其他附属工程等。其中，老旧小区改造范围内可出租国有产权用房建筑面积</t>
    </r>
    <r>
      <rPr>
        <sz val="10"/>
        <color theme="1"/>
        <rFont val="Times New Roman"/>
        <charset val="134"/>
      </rPr>
      <t>48913</t>
    </r>
    <r>
      <rPr>
        <sz val="10"/>
        <color theme="1"/>
        <rFont val="仿宋"/>
        <charset val="134"/>
      </rPr>
      <t>平方米，停车位</t>
    </r>
    <r>
      <rPr>
        <sz val="10"/>
        <color theme="1"/>
        <rFont val="Times New Roman"/>
        <charset val="134"/>
      </rPr>
      <t>4799</t>
    </r>
    <r>
      <rPr>
        <sz val="10"/>
        <color theme="1"/>
        <rFont val="仿宋"/>
        <charset val="134"/>
      </rPr>
      <t>个，建设充电桩</t>
    </r>
    <r>
      <rPr>
        <sz val="10"/>
        <color theme="1"/>
        <rFont val="Times New Roman"/>
        <charset val="134"/>
      </rPr>
      <t>960</t>
    </r>
    <r>
      <rPr>
        <sz val="10"/>
        <color theme="1"/>
        <rFont val="仿宋"/>
        <charset val="134"/>
      </rPr>
      <t>个。</t>
    </r>
  </si>
  <si>
    <r>
      <rPr>
        <b/>
        <sz val="10"/>
        <color theme="1"/>
        <rFont val="仿宋"/>
        <charset val="134"/>
      </rPr>
      <t>卫生健康委</t>
    </r>
  </si>
  <si>
    <r>
      <rPr>
        <b/>
        <sz val="10"/>
        <color theme="1"/>
        <rFont val="仿宋"/>
        <charset val="134"/>
      </rPr>
      <t>冯腾海</t>
    </r>
  </si>
  <si>
    <r>
      <rPr>
        <sz val="10"/>
        <color theme="1"/>
        <rFont val="仿宋"/>
        <charset val="134"/>
      </rPr>
      <t>休宁县综合医疗服务能力提升项目</t>
    </r>
  </si>
  <si>
    <r>
      <rPr>
        <sz val="10"/>
        <color theme="1"/>
        <rFont val="仿宋"/>
        <charset val="134"/>
      </rPr>
      <t>县卫生健康委</t>
    </r>
  </si>
  <si>
    <r>
      <rPr>
        <sz val="10"/>
        <color theme="1"/>
        <rFont val="仿宋"/>
        <charset val="134"/>
      </rPr>
      <t>对县总医院在建的内科综合病房大楼配套设施及附属工程、感染病区升级改造及特色中医综合能力提升和医院综合能力服务提升建设，对公共卫生应急能力提升建设，对卫生健康监督执法能力建设，对妇女儿童能力提升建设，对基层医疗卫生机构能力提升建设。</t>
    </r>
  </si>
  <si>
    <r>
      <rPr>
        <sz val="10"/>
        <color theme="1"/>
        <rFont val="Times New Roman"/>
        <charset val="134"/>
      </rPr>
      <t>2020</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</si>
  <si>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休宁县综合医疗服务能力提升项目</t>
  </si>
  <si>
    <t>休宁县人民医院新建医技楼室内装饰；蓝田卫生院已完工，五城镇中心卫生院手术室和住院部改造工程装饰及安装采购项目已完工</t>
  </si>
  <si>
    <r>
      <rPr>
        <sz val="10"/>
        <color theme="1"/>
        <rFont val="仿宋"/>
        <charset val="134"/>
      </rPr>
      <t>卫健委</t>
    </r>
  </si>
  <si>
    <r>
      <rPr>
        <sz val="10"/>
        <color theme="1"/>
        <rFont val="仿宋"/>
        <charset val="134"/>
      </rPr>
      <t>休宁县人民医院医共体建设工程项目</t>
    </r>
  </si>
  <si>
    <t>休宁县人民医院医共体建设工程项目</t>
  </si>
  <si>
    <r>
      <rPr>
        <sz val="10"/>
        <color theme="1"/>
        <rFont val="仿宋"/>
        <charset val="134"/>
      </rPr>
      <t>冯腾海</t>
    </r>
  </si>
  <si>
    <r>
      <rPr>
        <sz val="10"/>
        <color theme="1"/>
        <rFont val="仿宋"/>
        <charset val="134"/>
      </rPr>
      <t>包括住院部改建工程</t>
    </r>
    <r>
      <rPr>
        <sz val="10"/>
        <color theme="1"/>
        <rFont val="Times New Roman"/>
        <charset val="134"/>
      </rPr>
      <t>7600</t>
    </r>
    <r>
      <rPr>
        <sz val="10"/>
        <color theme="1"/>
        <rFont val="仿宋"/>
        <charset val="134"/>
      </rPr>
      <t>平方米、后勤保障用房改建工程</t>
    </r>
    <r>
      <rPr>
        <sz val="10"/>
        <color theme="1"/>
        <rFont val="Times New Roman"/>
        <charset val="134"/>
      </rPr>
      <t>2200</t>
    </r>
    <r>
      <rPr>
        <sz val="10"/>
        <color theme="1"/>
        <rFont val="仿宋"/>
        <charset val="134"/>
      </rPr>
      <t>平方米、体检中心改建工程</t>
    </r>
    <r>
      <rPr>
        <sz val="10"/>
        <color theme="1"/>
        <rFont val="Times New Roman"/>
        <charset val="134"/>
      </rPr>
      <t>1000</t>
    </r>
    <r>
      <rPr>
        <sz val="10"/>
        <color theme="1"/>
        <rFont val="仿宋"/>
        <charset val="134"/>
      </rPr>
      <t>平方米、感染病区改建工程</t>
    </r>
    <r>
      <rPr>
        <sz val="10"/>
        <color theme="1"/>
        <rFont val="Times New Roman"/>
        <charset val="134"/>
      </rPr>
      <t>1000</t>
    </r>
    <r>
      <rPr>
        <sz val="10"/>
        <color theme="1"/>
        <rFont val="仿宋"/>
        <charset val="134"/>
      </rPr>
      <t>平方米及配套公共卫生设施信息化提升工程，医技楼建设工程新建建筑面积</t>
    </r>
    <r>
      <rPr>
        <sz val="10"/>
        <color theme="1"/>
        <rFont val="Times New Roman"/>
        <charset val="134"/>
      </rPr>
      <t>5000</t>
    </r>
    <r>
      <rPr>
        <sz val="10"/>
        <color theme="1"/>
        <rFont val="仿宋"/>
        <charset val="134"/>
      </rPr>
      <t>平方米，包括业务用房</t>
    </r>
    <r>
      <rPr>
        <sz val="10"/>
        <color theme="1"/>
        <rFont val="Times New Roman"/>
        <charset val="134"/>
      </rPr>
      <t>4500</t>
    </r>
    <r>
      <rPr>
        <sz val="10"/>
        <color theme="1"/>
        <rFont val="仿宋"/>
        <charset val="134"/>
      </rPr>
      <t>平方米、配套用房</t>
    </r>
    <r>
      <rPr>
        <sz val="10"/>
        <color theme="1"/>
        <rFont val="Times New Roman"/>
        <charset val="134"/>
      </rPr>
      <t>500</t>
    </r>
    <r>
      <rPr>
        <sz val="10"/>
        <color theme="1"/>
        <rFont val="仿宋"/>
        <charset val="134"/>
      </rPr>
      <t>平方米，配套建设风雨长廊、电动车雨棚、室外道路恢复等室外工程。</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</si>
  <si>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</si>
  <si>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已落实专项债资金</t>
    </r>
    <r>
      <rPr>
        <sz val="10"/>
        <color theme="1"/>
        <rFont val="Times New Roman"/>
        <charset val="134"/>
      </rPr>
      <t>1500</t>
    </r>
    <r>
      <rPr>
        <sz val="10"/>
        <color theme="1"/>
        <rFont val="仿宋"/>
        <charset val="134"/>
      </rPr>
      <t>万元</t>
    </r>
  </si>
  <si>
    <t>休宁县人民医院新建医技楼工程</t>
  </si>
  <si>
    <t>休宁县人民医院医技楼内部装饰，粉刷内墙和外墙</t>
  </si>
  <si>
    <r>
      <rPr>
        <sz val="10"/>
        <color theme="1"/>
        <rFont val="仿宋"/>
        <charset val="134"/>
      </rPr>
      <t>休宁县总医院医养结合服务能力建设项目</t>
    </r>
  </si>
  <si>
    <r>
      <rPr>
        <sz val="10"/>
        <color theme="1"/>
        <rFont val="仿宋"/>
        <charset val="134"/>
      </rPr>
      <t>对县总医院改扩建住院部</t>
    </r>
    <r>
      <rPr>
        <sz val="10"/>
        <color theme="1"/>
        <rFont val="Times New Roman"/>
        <charset val="134"/>
      </rPr>
      <t>8000</t>
    </r>
    <r>
      <rPr>
        <sz val="10"/>
        <color theme="1"/>
        <rFont val="仿宋"/>
        <charset val="134"/>
      </rPr>
      <t>平方米，改造床位</t>
    </r>
    <r>
      <rPr>
        <sz val="10"/>
        <color theme="1"/>
        <rFont val="Times New Roman"/>
        <charset val="134"/>
      </rPr>
      <t>160</t>
    </r>
    <r>
      <rPr>
        <sz val="10"/>
        <color theme="1"/>
        <rFont val="仿宋"/>
        <charset val="134"/>
      </rPr>
      <t>张及相关设备购置。</t>
    </r>
  </si>
  <si>
    <r>
      <rPr>
        <sz val="10"/>
        <color theme="1"/>
        <rFont val="仿宋"/>
        <charset val="134"/>
      </rPr>
      <t>休宁县医疗卫生机构设备更新提升项目</t>
    </r>
  </si>
  <si>
    <r>
      <rPr>
        <sz val="10"/>
        <color theme="1"/>
        <rFont val="仿宋"/>
        <charset val="134"/>
      </rPr>
      <t>拟对各医疗卫生机构更新设备</t>
    </r>
    <r>
      <rPr>
        <sz val="10"/>
        <color theme="1"/>
        <rFont val="Times New Roman"/>
        <charset val="134"/>
      </rPr>
      <t>506</t>
    </r>
    <r>
      <rPr>
        <sz val="10"/>
        <color theme="1"/>
        <rFont val="仿宋"/>
        <charset val="134"/>
      </rPr>
      <t>台（套），包括医学影像设备</t>
    </r>
    <r>
      <rPr>
        <sz val="10"/>
        <color theme="1"/>
        <rFont val="Times New Roman"/>
        <charset val="134"/>
      </rPr>
      <t>36</t>
    </r>
    <r>
      <rPr>
        <sz val="10"/>
        <color theme="1"/>
        <rFont val="仿宋"/>
        <charset val="134"/>
      </rPr>
      <t>台（套）、其他类医疗设备</t>
    </r>
    <r>
      <rPr>
        <sz val="10"/>
        <color theme="1"/>
        <rFont val="Times New Roman"/>
        <charset val="134"/>
      </rPr>
      <t>104</t>
    </r>
    <r>
      <rPr>
        <sz val="10"/>
        <color theme="1"/>
        <rFont val="仿宋"/>
        <charset val="134"/>
      </rPr>
      <t>台（套）、服务器</t>
    </r>
    <r>
      <rPr>
        <sz val="10"/>
        <color theme="1"/>
        <rFont val="Times New Roman"/>
        <charset val="134"/>
      </rPr>
      <t>4</t>
    </r>
    <r>
      <rPr>
        <sz val="10"/>
        <color theme="1"/>
        <rFont val="仿宋"/>
        <charset val="134"/>
      </rPr>
      <t>台（套）、终端类</t>
    </r>
    <r>
      <rPr>
        <sz val="10"/>
        <color theme="1"/>
        <rFont val="Times New Roman"/>
        <charset val="134"/>
      </rPr>
      <t>202</t>
    </r>
    <r>
      <rPr>
        <sz val="10"/>
        <color theme="1"/>
        <rFont val="仿宋"/>
        <charset val="134"/>
      </rPr>
      <t>台（套）、网络设备类</t>
    </r>
    <r>
      <rPr>
        <sz val="10"/>
        <color theme="1"/>
        <rFont val="Times New Roman"/>
        <charset val="134"/>
      </rPr>
      <t>2</t>
    </r>
    <r>
      <rPr>
        <sz val="10"/>
        <color theme="1"/>
        <rFont val="仿宋"/>
        <charset val="134"/>
      </rPr>
      <t>台（套）、安全设备类</t>
    </r>
    <r>
      <rPr>
        <sz val="10"/>
        <color theme="1"/>
        <rFont val="Times New Roman"/>
        <charset val="134"/>
      </rPr>
      <t>158</t>
    </r>
    <r>
      <rPr>
        <sz val="10"/>
        <color theme="1"/>
        <rFont val="仿宋"/>
        <charset val="134"/>
      </rPr>
      <t>台（套）。</t>
    </r>
  </si>
  <si>
    <r>
      <rPr>
        <sz val="10"/>
        <color theme="1"/>
        <rFont val="仿宋"/>
        <charset val="134"/>
      </rPr>
      <t>休宁县中医药传承发展综合能力提升建设项目</t>
    </r>
  </si>
  <si>
    <r>
      <rPr>
        <sz val="10"/>
        <color theme="1"/>
        <rFont val="仿宋"/>
        <charset val="134"/>
      </rPr>
      <t>以县中医医院为依托，对各医疗卫生机构加强中医药传承发展综合能力提升建设，计划改扩建</t>
    </r>
    <r>
      <rPr>
        <sz val="10"/>
        <color theme="1"/>
        <rFont val="Times New Roman"/>
        <charset val="134"/>
      </rPr>
      <t>15000</t>
    </r>
    <r>
      <rPr>
        <sz val="10"/>
        <color theme="1"/>
        <rFont val="仿宋"/>
        <charset val="134"/>
      </rPr>
      <t>平方米及配套相关中医设备。</t>
    </r>
  </si>
  <si>
    <r>
      <rPr>
        <sz val="10"/>
        <color theme="1"/>
        <rFont val="仿宋"/>
        <charset val="134"/>
      </rPr>
      <t>黄山市休宁县总医院基础设施改造提升及老旧医疗设备更新项目</t>
    </r>
  </si>
  <si>
    <r>
      <rPr>
        <sz val="10"/>
        <color theme="1"/>
        <rFont val="仿宋"/>
        <charset val="134"/>
      </rPr>
      <t>本项目总建筑面积</t>
    </r>
    <r>
      <rPr>
        <sz val="10"/>
        <color theme="1"/>
        <rFont val="Times New Roman"/>
        <charset val="134"/>
      </rPr>
      <t>1.66</t>
    </r>
    <r>
      <rPr>
        <sz val="10"/>
        <color theme="1"/>
        <rFont val="仿宋"/>
        <charset val="134"/>
      </rPr>
      <t>万平方米，其中，改造面积</t>
    </r>
    <r>
      <rPr>
        <sz val="10"/>
        <color theme="1"/>
        <rFont val="Times New Roman"/>
        <charset val="134"/>
      </rPr>
      <t>1.26</t>
    </r>
    <r>
      <rPr>
        <sz val="10"/>
        <color theme="1"/>
        <rFont val="仿宋"/>
        <charset val="134"/>
      </rPr>
      <t>万平方米，改造床位</t>
    </r>
    <r>
      <rPr>
        <sz val="10"/>
        <color theme="1"/>
        <rFont val="Times New Roman"/>
        <charset val="134"/>
      </rPr>
      <t>350</t>
    </r>
    <r>
      <rPr>
        <sz val="10"/>
        <color theme="1"/>
        <rFont val="仿宋"/>
        <charset val="134"/>
      </rPr>
      <t>张，主要改造内容为住院部病房楼多人间病房改造为</t>
    </r>
    <r>
      <rPr>
        <sz val="10"/>
        <color theme="1"/>
        <rFont val="Times New Roman"/>
        <charset val="134"/>
      </rPr>
      <t>2-3</t>
    </r>
    <r>
      <rPr>
        <sz val="10"/>
        <color theme="1"/>
        <rFont val="仿宋"/>
        <charset val="134"/>
      </rPr>
      <t>人间及现状休宁县总医院老住院部、体检中心、感染病区、门诊楼的老化强弱电、给排水、暖通、消防及医用气体、负压吸引等医疗基础设施的改造提升；院内新建面积</t>
    </r>
    <r>
      <rPr>
        <sz val="10"/>
        <color theme="1"/>
        <rFont val="Times New Roman"/>
        <charset val="134"/>
      </rPr>
      <t>0.4</t>
    </r>
    <r>
      <rPr>
        <sz val="10"/>
        <color theme="1"/>
        <rFont val="仿宋"/>
        <charset val="134"/>
      </rPr>
      <t>万平方米应急检验中心，同时对现状超过使用年限、损坏医疗设备进行更新，其中包括磁共振成像系统、</t>
    </r>
    <r>
      <rPr>
        <sz val="10"/>
        <color theme="1"/>
        <rFont val="Times New Roman"/>
        <charset val="134"/>
      </rPr>
      <t>X</t>
    </r>
    <r>
      <rPr>
        <sz val="10"/>
        <color theme="1"/>
        <rFont val="仿宋"/>
        <charset val="134"/>
      </rPr>
      <t>线计算机断层扫描仪（</t>
    </r>
    <r>
      <rPr>
        <sz val="10"/>
        <color theme="1"/>
        <rFont val="Times New Roman"/>
        <charset val="134"/>
      </rPr>
      <t>CT</t>
    </r>
    <r>
      <rPr>
        <sz val="10"/>
        <color theme="1"/>
        <rFont val="仿宋"/>
        <charset val="134"/>
      </rPr>
      <t>）等医学影像类设备</t>
    </r>
    <r>
      <rPr>
        <sz val="10"/>
        <color theme="1"/>
        <rFont val="Times New Roman"/>
        <charset val="134"/>
      </rPr>
      <t>19</t>
    </r>
    <r>
      <rPr>
        <sz val="10"/>
        <color theme="1"/>
        <rFont val="仿宋"/>
        <charset val="134"/>
      </rPr>
      <t>台（套），胃肠镜系统、麻醉机等其他类设备</t>
    </r>
    <r>
      <rPr>
        <sz val="10"/>
        <color theme="1"/>
        <rFont val="Times New Roman"/>
        <charset val="134"/>
      </rPr>
      <t>104</t>
    </r>
    <r>
      <rPr>
        <sz val="10"/>
        <color theme="1"/>
        <rFont val="仿宋"/>
        <charset val="134"/>
      </rPr>
      <t>台（套）。本项目完成后，休宁县总医院增加床位</t>
    </r>
    <r>
      <rPr>
        <sz val="10"/>
        <color theme="1"/>
        <rFont val="Times New Roman"/>
        <charset val="134"/>
      </rPr>
      <t>50</t>
    </r>
    <r>
      <rPr>
        <sz val="10"/>
        <color theme="1"/>
        <rFont val="仿宋"/>
        <charset val="134"/>
      </rPr>
      <t>张。</t>
    </r>
  </si>
  <si>
    <r>
      <rPr>
        <b/>
        <sz val="10"/>
        <color theme="1"/>
        <rFont val="仿宋"/>
        <charset val="134"/>
      </rPr>
      <t>教育局</t>
    </r>
  </si>
  <si>
    <r>
      <rPr>
        <b/>
        <sz val="10"/>
        <color theme="1"/>
        <rFont val="仿宋"/>
        <charset val="134"/>
      </rPr>
      <t>胡</t>
    </r>
    <r>
      <rPr>
        <b/>
        <sz val="10"/>
        <color theme="1"/>
        <rFont val="Times New Roman"/>
        <charset val="134"/>
      </rPr>
      <t xml:space="preserve">  </t>
    </r>
    <r>
      <rPr>
        <b/>
        <sz val="10"/>
        <color theme="1"/>
        <rFont val="仿宋"/>
        <charset val="134"/>
      </rPr>
      <t>芬</t>
    </r>
  </si>
  <si>
    <r>
      <rPr>
        <sz val="10"/>
        <color theme="1"/>
        <rFont val="仿宋"/>
        <charset val="134"/>
      </rPr>
      <t>休宁县海阳第四小学</t>
    </r>
  </si>
  <si>
    <t>海阳第四小学新建项目</t>
  </si>
  <si>
    <r>
      <rPr>
        <sz val="10"/>
        <color theme="1"/>
        <rFont val="仿宋"/>
        <charset val="134"/>
      </rPr>
      <t>胡</t>
    </r>
    <r>
      <rPr>
        <sz val="10"/>
        <color theme="1"/>
        <rFont val="Times New Roman"/>
        <charset val="134"/>
      </rPr>
      <t xml:space="preserve">  </t>
    </r>
    <r>
      <rPr>
        <sz val="10"/>
        <color theme="1"/>
        <rFont val="仿宋"/>
        <charset val="134"/>
      </rPr>
      <t>芬</t>
    </r>
  </si>
  <si>
    <r>
      <rPr>
        <sz val="10"/>
        <color theme="1"/>
        <rFont val="仿宋"/>
        <charset val="134"/>
      </rPr>
      <t>县教育局</t>
    </r>
  </si>
  <si>
    <r>
      <rPr>
        <sz val="10"/>
        <color theme="1"/>
        <rFont val="仿宋"/>
        <charset val="134"/>
      </rPr>
      <t>该项目总占地面积</t>
    </r>
    <r>
      <rPr>
        <sz val="10"/>
        <color theme="1"/>
        <rFont val="Times New Roman"/>
        <charset val="134"/>
      </rPr>
      <t>35578.74</t>
    </r>
    <r>
      <rPr>
        <sz val="10"/>
        <color theme="1"/>
        <rFont val="仿宋"/>
        <charset val="134"/>
      </rPr>
      <t>平方米</t>
    </r>
    <r>
      <rPr>
        <sz val="10"/>
        <color theme="1"/>
        <rFont val="Times New Roman"/>
        <charset val="134"/>
      </rPr>
      <t>,</t>
    </r>
    <r>
      <rPr>
        <sz val="10"/>
        <color theme="1"/>
        <rFont val="仿宋"/>
        <charset val="134"/>
      </rPr>
      <t>总建筑面积</t>
    </r>
    <r>
      <rPr>
        <sz val="10"/>
        <color theme="1"/>
        <rFont val="Times New Roman"/>
        <charset val="134"/>
      </rPr>
      <t>24211.56</t>
    </r>
    <r>
      <rPr>
        <sz val="10"/>
        <color theme="1"/>
        <rFont val="仿宋"/>
        <charset val="134"/>
      </rPr>
      <t>平方米</t>
    </r>
    <r>
      <rPr>
        <sz val="10"/>
        <color theme="1"/>
        <rFont val="Times New Roman"/>
        <charset val="134"/>
      </rPr>
      <t>,</t>
    </r>
    <r>
      <rPr>
        <sz val="10"/>
        <color theme="1"/>
        <rFont val="仿宋"/>
        <charset val="134"/>
      </rPr>
      <t>新建教学楼</t>
    </r>
    <r>
      <rPr>
        <sz val="10"/>
        <color theme="1"/>
        <rFont val="Times New Roman"/>
        <charset val="134"/>
      </rPr>
      <t>3</t>
    </r>
    <r>
      <rPr>
        <sz val="10"/>
        <color theme="1"/>
        <rFont val="仿宋"/>
        <charset val="134"/>
      </rPr>
      <t>栋</t>
    </r>
    <r>
      <rPr>
        <sz val="10"/>
        <color theme="1"/>
        <rFont val="Times New Roman"/>
        <charset val="134"/>
      </rPr>
      <t>,</t>
    </r>
    <r>
      <rPr>
        <sz val="10"/>
        <color theme="1"/>
        <rFont val="仿宋"/>
        <charset val="134"/>
      </rPr>
      <t>其中</t>
    </r>
    <r>
      <rPr>
        <sz val="10"/>
        <color theme="1"/>
        <rFont val="Times New Roman"/>
        <charset val="134"/>
      </rPr>
      <t>2</t>
    </r>
    <r>
      <rPr>
        <sz val="10"/>
        <color theme="1"/>
        <rFont val="仿宋"/>
        <charset val="134"/>
      </rPr>
      <t>号教学楼建筑面积</t>
    </r>
    <r>
      <rPr>
        <sz val="10"/>
        <color theme="1"/>
        <rFont val="Times New Roman"/>
        <charset val="134"/>
      </rPr>
      <t>3386.35</t>
    </r>
    <r>
      <rPr>
        <sz val="10"/>
        <color theme="1"/>
        <rFont val="仿宋"/>
        <charset val="134"/>
      </rPr>
      <t>平方米、</t>
    </r>
    <r>
      <rPr>
        <sz val="10"/>
        <color theme="1"/>
        <rFont val="Times New Roman"/>
        <charset val="134"/>
      </rPr>
      <t>5</t>
    </r>
    <r>
      <rPr>
        <sz val="10"/>
        <color theme="1"/>
        <rFont val="仿宋"/>
        <charset val="134"/>
      </rPr>
      <t>层框架结构；</t>
    </r>
    <r>
      <rPr>
        <sz val="10"/>
        <color theme="1"/>
        <rFont val="Times New Roman"/>
        <charset val="134"/>
      </rPr>
      <t>3</t>
    </r>
    <r>
      <rPr>
        <sz val="10"/>
        <color theme="1"/>
        <rFont val="仿宋"/>
        <charset val="134"/>
      </rPr>
      <t>、</t>
    </r>
    <r>
      <rPr>
        <sz val="10"/>
        <color theme="1"/>
        <rFont val="Times New Roman"/>
        <charset val="134"/>
      </rPr>
      <t>4</t>
    </r>
    <r>
      <rPr>
        <sz val="10"/>
        <color theme="1"/>
        <rFont val="仿宋"/>
        <charset val="134"/>
      </rPr>
      <t>号教学楼每栋建筑面积</t>
    </r>
    <r>
      <rPr>
        <sz val="10"/>
        <color theme="1"/>
        <rFont val="Times New Roman"/>
        <charset val="134"/>
      </rPr>
      <t>3579.5</t>
    </r>
    <r>
      <rPr>
        <sz val="10"/>
        <color theme="1"/>
        <rFont val="仿宋"/>
        <charset val="134"/>
      </rPr>
      <t>平方米</t>
    </r>
    <r>
      <rPr>
        <sz val="10"/>
        <color theme="1"/>
        <rFont val="Times New Roman"/>
        <charset val="134"/>
      </rPr>
      <t>,5</t>
    </r>
    <r>
      <rPr>
        <sz val="10"/>
        <color theme="1"/>
        <rFont val="仿宋"/>
        <charset val="134"/>
      </rPr>
      <t>层框架结构；新建综合楼</t>
    </r>
    <r>
      <rPr>
        <sz val="10"/>
        <color theme="1"/>
        <rFont val="Times New Roman"/>
        <charset val="134"/>
      </rPr>
      <t>1</t>
    </r>
    <r>
      <rPr>
        <sz val="10"/>
        <color theme="1"/>
        <rFont val="仿宋"/>
        <charset val="134"/>
      </rPr>
      <t>栋</t>
    </r>
    <r>
      <rPr>
        <sz val="10"/>
        <color theme="1"/>
        <rFont val="Times New Roman"/>
        <charset val="134"/>
      </rPr>
      <t>,</t>
    </r>
    <r>
      <rPr>
        <sz val="10"/>
        <color theme="1"/>
        <rFont val="仿宋"/>
        <charset val="134"/>
      </rPr>
      <t>建筑面积</t>
    </r>
    <r>
      <rPr>
        <sz val="10"/>
        <color theme="1"/>
        <rFont val="Times New Roman"/>
        <charset val="134"/>
      </rPr>
      <t>3247.4</t>
    </r>
    <r>
      <rPr>
        <sz val="10"/>
        <color theme="1"/>
        <rFont val="仿宋"/>
        <charset val="134"/>
      </rPr>
      <t>平方米、</t>
    </r>
    <r>
      <rPr>
        <sz val="10"/>
        <color theme="1"/>
        <rFont val="Times New Roman"/>
        <charset val="134"/>
      </rPr>
      <t>5</t>
    </r>
    <r>
      <rPr>
        <sz val="10"/>
        <color theme="1"/>
        <rFont val="仿宋"/>
        <charset val="134"/>
      </rPr>
      <t>层框架结构。新建风雨操场</t>
    </r>
    <r>
      <rPr>
        <sz val="10"/>
        <color theme="1"/>
        <rFont val="Times New Roman"/>
        <charset val="134"/>
      </rPr>
      <t>4180.43</t>
    </r>
    <r>
      <rPr>
        <sz val="10"/>
        <color theme="1"/>
        <rFont val="仿宋"/>
        <charset val="134"/>
      </rPr>
      <t>平方米</t>
    </r>
    <r>
      <rPr>
        <sz val="10"/>
        <color theme="1"/>
        <rFont val="Times New Roman"/>
        <charset val="134"/>
      </rPr>
      <t>(</t>
    </r>
    <r>
      <rPr>
        <sz val="10"/>
        <color theme="1"/>
        <rFont val="仿宋"/>
        <charset val="134"/>
      </rPr>
      <t>其中地下</t>
    </r>
    <r>
      <rPr>
        <sz val="10"/>
        <color theme="1"/>
        <rFont val="Times New Roman"/>
        <charset val="134"/>
      </rPr>
      <t>1694.6</t>
    </r>
    <r>
      <rPr>
        <sz val="10"/>
        <color theme="1"/>
        <rFont val="仿宋"/>
        <charset val="134"/>
      </rPr>
      <t>平方米</t>
    </r>
    <r>
      <rPr>
        <sz val="10"/>
        <color theme="1"/>
        <rFont val="Times New Roman"/>
        <charset val="134"/>
      </rPr>
      <t>)</t>
    </r>
    <r>
      <rPr>
        <sz val="10"/>
        <color theme="1"/>
        <rFont val="仿宋"/>
        <charset val="134"/>
      </rPr>
      <t>，新建食堂报告厅</t>
    </r>
    <r>
      <rPr>
        <sz val="10"/>
        <color theme="1"/>
        <rFont val="Times New Roman"/>
        <charset val="134"/>
      </rPr>
      <t>2810.56</t>
    </r>
    <r>
      <rPr>
        <sz val="10"/>
        <color theme="1"/>
        <rFont val="仿宋"/>
        <charset val="134"/>
      </rPr>
      <t>平方米、</t>
    </r>
    <r>
      <rPr>
        <sz val="10"/>
        <color theme="1"/>
        <rFont val="Times New Roman"/>
        <charset val="134"/>
      </rPr>
      <t>2</t>
    </r>
    <r>
      <rPr>
        <sz val="10"/>
        <color theme="1"/>
        <rFont val="仿宋"/>
        <charset val="134"/>
      </rPr>
      <t>层框架结构，新建连接</t>
    </r>
    <r>
      <rPr>
        <sz val="10"/>
        <color theme="1"/>
        <rFont val="Times New Roman"/>
        <charset val="134"/>
      </rPr>
      <t xml:space="preserve">
</t>
    </r>
    <r>
      <rPr>
        <sz val="10"/>
        <color theme="1"/>
        <rFont val="仿宋"/>
        <charset val="134"/>
      </rPr>
      <t>体</t>
    </r>
    <r>
      <rPr>
        <sz val="10"/>
        <color theme="1"/>
        <rFont val="Times New Roman"/>
        <charset val="134"/>
      </rPr>
      <t>A</t>
    </r>
    <r>
      <rPr>
        <sz val="10"/>
        <color theme="1"/>
        <rFont val="仿宋"/>
        <charset val="134"/>
      </rPr>
      <t>、</t>
    </r>
    <r>
      <rPr>
        <sz val="10"/>
        <color theme="1"/>
        <rFont val="Times New Roman"/>
        <charset val="134"/>
      </rPr>
      <t>B</t>
    </r>
    <r>
      <rPr>
        <sz val="10"/>
        <color theme="1"/>
        <rFont val="仿宋"/>
        <charset val="134"/>
      </rPr>
      <t>每栋建筑面积</t>
    </r>
    <r>
      <rPr>
        <sz val="10"/>
        <color theme="1"/>
        <rFont val="Times New Roman"/>
        <charset val="134"/>
      </rPr>
      <t>1713.91</t>
    </r>
    <r>
      <rPr>
        <sz val="10"/>
        <color theme="1"/>
        <rFont val="仿宋"/>
        <charset val="134"/>
      </rPr>
      <t>平方米</t>
    </r>
    <r>
      <rPr>
        <sz val="10"/>
        <color theme="1"/>
        <rFont val="Times New Roman"/>
        <charset val="134"/>
      </rPr>
      <t>,5</t>
    </r>
    <r>
      <rPr>
        <sz val="10"/>
        <color theme="1"/>
        <rFont val="仿宋"/>
        <charset val="134"/>
      </rPr>
      <t>层框架结构；室外包括围墙、大门、操场、给排水、排污、硬化、绿化、亮化。食堂及教育教学设备采购。</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</si>
  <si>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</si>
  <si>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已落实彩票公益金</t>
    </r>
    <r>
      <rPr>
        <sz val="10"/>
        <color theme="1"/>
        <rFont val="Times New Roman"/>
        <charset val="134"/>
      </rPr>
      <t>1050</t>
    </r>
    <r>
      <rPr>
        <sz val="10"/>
        <color theme="1"/>
        <rFont val="仿宋"/>
        <charset val="134"/>
      </rPr>
      <t>万元</t>
    </r>
  </si>
  <si>
    <r>
      <rPr>
        <sz val="10"/>
        <color theme="1"/>
        <rFont val="仿宋"/>
        <charset val="134"/>
      </rPr>
      <t>两户拆迁未完成，需万安镇协调加快拆迁进度</t>
    </r>
  </si>
  <si>
    <t>新建海阳第四小学项目</t>
  </si>
  <si>
    <r>
      <rPr>
        <sz val="10"/>
        <color theme="1"/>
        <rFont val="仿宋"/>
        <charset val="134"/>
      </rPr>
      <t>休宁县海阳第四小学新建项目（EPC）共计11个单位工程：1#综合楼，2#-4#教学楼，5#风雨操场，6#食堂、报告厅，连接体A，连接体B，看台，北门卫，南门卫， 4#教学楼为独立柱基，其他楼号基础为旋挖基础</t>
    </r>
    <r>
      <rPr>
        <sz val="10"/>
        <color theme="1"/>
        <rFont val="Arial"/>
        <charset val="134"/>
      </rPr>
      <t> </t>
    </r>
    <r>
      <rPr>
        <sz val="10"/>
        <color theme="1"/>
        <rFont val="仿宋"/>
        <charset val="134"/>
      </rPr>
      <t>，主体结构为框架结构，目前（现场施工进度：1、2、3、4、连接体A、连接体B进入装饰装修阶段，正在进行智能化以及水电设备安装；空调新风系统已经安装完成；窗框安装完成；室内给水、雨污水、消防主管道已安装完成；5.6号楼钢网架屋面施工完成；人防地下室结构已验收完成，；工程建筑总面积 24053.32㎡㎡，其中地上面积22300.8㎡，地下面积1752.52㎡</t>
    </r>
  </si>
  <si>
    <r>
      <rPr>
        <sz val="10"/>
        <color theme="1"/>
        <rFont val="仿宋"/>
        <charset val="134"/>
      </rPr>
      <t>缺口</t>
    </r>
    <r>
      <rPr>
        <sz val="10"/>
        <color theme="1"/>
        <rFont val="Times New Roman"/>
        <charset val="134"/>
      </rPr>
      <t>4950</t>
    </r>
    <r>
      <rPr>
        <sz val="10"/>
        <color theme="1"/>
        <rFont val="仿宋"/>
        <charset val="134"/>
      </rPr>
      <t>万元</t>
    </r>
  </si>
  <si>
    <r>
      <rPr>
        <sz val="10"/>
        <color theme="1"/>
        <rFont val="仿宋"/>
        <charset val="134"/>
      </rPr>
      <t>教育局</t>
    </r>
  </si>
  <si>
    <t>休宁县中小学、幼儿园和中职学校采购项目</t>
  </si>
  <si>
    <r>
      <rPr>
        <sz val="10"/>
        <color theme="1"/>
        <rFont val="Times New Roman"/>
        <charset val="134"/>
      </rPr>
      <t>1.</t>
    </r>
    <r>
      <rPr>
        <sz val="10"/>
        <color theme="1"/>
        <rFont val="仿宋"/>
        <charset val="134"/>
      </rPr>
      <t>中小学课桌椅等采购项目。</t>
    </r>
    <r>
      <rPr>
        <sz val="10"/>
        <color theme="1"/>
        <rFont val="Times New Roman"/>
        <charset val="134"/>
      </rPr>
      <t>2.</t>
    </r>
    <r>
      <rPr>
        <sz val="10"/>
        <color theme="1"/>
        <rFont val="仿宋"/>
        <charset val="134"/>
      </rPr>
      <t>中小学采购厨房设备</t>
    </r>
    <r>
      <rPr>
        <sz val="10"/>
        <color theme="1"/>
        <rFont val="Times New Roman"/>
        <charset val="134"/>
      </rPr>
      <t>1</t>
    </r>
    <r>
      <rPr>
        <sz val="10"/>
        <color theme="1"/>
        <rFont val="仿宋"/>
        <charset val="134"/>
      </rPr>
      <t>批、热水器</t>
    </r>
    <r>
      <rPr>
        <sz val="10"/>
        <color theme="1"/>
        <rFont val="Times New Roman"/>
        <charset val="134"/>
      </rPr>
      <t>11</t>
    </r>
    <r>
      <rPr>
        <sz val="10"/>
        <color theme="1"/>
        <rFont val="仿宋"/>
        <charset val="134"/>
      </rPr>
      <t>套。</t>
    </r>
    <r>
      <rPr>
        <sz val="10"/>
        <color theme="1"/>
        <rFont val="Times New Roman"/>
        <charset val="134"/>
      </rPr>
      <t>3.</t>
    </r>
    <r>
      <rPr>
        <sz val="10"/>
        <color theme="1"/>
        <rFont val="仿宋"/>
        <charset val="134"/>
      </rPr>
      <t>中小学采购空调。</t>
    </r>
    <r>
      <rPr>
        <sz val="10"/>
        <color theme="1"/>
        <rFont val="Times New Roman"/>
        <charset val="134"/>
      </rPr>
      <t>4.</t>
    </r>
    <r>
      <rPr>
        <sz val="10"/>
        <color theme="1"/>
        <rFont val="仿宋"/>
        <charset val="134"/>
      </rPr>
      <t>学校采购电脑及相关设备。</t>
    </r>
    <r>
      <rPr>
        <sz val="10"/>
        <color theme="1"/>
        <rFont val="Times New Roman"/>
        <charset val="134"/>
      </rPr>
      <t>5.</t>
    </r>
    <r>
      <rPr>
        <sz val="10"/>
        <color theme="1"/>
        <rFont val="仿宋"/>
        <charset val="134"/>
      </rPr>
      <t>中小学采购班班通设备。</t>
    </r>
    <r>
      <rPr>
        <sz val="10"/>
        <color theme="1"/>
        <rFont val="Times New Roman"/>
        <charset val="134"/>
      </rPr>
      <t>6.</t>
    </r>
    <r>
      <rPr>
        <sz val="10"/>
        <color theme="1"/>
        <rFont val="仿宋"/>
        <charset val="134"/>
      </rPr>
      <t>中小学采购理化生教学仪器。</t>
    </r>
    <r>
      <rPr>
        <sz val="10"/>
        <color theme="1"/>
        <rFont val="Times New Roman"/>
        <charset val="134"/>
      </rPr>
      <t>7.</t>
    </r>
    <r>
      <rPr>
        <sz val="10"/>
        <color theme="1"/>
        <rFont val="仿宋"/>
        <charset val="134"/>
      </rPr>
      <t>中小学采购音体美教学器材。</t>
    </r>
    <r>
      <rPr>
        <sz val="10"/>
        <color theme="1"/>
        <rFont val="Times New Roman"/>
        <charset val="134"/>
      </rPr>
      <t>8.</t>
    </r>
    <r>
      <rPr>
        <sz val="10"/>
        <color theme="1"/>
        <rFont val="仿宋"/>
        <charset val="134"/>
      </rPr>
      <t>小学采购科学实验器材。</t>
    </r>
    <r>
      <rPr>
        <sz val="10"/>
        <color theme="1"/>
        <rFont val="Times New Roman"/>
        <charset val="134"/>
      </rPr>
      <t>9.</t>
    </r>
    <r>
      <rPr>
        <sz val="10"/>
        <color theme="1"/>
        <rFont val="仿宋"/>
        <charset val="134"/>
      </rPr>
      <t>中小学采购监控等校园安全设备。</t>
    </r>
    <r>
      <rPr>
        <sz val="10"/>
        <color theme="1"/>
        <rFont val="Times New Roman"/>
        <charset val="134"/>
      </rPr>
      <t>10.</t>
    </r>
    <r>
      <rPr>
        <sz val="10"/>
        <color theme="1"/>
        <rFont val="仿宋"/>
        <charset val="134"/>
      </rPr>
      <t>中小学采购打复印机。</t>
    </r>
    <r>
      <rPr>
        <sz val="10"/>
        <color theme="1"/>
        <rFont val="Times New Roman"/>
        <charset val="134"/>
      </rPr>
      <t>11.</t>
    </r>
    <r>
      <rPr>
        <sz val="10"/>
        <color theme="1"/>
        <rFont val="仿宋"/>
        <charset val="134"/>
      </rPr>
      <t>小学录播教室采购录播设备。</t>
    </r>
    <r>
      <rPr>
        <sz val="10"/>
        <color theme="1"/>
        <rFont val="Times New Roman"/>
        <charset val="134"/>
      </rPr>
      <t>12.</t>
    </r>
    <r>
      <rPr>
        <sz val="10"/>
        <color theme="1"/>
        <rFont val="仿宋"/>
        <charset val="134"/>
      </rPr>
      <t>中小学采购央馆虚拟实验室。</t>
    </r>
    <r>
      <rPr>
        <sz val="10"/>
        <color theme="1"/>
        <rFont val="Times New Roman"/>
        <charset val="134"/>
      </rPr>
      <t>13.</t>
    </r>
    <r>
      <rPr>
        <sz val="10"/>
        <color theme="1"/>
        <rFont val="仿宋"/>
        <charset val="134"/>
      </rPr>
      <t>中小学采购网络阅卷系统。</t>
    </r>
    <r>
      <rPr>
        <sz val="10"/>
        <color theme="1"/>
        <rFont val="Times New Roman"/>
        <charset val="134"/>
      </rPr>
      <t>14.</t>
    </r>
    <r>
      <rPr>
        <sz val="10"/>
        <color theme="1"/>
        <rFont val="仿宋"/>
        <charset val="134"/>
      </rPr>
      <t>全县幼儿园采购玩具等设备。</t>
    </r>
    <r>
      <rPr>
        <sz val="10"/>
        <color theme="1"/>
        <rFont val="Times New Roman"/>
        <charset val="134"/>
      </rPr>
      <t>15.</t>
    </r>
    <r>
      <rPr>
        <sz val="10"/>
        <color theme="1"/>
        <rFont val="仿宋"/>
        <charset val="134"/>
      </rPr>
      <t>全县幼儿园采购幼教一体机。</t>
    </r>
    <r>
      <rPr>
        <sz val="10"/>
        <color theme="1"/>
        <rFont val="Times New Roman"/>
        <charset val="134"/>
      </rPr>
      <t>16.</t>
    </r>
    <r>
      <rPr>
        <sz val="10"/>
        <color theme="1"/>
        <rFont val="仿宋"/>
        <charset val="134"/>
      </rPr>
      <t>全县幼儿园采购图书。</t>
    </r>
    <r>
      <rPr>
        <sz val="10"/>
        <color theme="1"/>
        <rFont val="Times New Roman"/>
        <charset val="134"/>
      </rPr>
      <t>17.</t>
    </r>
    <r>
      <rPr>
        <sz val="10"/>
        <color theme="1"/>
        <rFont val="仿宋"/>
        <charset val="134"/>
      </rPr>
      <t>全县幼儿园采购室外运动场悬浮地板等。</t>
    </r>
    <r>
      <rPr>
        <sz val="10"/>
        <color theme="1"/>
        <rFont val="Times New Roman"/>
        <charset val="134"/>
      </rPr>
      <t>18.</t>
    </r>
    <r>
      <rPr>
        <sz val="10"/>
        <color theme="1"/>
        <rFont val="仿宋"/>
        <charset val="134"/>
      </rPr>
      <t>休宁徽匠学校采购食堂设备。</t>
    </r>
    <r>
      <rPr>
        <sz val="10"/>
        <color theme="1"/>
        <rFont val="Times New Roman"/>
        <charset val="134"/>
      </rPr>
      <t>19.</t>
    </r>
    <r>
      <rPr>
        <sz val="10"/>
        <color theme="1"/>
        <rFont val="仿宋"/>
        <charset val="134"/>
      </rPr>
      <t>全县中小学采购教育教学设施设备。</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</si>
  <si>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</si>
  <si>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color theme="1"/>
        <rFont val="仿宋"/>
        <charset val="134"/>
      </rPr>
      <t>上级补助资金</t>
    </r>
    <r>
      <rPr>
        <sz val="10"/>
        <color theme="1"/>
        <rFont val="Times New Roman"/>
        <charset val="134"/>
      </rPr>
      <t>1100</t>
    </r>
    <r>
      <rPr>
        <sz val="10"/>
        <color theme="1"/>
        <rFont val="仿宋"/>
        <charset val="134"/>
      </rPr>
      <t>万元</t>
    </r>
  </si>
  <si>
    <t>休宁县2025年度中小学、幼儿园和中职学校采购项目</t>
  </si>
  <si>
    <t>2025年休宁县义务教育学校中小学采购理化生教学仪器项目、科学探究室设备采购项目、班班通设备采购项目、学生电脑室设备采购项目以及试卷扫描仪及打印机采购项目、体育器材、安防设备等采购项目目前均已送货到位，目前均已验收完成。207台空调采购完成，目前完成验收。幼儿园大型玩具采购项目、海阳二中笔记本电脑采购项目等已完成。AED采购项目供货中。</t>
  </si>
  <si>
    <r>
      <rPr>
        <sz val="10"/>
        <color theme="1"/>
        <rFont val="仿宋"/>
        <charset val="134"/>
      </rPr>
      <t>义务教育经费保障机制校舍维修改造项目</t>
    </r>
  </si>
  <si>
    <r>
      <rPr>
        <sz val="10"/>
        <color theme="1"/>
        <rFont val="仿宋"/>
        <charset val="134"/>
      </rPr>
      <t>根据实际需要为全县各公办义务教育阶段学校校舍维修和改造，保障义务教育学校校舍质量和安全。</t>
    </r>
  </si>
  <si>
    <r>
      <rPr>
        <sz val="10"/>
        <color theme="1"/>
        <rFont val="仿宋"/>
        <charset val="134"/>
      </rPr>
      <t>上级补助资金</t>
    </r>
    <r>
      <rPr>
        <sz val="10"/>
        <color theme="1"/>
        <rFont val="Times New Roman"/>
        <charset val="134"/>
      </rPr>
      <t>1000</t>
    </r>
    <r>
      <rPr>
        <sz val="10"/>
        <color theme="1"/>
        <rFont val="仿宋"/>
        <charset val="134"/>
      </rPr>
      <t>万元</t>
    </r>
  </si>
  <si>
    <t>目前，榆村小学教学楼维修改造等26个项目均已招标完成，签订完施工合同，目前已经完成竣工验收工作，现已进入审计阶段。另有休宁中学综合实验楼改扩建项目施工许可证办理完成，开始施工，龙田小学等5所学校空调线路改造项目正在实施中。</t>
  </si>
  <si>
    <r>
      <rPr>
        <sz val="10"/>
        <color theme="1"/>
        <rFont val="仿宋"/>
        <charset val="134"/>
      </rPr>
      <t>黄山新教育学校运动场提升改造及图书馆新建项目（黄山新教育学校迁建项目三期工程）</t>
    </r>
  </si>
  <si>
    <r>
      <rPr>
        <sz val="10"/>
        <color theme="1"/>
        <rFont val="仿宋"/>
        <charset val="134"/>
      </rPr>
      <t>黄山新教育学校</t>
    </r>
  </si>
  <si>
    <r>
      <rPr>
        <sz val="10"/>
        <color theme="1"/>
        <rFont val="仿宋"/>
        <charset val="134"/>
      </rPr>
      <t>黄山新教育学校运动场提升改造及图书馆新建项目，拟新建图书馆一座，占地面积</t>
    </r>
    <r>
      <rPr>
        <sz val="10"/>
        <color theme="1"/>
        <rFont val="Times New Roman"/>
        <charset val="134"/>
      </rPr>
      <t>1056.7</t>
    </r>
    <r>
      <rPr>
        <sz val="10"/>
        <color theme="1"/>
        <rFont val="仿宋"/>
        <charset val="134"/>
      </rPr>
      <t>平方米，建筑面积</t>
    </r>
    <r>
      <rPr>
        <sz val="10"/>
        <color theme="1"/>
        <rFont val="Times New Roman"/>
        <charset val="134"/>
      </rPr>
      <t>2076.48</t>
    </r>
    <r>
      <rPr>
        <sz val="10"/>
        <color theme="1"/>
        <rFont val="仿宋"/>
        <charset val="134"/>
      </rPr>
      <t>平方米。拟改造运动场，占地面积约</t>
    </r>
    <r>
      <rPr>
        <sz val="10"/>
        <color theme="1"/>
        <rFont val="Times New Roman"/>
        <charset val="134"/>
      </rPr>
      <t>21033</t>
    </r>
    <r>
      <rPr>
        <sz val="10"/>
        <color theme="1"/>
        <rFont val="仿宋"/>
        <charset val="134"/>
      </rPr>
      <t>平方米，其中篮球场面积约为</t>
    </r>
    <r>
      <rPr>
        <sz val="10"/>
        <color theme="1"/>
        <rFont val="Times New Roman"/>
        <charset val="134"/>
      </rPr>
      <t>2081</t>
    </r>
    <r>
      <rPr>
        <sz val="10"/>
        <color theme="1"/>
        <rFont val="仿宋"/>
        <charset val="134"/>
      </rPr>
      <t>平方米，足球场面积约</t>
    </r>
    <r>
      <rPr>
        <sz val="10"/>
        <color theme="1"/>
        <rFont val="Times New Roman"/>
        <charset val="134"/>
      </rPr>
      <t>17080</t>
    </r>
    <r>
      <rPr>
        <sz val="10"/>
        <color theme="1"/>
        <rFont val="仿宋"/>
        <charset val="134"/>
      </rPr>
      <t>平方米，看台约</t>
    </r>
    <r>
      <rPr>
        <sz val="10"/>
        <color theme="1"/>
        <rFont val="Times New Roman"/>
        <charset val="134"/>
      </rPr>
      <t>1872</t>
    </r>
    <r>
      <rPr>
        <sz val="10"/>
        <color theme="1"/>
        <rFont val="仿宋"/>
        <charset val="134"/>
      </rPr>
      <t>平方米。</t>
    </r>
  </si>
  <si>
    <r>
      <rPr>
        <sz val="10"/>
        <color theme="1"/>
        <rFont val="仿宋"/>
        <charset val="134"/>
      </rPr>
      <t>新建图书馆新增土地</t>
    </r>
    <r>
      <rPr>
        <sz val="10"/>
        <color theme="1"/>
        <rFont val="Times New Roman"/>
        <charset val="134"/>
      </rPr>
      <t>7.6</t>
    </r>
    <r>
      <rPr>
        <sz val="10"/>
        <color theme="1"/>
        <rFont val="仿宋"/>
        <charset val="134"/>
      </rPr>
      <t>亩，土地在组件中，预计</t>
    </r>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月底前可完成土地划拨</t>
    </r>
  </si>
  <si>
    <t>黄山新教育学校运动场提升改造及图书馆新建项目</t>
  </si>
  <si>
    <t>图书馆、乒乓球馆及辅助用房：主体结构完成，目前正在地砖铺贴与油漆工程</t>
  </si>
  <si>
    <r>
      <rPr>
        <sz val="10"/>
        <color theme="1"/>
        <rFont val="仿宋"/>
        <charset val="134"/>
      </rPr>
      <t>黄山健康职业学院二期</t>
    </r>
  </si>
  <si>
    <r>
      <rPr>
        <sz val="10"/>
        <color theme="1"/>
        <rFont val="仿宋"/>
        <charset val="134"/>
      </rPr>
      <t>攻坚项目</t>
    </r>
    <r>
      <rPr>
        <sz val="10"/>
        <color theme="1"/>
        <rFont val="Times New Roman"/>
        <charset val="134"/>
      </rPr>
      <t>-</t>
    </r>
    <r>
      <rPr>
        <sz val="10"/>
        <color theme="1"/>
        <rFont val="仿宋"/>
        <charset val="134"/>
      </rPr>
      <t>黄山健康职业学院二期新建教学楼</t>
    </r>
  </si>
  <si>
    <r>
      <rPr>
        <sz val="10"/>
        <color theme="1"/>
        <rFont val="仿宋"/>
        <charset val="134"/>
      </rPr>
      <t>黄山健康职业技术学院</t>
    </r>
  </si>
  <si>
    <r>
      <rPr>
        <sz val="10"/>
        <color theme="1"/>
        <rFont val="仿宋"/>
        <charset val="134"/>
      </rPr>
      <t>新建教学楼</t>
    </r>
    <r>
      <rPr>
        <sz val="10"/>
        <color theme="1"/>
        <rFont val="Times New Roman"/>
        <charset val="134"/>
      </rPr>
      <t>10000</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</si>
  <si>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11</t>
    </r>
    <r>
      <rPr>
        <sz val="10"/>
        <color theme="1"/>
        <rFont val="仿宋"/>
        <charset val="134"/>
      </rPr>
      <t>月</t>
    </r>
    <r>
      <rPr>
        <sz val="10"/>
        <color theme="1"/>
        <rFont val="Times New Roman"/>
        <charset val="134"/>
      </rPr>
      <t>1</t>
    </r>
    <r>
      <rPr>
        <sz val="10"/>
        <color theme="1"/>
        <rFont val="仿宋"/>
        <charset val="134"/>
      </rPr>
      <t>日蓝田路规划预留地和沿滨江路未供地块</t>
    </r>
    <r>
      <rPr>
        <sz val="10"/>
        <color theme="1"/>
        <rFont val="Times New Roman"/>
        <charset val="134"/>
      </rPr>
      <t>33.93</t>
    </r>
    <r>
      <rPr>
        <sz val="10"/>
        <color theme="1"/>
        <rFont val="仿宋"/>
        <charset val="134"/>
      </rPr>
      <t>亩已经成功划拨至安徽东华教育投资股份有限公司</t>
    </r>
  </si>
  <si>
    <t>附属部分：围墙完成，操场完成、排水完成、电力完成、道路正在沥青铺设</t>
  </si>
  <si>
    <r>
      <rPr>
        <sz val="10"/>
        <color theme="1"/>
        <rFont val="仿宋"/>
        <charset val="134"/>
      </rPr>
      <t>安徽省休宁中学新建教学楼及风雨操场项目</t>
    </r>
  </si>
  <si>
    <r>
      <rPr>
        <sz val="10"/>
        <color theme="1"/>
        <rFont val="Times New Roman"/>
        <charset val="134"/>
      </rPr>
      <t>1.</t>
    </r>
    <r>
      <rPr>
        <sz val="10"/>
        <color theme="1"/>
        <rFont val="仿宋"/>
        <charset val="134"/>
      </rPr>
      <t>新建教学楼一栋，五层框架结构，建筑面积为</t>
    </r>
    <r>
      <rPr>
        <sz val="10"/>
        <color theme="1"/>
        <rFont val="Times New Roman"/>
        <charset val="134"/>
      </rPr>
      <t>3800</t>
    </r>
    <r>
      <rPr>
        <sz val="10"/>
        <color theme="1"/>
        <rFont val="仿宋"/>
        <charset val="134"/>
      </rPr>
      <t>平方米，新增学位</t>
    </r>
    <r>
      <rPr>
        <sz val="10"/>
        <color theme="1"/>
        <rFont val="Times New Roman"/>
        <charset val="134"/>
      </rPr>
      <t>220</t>
    </r>
    <r>
      <rPr>
        <sz val="10"/>
        <color theme="1"/>
        <rFont val="仿宋"/>
        <charset val="134"/>
      </rPr>
      <t>个。</t>
    </r>
    <r>
      <rPr>
        <sz val="10"/>
        <color theme="1"/>
        <rFont val="Times New Roman"/>
        <charset val="134"/>
      </rPr>
      <t>2.</t>
    </r>
    <r>
      <rPr>
        <sz val="10"/>
        <color theme="1"/>
        <rFont val="仿宋"/>
        <charset val="134"/>
      </rPr>
      <t>新建风雨操场一栋，</t>
    </r>
    <r>
      <rPr>
        <sz val="10"/>
        <color theme="1"/>
        <rFont val="Times New Roman"/>
        <charset val="134"/>
      </rPr>
      <t>3</t>
    </r>
    <r>
      <rPr>
        <sz val="10"/>
        <color theme="1"/>
        <rFont val="仿宋"/>
        <charset val="134"/>
      </rPr>
      <t>层框架结构（一层为架空层、二层为食堂、三层为风雨操场），建筑面积为</t>
    </r>
    <r>
      <rPr>
        <sz val="10"/>
        <color theme="1"/>
        <rFont val="Times New Roman"/>
        <charset val="134"/>
      </rPr>
      <t>4800</t>
    </r>
    <r>
      <rPr>
        <sz val="10"/>
        <color theme="1"/>
        <rFont val="仿宋"/>
        <charset val="134"/>
      </rPr>
      <t>平方米。</t>
    </r>
  </si>
  <si>
    <r>
      <rPr>
        <sz val="10"/>
        <color theme="1"/>
        <rFont val="仿宋"/>
        <charset val="134"/>
      </rPr>
      <t>项目暂未开始实施</t>
    </r>
  </si>
  <si>
    <r>
      <rPr>
        <b/>
        <sz val="10"/>
        <color theme="1"/>
        <rFont val="仿宋"/>
        <charset val="134"/>
      </rPr>
      <t>民政局</t>
    </r>
  </si>
  <si>
    <r>
      <rPr>
        <sz val="10"/>
        <color theme="1"/>
        <rFont val="仿宋"/>
        <charset val="134"/>
      </rPr>
      <t>上海洪天休宁养老院改造提升项目</t>
    </r>
  </si>
  <si>
    <r>
      <rPr>
        <sz val="10"/>
        <color theme="1"/>
        <rFont val="仿宋"/>
        <charset val="134"/>
      </rPr>
      <t>县民政局</t>
    </r>
  </si>
  <si>
    <r>
      <rPr>
        <sz val="10"/>
        <color theme="1"/>
        <rFont val="仿宋"/>
        <charset val="134"/>
      </rPr>
      <t>项目建设内容主要为对上海洪天休宁养老院</t>
    </r>
    <r>
      <rPr>
        <sz val="10"/>
        <color theme="1"/>
        <rFont val="Times New Roman"/>
        <charset val="134"/>
      </rPr>
      <t>1</t>
    </r>
    <r>
      <rPr>
        <sz val="10"/>
        <color theme="1"/>
        <rFont val="仿宋"/>
        <charset val="134"/>
      </rPr>
      <t>号、</t>
    </r>
    <r>
      <rPr>
        <sz val="10"/>
        <color theme="1"/>
        <rFont val="Times New Roman"/>
        <charset val="134"/>
      </rPr>
      <t>2</t>
    </r>
    <r>
      <rPr>
        <sz val="10"/>
        <color theme="1"/>
        <rFont val="仿宋"/>
        <charset val="134"/>
      </rPr>
      <t>号楼、</t>
    </r>
    <r>
      <rPr>
        <sz val="10"/>
        <color theme="1"/>
        <rFont val="Times New Roman"/>
        <charset val="134"/>
      </rPr>
      <t>6</t>
    </r>
    <r>
      <rPr>
        <sz val="10"/>
        <color theme="1"/>
        <rFont val="仿宋"/>
        <charset val="134"/>
      </rPr>
      <t>号楼进行改造装修，完善相关设施设备实现居住、餐饮、康复、文化娱乐等功能。</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</si>
  <si>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</si>
  <si>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上级补助资金</t>
    </r>
    <r>
      <rPr>
        <sz val="10"/>
        <color theme="1"/>
        <rFont val="Times New Roman"/>
        <charset val="134"/>
      </rPr>
      <t>266</t>
    </r>
    <r>
      <rPr>
        <sz val="10"/>
        <color theme="1"/>
        <rFont val="仿宋"/>
        <charset val="134"/>
      </rPr>
      <t>万元</t>
    </r>
  </si>
  <si>
    <r>
      <rPr>
        <sz val="10"/>
        <color theme="1"/>
        <rFont val="仿宋"/>
        <charset val="134"/>
      </rPr>
      <t>计划申报</t>
    </r>
  </si>
  <si>
    <r>
      <rPr>
        <sz val="10"/>
        <color theme="1"/>
        <rFont val="仿宋"/>
        <charset val="134"/>
      </rPr>
      <t>民政局</t>
    </r>
  </si>
  <si>
    <r>
      <rPr>
        <sz val="10"/>
        <color theme="1"/>
        <rFont val="仿宋"/>
        <charset val="134"/>
      </rPr>
      <t>休宁县殡仪馆新建项目</t>
    </r>
  </si>
  <si>
    <r>
      <rPr>
        <sz val="10"/>
        <color theme="1"/>
        <rFont val="仿宋"/>
        <charset val="134"/>
      </rPr>
      <t>项目建设大悼念厅</t>
    </r>
    <r>
      <rPr>
        <sz val="10"/>
        <color theme="1"/>
        <rFont val="Times New Roman"/>
        <charset val="134"/>
      </rPr>
      <t xml:space="preserve"> </t>
    </r>
    <r>
      <rPr>
        <sz val="10"/>
        <color theme="1"/>
        <rFont val="仿宋"/>
        <charset val="134"/>
      </rPr>
      <t>、小悼念厅</t>
    </r>
    <r>
      <rPr>
        <sz val="10"/>
        <color theme="1"/>
        <rFont val="Times New Roman"/>
        <charset val="134"/>
      </rPr>
      <t xml:space="preserve"> </t>
    </r>
    <r>
      <rPr>
        <sz val="10"/>
        <color theme="1"/>
        <rFont val="仿宋"/>
        <charset val="134"/>
      </rPr>
      <t>、火化车间、遗体处理间、业务楼殡仪市场等，配套购买火化调配</t>
    </r>
    <r>
      <rPr>
        <sz val="10"/>
        <color theme="1"/>
        <rFont val="Times New Roman"/>
        <charset val="134"/>
      </rPr>
      <t>3</t>
    </r>
    <r>
      <rPr>
        <sz val="10"/>
        <color theme="1"/>
        <rFont val="仿宋"/>
        <charset val="134"/>
      </rPr>
      <t>套。</t>
    </r>
  </si>
  <si>
    <r>
      <rPr>
        <sz val="10"/>
        <color theme="1"/>
        <rFont val="仿宋"/>
        <charset val="134"/>
      </rPr>
      <t>上级补助资金</t>
    </r>
    <r>
      <rPr>
        <sz val="10"/>
        <color theme="1"/>
        <rFont val="Times New Roman"/>
        <charset val="134"/>
      </rPr>
      <t>600</t>
    </r>
    <r>
      <rPr>
        <sz val="10"/>
        <color theme="1"/>
        <rFont val="仿宋"/>
        <charset val="134"/>
      </rPr>
      <t>万元</t>
    </r>
  </si>
  <si>
    <t>已购买遗体运输车2台；殡仪馆新建项目土地指标已批复，10月15日已招标</t>
  </si>
  <si>
    <r>
      <rPr>
        <sz val="10"/>
        <color theme="1"/>
        <rFont val="仿宋"/>
        <charset val="134"/>
      </rPr>
      <t>休宁县失能特困老年人集中养护院</t>
    </r>
  </si>
  <si>
    <r>
      <rPr>
        <sz val="10"/>
        <color theme="1"/>
        <rFont val="仿宋"/>
        <charset val="134"/>
      </rPr>
      <t>项目建设内容主要为新建休宁县失能特困老年人集中养护院及配套设施设备等。</t>
    </r>
  </si>
  <si>
    <r>
      <rPr>
        <sz val="10"/>
        <color theme="1"/>
        <rFont val="仿宋"/>
        <charset val="134"/>
      </rPr>
      <t>新增建设用地</t>
    </r>
    <r>
      <rPr>
        <sz val="10"/>
        <color theme="1"/>
        <rFont val="Times New Roman"/>
        <charset val="134"/>
      </rPr>
      <t>10</t>
    </r>
    <r>
      <rPr>
        <sz val="10"/>
        <color theme="1"/>
        <rFont val="仿宋"/>
        <charset val="134"/>
      </rPr>
      <t>亩</t>
    </r>
  </si>
  <si>
    <r>
      <rPr>
        <sz val="10"/>
        <color theme="1"/>
        <rFont val="仿宋"/>
        <charset val="134"/>
      </rPr>
      <t>计划申报中央预算内资金</t>
    </r>
    <r>
      <rPr>
        <sz val="10"/>
        <color theme="1"/>
        <rFont val="Times New Roman"/>
        <charset val="134"/>
      </rPr>
      <t>1800</t>
    </r>
    <r>
      <rPr>
        <sz val="10"/>
        <color theme="1"/>
        <rFont val="仿宋"/>
        <charset val="134"/>
      </rPr>
      <t>万</t>
    </r>
  </si>
  <si>
    <r>
      <rPr>
        <sz val="10"/>
        <color theme="1"/>
        <rFont val="仿宋"/>
        <charset val="134"/>
      </rPr>
      <t>攻坚项目</t>
    </r>
    <r>
      <rPr>
        <sz val="10"/>
        <color theme="1"/>
        <rFont val="Times New Roman"/>
        <charset val="134"/>
      </rPr>
      <t>-</t>
    </r>
    <r>
      <rPr>
        <sz val="10"/>
        <color theme="1"/>
        <rFont val="仿宋"/>
        <charset val="134"/>
      </rPr>
      <t>休宁县新建殡仪馆及城乡公益性公墓建设项目</t>
    </r>
  </si>
  <si>
    <r>
      <rPr>
        <sz val="10"/>
        <color theme="1"/>
        <rFont val="仿宋"/>
        <charset val="134"/>
      </rPr>
      <t>（一）休宁县新建殡仪馆项目位于休宁县海阳镇秀阳村五华山地块，该项目用地面积为</t>
    </r>
    <r>
      <rPr>
        <sz val="10"/>
        <color theme="1"/>
        <rFont val="Times New Roman"/>
        <charset val="134"/>
      </rPr>
      <t>6665.3</t>
    </r>
    <r>
      <rPr>
        <sz val="10"/>
        <color theme="1"/>
        <rFont val="仿宋"/>
        <charset val="134"/>
      </rPr>
      <t>平方米（</t>
    </r>
    <r>
      <rPr>
        <sz val="10"/>
        <color theme="1"/>
        <rFont val="Times New Roman"/>
        <charset val="134"/>
      </rPr>
      <t>10</t>
    </r>
    <r>
      <rPr>
        <sz val="10"/>
        <color theme="1"/>
        <rFont val="仿宋"/>
        <charset val="134"/>
      </rPr>
      <t>亩），总建筑面积</t>
    </r>
    <r>
      <rPr>
        <sz val="10"/>
        <color theme="1"/>
        <rFont val="Times New Roman"/>
        <charset val="134"/>
      </rPr>
      <t>3737</t>
    </r>
    <r>
      <rPr>
        <sz val="10"/>
        <color theme="1"/>
        <rFont val="仿宋"/>
        <charset val="134"/>
      </rPr>
      <t>平方米，项目建设内容为大小悼念厅、火化车间、遗体处理间、业务楼等，配套火化设备</t>
    </r>
    <r>
      <rPr>
        <sz val="10"/>
        <color theme="1"/>
        <rFont val="Times New Roman"/>
        <charset val="134"/>
      </rPr>
      <t>2</t>
    </r>
    <r>
      <rPr>
        <sz val="10"/>
        <color theme="1"/>
        <rFont val="仿宋"/>
        <charset val="134"/>
      </rPr>
      <t>套及尾气处理系统等设施，购买遗体转运车（</t>
    </r>
    <r>
      <rPr>
        <sz val="10"/>
        <color theme="1"/>
        <rFont val="Times New Roman"/>
        <charset val="134"/>
      </rPr>
      <t>2</t>
    </r>
    <r>
      <rPr>
        <sz val="10"/>
        <color theme="1"/>
        <rFont val="仿宋"/>
        <charset val="134"/>
      </rPr>
      <t>台）、柴油发电机（</t>
    </r>
    <r>
      <rPr>
        <sz val="10"/>
        <color theme="1"/>
        <rFont val="Times New Roman"/>
        <charset val="134"/>
      </rPr>
      <t>1</t>
    </r>
    <r>
      <rPr>
        <sz val="10"/>
        <color theme="1"/>
        <rFont val="仿宋"/>
        <charset val="134"/>
      </rPr>
      <t>组）及遗体冷藏等设备。（二）城市公益性公墓二期项目位于休宁县海阳镇秀阳村五华山地块。城市公益性公墓二期建设，规划占地</t>
    </r>
    <r>
      <rPr>
        <sz val="10"/>
        <color theme="1"/>
        <rFont val="Times New Roman"/>
        <charset val="134"/>
      </rPr>
      <t>32860.1</t>
    </r>
    <r>
      <rPr>
        <sz val="10"/>
        <color theme="1"/>
        <rFont val="仿宋"/>
        <charset val="134"/>
      </rPr>
      <t>平方米，设计生态墓穴</t>
    </r>
    <r>
      <rPr>
        <sz val="10"/>
        <color theme="1"/>
        <rFont val="Times New Roman"/>
        <charset val="134"/>
      </rPr>
      <t>11369</t>
    </r>
    <r>
      <rPr>
        <sz val="10"/>
        <color theme="1"/>
        <rFont val="仿宋"/>
        <charset val="134"/>
      </rPr>
      <t>穴，修建道路、停车场、管理用房等配套设施。（三）农村公益性公墓项目位于休宁县海阳镇等</t>
    </r>
    <r>
      <rPr>
        <sz val="10"/>
        <color theme="1"/>
        <rFont val="Times New Roman"/>
        <charset val="134"/>
      </rPr>
      <t>6</t>
    </r>
    <r>
      <rPr>
        <sz val="10"/>
        <color theme="1"/>
        <rFont val="仿宋"/>
        <charset val="134"/>
      </rPr>
      <t>个乡镇。新建公墓</t>
    </r>
    <r>
      <rPr>
        <sz val="10"/>
        <color theme="1"/>
        <rFont val="Times New Roman"/>
        <charset val="134"/>
      </rPr>
      <t>6</t>
    </r>
    <r>
      <rPr>
        <sz val="10"/>
        <color theme="1"/>
        <rFont val="仿宋"/>
        <charset val="134"/>
      </rPr>
      <t>座，规划占地面积</t>
    </r>
    <r>
      <rPr>
        <sz val="10"/>
        <color theme="1"/>
        <rFont val="Times New Roman"/>
        <charset val="134"/>
      </rPr>
      <t>68.75</t>
    </r>
    <r>
      <rPr>
        <sz val="10"/>
        <color theme="1"/>
        <rFont val="仿宋"/>
        <charset val="134"/>
      </rPr>
      <t>亩，墓穴</t>
    </r>
    <r>
      <rPr>
        <sz val="10"/>
        <color theme="1"/>
        <rFont val="Times New Roman"/>
        <charset val="134"/>
      </rPr>
      <t>3400</t>
    </r>
    <r>
      <rPr>
        <sz val="10"/>
        <color theme="1"/>
        <rFont val="仿宋"/>
        <charset val="134"/>
      </rPr>
      <t>穴。</t>
    </r>
  </si>
  <si>
    <r>
      <rPr>
        <sz val="10"/>
        <color theme="1"/>
        <rFont val="仿宋"/>
        <charset val="134"/>
      </rPr>
      <t>新建殡仪馆用地约</t>
    </r>
    <r>
      <rPr>
        <sz val="10"/>
        <color theme="1"/>
        <rFont val="Times New Roman"/>
        <charset val="134"/>
      </rPr>
      <t>10</t>
    </r>
    <r>
      <rPr>
        <sz val="10"/>
        <color theme="1"/>
        <rFont val="仿宋"/>
        <charset val="134"/>
      </rPr>
      <t>亩；城市公益性公墓（二期）用地约</t>
    </r>
    <r>
      <rPr>
        <sz val="10"/>
        <color theme="1"/>
        <rFont val="Times New Roman"/>
        <charset val="134"/>
      </rPr>
      <t>55.36</t>
    </r>
    <r>
      <rPr>
        <sz val="10"/>
        <color theme="1"/>
        <rFont val="仿宋"/>
        <charset val="134"/>
      </rPr>
      <t>亩；农村公益性公墓（</t>
    </r>
    <r>
      <rPr>
        <sz val="10"/>
        <color theme="1"/>
        <rFont val="Times New Roman"/>
        <charset val="134"/>
      </rPr>
      <t>6</t>
    </r>
    <r>
      <rPr>
        <sz val="10"/>
        <color theme="1"/>
        <rFont val="仿宋"/>
        <charset val="134"/>
      </rPr>
      <t>座）用地约</t>
    </r>
    <r>
      <rPr>
        <sz val="10"/>
        <color theme="1"/>
        <rFont val="Times New Roman"/>
        <charset val="134"/>
      </rPr>
      <t>68.73</t>
    </r>
    <r>
      <rPr>
        <sz val="10"/>
        <color theme="1"/>
        <rFont val="仿宋"/>
        <charset val="134"/>
      </rPr>
      <t>亩</t>
    </r>
  </si>
  <si>
    <r>
      <rPr>
        <sz val="10"/>
        <color theme="1"/>
        <rFont val="仿宋"/>
        <charset val="134"/>
      </rPr>
      <t>休宁县乡镇敬老院改造提升项目</t>
    </r>
  </si>
  <si>
    <r>
      <rPr>
        <sz val="10"/>
        <color theme="1"/>
        <rFont val="仿宋"/>
        <charset val="134"/>
      </rPr>
      <t>项目建设内容主要为全县</t>
    </r>
    <r>
      <rPr>
        <sz val="10"/>
        <color theme="1"/>
        <rFont val="Times New Roman"/>
        <charset val="134"/>
      </rPr>
      <t>9</t>
    </r>
    <r>
      <rPr>
        <sz val="10"/>
        <color theme="1"/>
        <rFont val="仿宋"/>
        <charset val="134"/>
      </rPr>
      <t>所乡镇敬老院进行整合撤并，对整合撤并后的</t>
    </r>
    <r>
      <rPr>
        <sz val="10"/>
        <color theme="1"/>
        <rFont val="Times New Roman"/>
        <charset val="134"/>
      </rPr>
      <t>4</t>
    </r>
    <r>
      <rPr>
        <sz val="10"/>
        <color theme="1"/>
        <rFont val="仿宋"/>
        <charset val="134"/>
      </rPr>
      <t>所乡镇敬老院进行改造提升和护理能力提升。</t>
    </r>
  </si>
  <si>
    <r>
      <rPr>
        <sz val="10"/>
        <color theme="1"/>
        <rFont val="仿宋"/>
        <charset val="134"/>
      </rPr>
      <t>新增建设用地面积约</t>
    </r>
    <r>
      <rPr>
        <sz val="10"/>
        <color theme="1"/>
        <rFont val="Times New Roman"/>
        <charset val="134"/>
      </rPr>
      <t>1.7</t>
    </r>
    <r>
      <rPr>
        <sz val="10"/>
        <color theme="1"/>
        <rFont val="仿宋"/>
        <charset val="134"/>
      </rPr>
      <t>亩，用于临溪区域敬老院原址重建</t>
    </r>
  </si>
  <si>
    <r>
      <rPr>
        <sz val="10"/>
        <color theme="1"/>
        <rFont val="仿宋"/>
        <charset val="134"/>
      </rPr>
      <t>计划申报中央预算内资金</t>
    </r>
    <r>
      <rPr>
        <sz val="10"/>
        <color theme="1"/>
        <rFont val="Times New Roman"/>
        <charset val="134"/>
      </rPr>
      <t>1638</t>
    </r>
    <r>
      <rPr>
        <sz val="10"/>
        <color theme="1"/>
        <rFont val="仿宋"/>
        <charset val="134"/>
      </rPr>
      <t>万</t>
    </r>
  </si>
  <si>
    <r>
      <rPr>
        <b/>
        <sz val="10"/>
        <color theme="1"/>
        <rFont val="仿宋"/>
        <charset val="134"/>
      </rPr>
      <t>公安局</t>
    </r>
  </si>
  <si>
    <r>
      <rPr>
        <b/>
        <sz val="10"/>
        <color theme="1"/>
        <rFont val="仿宋"/>
        <charset val="134"/>
      </rPr>
      <t>洪</t>
    </r>
    <r>
      <rPr>
        <b/>
        <sz val="10"/>
        <color theme="1"/>
        <rFont val="Times New Roman"/>
        <charset val="134"/>
      </rPr>
      <t xml:space="preserve">  </t>
    </r>
    <r>
      <rPr>
        <b/>
        <sz val="10"/>
        <color theme="1"/>
        <rFont val="仿宋"/>
        <charset val="134"/>
      </rPr>
      <t>瑞</t>
    </r>
  </si>
  <si>
    <r>
      <rPr>
        <sz val="10"/>
        <color theme="1"/>
        <rFont val="仿宋"/>
        <charset val="134"/>
      </rPr>
      <t>休宁县公安局东临溪综合警务楼装饰装修加固工程及信息化设备采购项目</t>
    </r>
  </si>
  <si>
    <r>
      <rPr>
        <sz val="10"/>
        <color theme="1"/>
        <rFont val="仿宋"/>
        <charset val="134"/>
      </rPr>
      <t>县公安局</t>
    </r>
  </si>
  <si>
    <r>
      <rPr>
        <sz val="10"/>
        <color theme="1"/>
        <rFont val="仿宋"/>
        <charset val="134"/>
      </rPr>
      <t>装修加固：</t>
    </r>
    <r>
      <rPr>
        <sz val="10"/>
        <color theme="1"/>
        <rFont val="Times New Roman"/>
        <charset val="134"/>
      </rPr>
      <t>1.</t>
    </r>
    <r>
      <rPr>
        <sz val="10"/>
        <color theme="1"/>
        <rFont val="仿宋"/>
        <charset val="134"/>
      </rPr>
      <t>外立面及室外场地维修改造。</t>
    </r>
    <r>
      <rPr>
        <sz val="10"/>
        <color theme="1"/>
        <rFont val="Times New Roman"/>
        <charset val="134"/>
      </rPr>
      <t>2.</t>
    </r>
    <r>
      <rPr>
        <sz val="10"/>
        <color theme="1"/>
        <rFont val="仿宋"/>
        <charset val="134"/>
      </rPr>
      <t>一至四层室内装饰装修及电气、给排水、暖通、消防等配套设施，改造后主要使用功能为：接警大厅、户籍大厅、办案区、视频指挥作战中心、专业技术业务用房、备勤区等。</t>
    </r>
    <r>
      <rPr>
        <sz val="10"/>
        <color theme="1"/>
        <rFont val="Times New Roman"/>
        <charset val="134"/>
      </rPr>
      <t>3.</t>
    </r>
    <r>
      <rPr>
        <sz val="10"/>
        <color theme="1"/>
        <rFont val="仿宋"/>
        <charset val="134"/>
      </rPr>
      <t>既有建筑物结构加固。</t>
    </r>
    <r>
      <rPr>
        <sz val="10"/>
        <color theme="1"/>
        <rFont val="Times New Roman"/>
        <charset val="134"/>
      </rPr>
      <t xml:space="preserve">
</t>
    </r>
    <r>
      <rPr>
        <sz val="10"/>
        <color theme="1"/>
        <rFont val="仿宋"/>
        <charset val="134"/>
      </rPr>
      <t>智能化建设：</t>
    </r>
    <r>
      <rPr>
        <sz val="10"/>
        <color theme="1"/>
        <rFont val="Times New Roman"/>
        <charset val="134"/>
      </rPr>
      <t>1.</t>
    </r>
    <r>
      <rPr>
        <sz val="10"/>
        <color theme="1"/>
        <rFont val="仿宋"/>
        <charset val="134"/>
      </rPr>
      <t>综合布线系统。</t>
    </r>
    <r>
      <rPr>
        <sz val="10"/>
        <color theme="1"/>
        <rFont val="Times New Roman"/>
        <charset val="134"/>
      </rPr>
      <t>2.</t>
    </r>
    <r>
      <rPr>
        <sz val="10"/>
        <color theme="1"/>
        <rFont val="仿宋"/>
        <charset val="134"/>
      </rPr>
      <t>综合管路系统。</t>
    </r>
    <r>
      <rPr>
        <sz val="10"/>
        <color theme="1"/>
        <rFont val="Times New Roman"/>
        <charset val="134"/>
      </rPr>
      <t>3.</t>
    </r>
    <r>
      <rPr>
        <sz val="10"/>
        <color theme="1"/>
        <rFont val="仿宋"/>
        <charset val="134"/>
      </rPr>
      <t>审讯系统。</t>
    </r>
    <r>
      <rPr>
        <sz val="10"/>
        <color theme="1"/>
        <rFont val="Times New Roman"/>
        <charset val="134"/>
      </rPr>
      <t>4.</t>
    </r>
    <r>
      <rPr>
        <sz val="10"/>
        <color theme="1"/>
        <rFont val="仿宋"/>
        <charset val="134"/>
      </rPr>
      <t>视频指挥室。</t>
    </r>
    <r>
      <rPr>
        <sz val="10"/>
        <color theme="1"/>
        <rFont val="Times New Roman"/>
        <charset val="134"/>
      </rPr>
      <t>5.</t>
    </r>
    <r>
      <rPr>
        <sz val="10"/>
        <color theme="1"/>
        <rFont val="仿宋"/>
        <charset val="134"/>
      </rPr>
      <t>计算机网络系统。</t>
    </r>
    <r>
      <rPr>
        <sz val="10"/>
        <color theme="1"/>
        <rFont val="Times New Roman"/>
        <charset val="134"/>
      </rPr>
      <t>6.</t>
    </r>
    <r>
      <rPr>
        <sz val="10"/>
        <color theme="1"/>
        <rFont val="仿宋"/>
        <charset val="134"/>
      </rPr>
      <t>安防系统。</t>
    </r>
    <r>
      <rPr>
        <sz val="10"/>
        <color theme="1"/>
        <rFont val="Times New Roman"/>
        <charset val="134"/>
      </rPr>
      <t>7.</t>
    </r>
    <r>
      <rPr>
        <sz val="10"/>
        <color theme="1"/>
        <rFont val="仿宋"/>
        <charset val="134"/>
      </rPr>
      <t>门禁系统。</t>
    </r>
    <r>
      <rPr>
        <sz val="10"/>
        <color theme="1"/>
        <rFont val="Times New Roman"/>
        <charset val="134"/>
      </rPr>
      <t>8.</t>
    </r>
    <r>
      <rPr>
        <sz val="10"/>
        <color theme="1"/>
        <rFont val="仿宋"/>
        <charset val="134"/>
      </rPr>
      <t>信息发布系统。</t>
    </r>
    <r>
      <rPr>
        <sz val="10"/>
        <color theme="1"/>
        <rFont val="Times New Roman"/>
        <charset val="134"/>
      </rPr>
      <t>9.</t>
    </r>
    <r>
      <rPr>
        <sz val="10"/>
        <color theme="1"/>
        <rFont val="仿宋"/>
        <charset val="134"/>
      </rPr>
      <t>机房工程。</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</si>
  <si>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</si>
  <si>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县级财政资金</t>
    </r>
    <r>
      <rPr>
        <sz val="10"/>
        <color theme="1"/>
        <rFont val="Times New Roman"/>
        <charset val="134"/>
      </rPr>
      <t>508.79</t>
    </r>
    <r>
      <rPr>
        <sz val="10"/>
        <color theme="1"/>
        <rFont val="仿宋"/>
        <charset val="134"/>
      </rPr>
      <t>万元</t>
    </r>
  </si>
  <si>
    <t>1、室外消防管道施工完成。2、室外给水管道施工完成。3、室外消防控制电缆施工完成。4、室外电力电缆施工完成。5，室外沥青路面施工完成。6、室外透水砼施工完成。因临溪交流会剩余如绿化，护栏等，交流会结束后方可施工</t>
  </si>
  <si>
    <r>
      <rPr>
        <sz val="10"/>
        <color theme="1"/>
        <rFont val="仿宋"/>
        <charset val="134"/>
      </rPr>
      <t>公安局</t>
    </r>
  </si>
  <si>
    <r>
      <rPr>
        <sz val="10"/>
        <color theme="1"/>
        <rFont val="仿宋"/>
        <charset val="134"/>
      </rPr>
      <t>休宁县</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改扩建项目</t>
    </r>
  </si>
  <si>
    <r>
      <rPr>
        <sz val="10"/>
        <color theme="1"/>
        <rFont val="Times New Roman"/>
        <charset val="134"/>
      </rPr>
      <t>1.</t>
    </r>
    <r>
      <rPr>
        <sz val="10"/>
        <color theme="1"/>
        <rFont val="仿宋"/>
        <charset val="134"/>
      </rPr>
      <t>对全县</t>
    </r>
    <r>
      <rPr>
        <sz val="10"/>
        <color theme="1"/>
        <rFont val="Times New Roman"/>
        <charset val="134"/>
      </rPr>
      <t>457</t>
    </r>
    <r>
      <rPr>
        <sz val="10"/>
        <color theme="1"/>
        <rFont val="仿宋"/>
        <charset val="134"/>
      </rPr>
      <t>个部位</t>
    </r>
    <r>
      <rPr>
        <sz val="10"/>
        <color theme="1"/>
        <rFont val="Times New Roman"/>
        <charset val="134"/>
      </rPr>
      <t>509</t>
    </r>
    <r>
      <rPr>
        <sz val="10"/>
        <color theme="1"/>
        <rFont val="仿宋"/>
        <charset val="134"/>
      </rPr>
      <t>路</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感知采集前端进行结构化升级改造，对县城和道路改造产生的新治安防控盲区进行视频监控增补。</t>
    </r>
    <r>
      <rPr>
        <sz val="10"/>
        <color theme="1"/>
        <rFont val="Times New Roman"/>
        <charset val="134"/>
      </rPr>
      <t>2.</t>
    </r>
    <r>
      <rPr>
        <sz val="10"/>
        <color theme="1"/>
        <rFont val="仿宋"/>
        <charset val="134"/>
      </rPr>
      <t>对传输网络进行扩容提速，将本次改造和新建的前端设备全量接入视频传输网汇聚，同时完善基层所队视频传输网建设，实现全县公共安全视频图像信息共享共用。</t>
    </r>
    <r>
      <rPr>
        <sz val="10"/>
        <color theme="1"/>
        <rFont val="Times New Roman"/>
        <charset val="134"/>
      </rPr>
      <t>3.</t>
    </r>
    <r>
      <rPr>
        <sz val="10"/>
        <color theme="1"/>
        <rFont val="仿宋"/>
        <charset val="134"/>
      </rPr>
      <t>全面整合联网政府、行业管理的自建监控及公共安全社会视频资源，全量整合接入</t>
    </r>
    <r>
      <rPr>
        <sz val="10"/>
        <color theme="1"/>
        <rFont val="Times New Roman"/>
        <charset val="134"/>
      </rPr>
      <t>“</t>
    </r>
    <r>
      <rPr>
        <sz val="10"/>
        <color theme="1"/>
        <rFont val="仿宋"/>
        <charset val="134"/>
      </rPr>
      <t>雪亮工程</t>
    </r>
    <r>
      <rPr>
        <sz val="10"/>
        <color theme="1"/>
        <rFont val="Times New Roman"/>
        <charset val="134"/>
      </rPr>
      <t>”</t>
    </r>
    <r>
      <rPr>
        <sz val="10"/>
        <color theme="1"/>
        <rFont val="仿宋"/>
        <charset val="134"/>
      </rPr>
      <t>平台。</t>
    </r>
    <r>
      <rPr>
        <sz val="10"/>
        <color theme="1"/>
        <rFont val="Times New Roman"/>
        <charset val="134"/>
      </rPr>
      <t>4.</t>
    </r>
    <r>
      <rPr>
        <sz val="10"/>
        <color theme="1"/>
        <rFont val="仿宋"/>
        <charset val="134"/>
      </rPr>
      <t>按照公安机关新质战斗力工作要求，配套完善人工智能、移动警务、无线图传、融合通信、无人机及反制等新型技术和装备的应用。</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</si>
  <si>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</si>
  <si>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休宁县公安局多功能智慧警务指挥中心</t>
    </r>
  </si>
  <si>
    <r>
      <rPr>
        <sz val="10"/>
        <color theme="1"/>
        <rFont val="仿宋"/>
        <charset val="134"/>
      </rPr>
      <t>本项目建设面积约</t>
    </r>
    <r>
      <rPr>
        <sz val="10"/>
        <color theme="1"/>
        <rFont val="Times New Roman"/>
        <charset val="134"/>
      </rPr>
      <t>600</t>
    </r>
    <r>
      <rPr>
        <sz val="10"/>
        <color theme="1"/>
        <rFont val="仿宋"/>
        <charset val="134"/>
      </rPr>
      <t>平方米，建设内容包含装修装饰和智能信息化两部分，项目总体分为四个模块：</t>
    </r>
    <r>
      <rPr>
        <sz val="10"/>
        <color theme="1"/>
        <rFont val="Times New Roman"/>
        <charset val="134"/>
      </rPr>
      <t>1.</t>
    </r>
    <r>
      <rPr>
        <sz val="10"/>
        <color theme="1"/>
        <rFont val="仿宋"/>
        <charset val="134"/>
      </rPr>
      <t>联勤指挥中心。</t>
    </r>
    <r>
      <rPr>
        <sz val="10"/>
        <color theme="1"/>
        <rFont val="Times New Roman"/>
        <charset val="134"/>
      </rPr>
      <t>2.</t>
    </r>
    <r>
      <rPr>
        <sz val="10"/>
        <color theme="1"/>
        <rFont val="仿宋"/>
        <charset val="134"/>
      </rPr>
      <t>合成作战中心。</t>
    </r>
    <r>
      <rPr>
        <sz val="10"/>
        <color theme="1"/>
        <rFont val="Times New Roman"/>
        <charset val="134"/>
      </rPr>
      <t>3.</t>
    </r>
    <r>
      <rPr>
        <sz val="10"/>
        <color theme="1"/>
        <rFont val="仿宋"/>
        <charset val="134"/>
      </rPr>
      <t>数字督察中心。</t>
    </r>
    <r>
      <rPr>
        <sz val="10"/>
        <color theme="1"/>
        <rFont val="Times New Roman"/>
        <charset val="134"/>
      </rPr>
      <t>4.</t>
    </r>
    <r>
      <rPr>
        <sz val="10"/>
        <color theme="1"/>
        <rFont val="仿宋"/>
        <charset val="134"/>
      </rPr>
      <t>机房、会议室及其他配套设施。</t>
    </r>
  </si>
  <si>
    <r>
      <rPr>
        <sz val="10"/>
        <color theme="1"/>
        <rFont val="仿宋"/>
        <charset val="134"/>
      </rPr>
      <t>休宁县万安派出所</t>
    </r>
  </si>
  <si>
    <r>
      <rPr>
        <sz val="10"/>
        <color theme="1"/>
        <rFont val="仿宋"/>
        <charset val="134"/>
      </rPr>
      <t>建设万安派出所综合业务大楼建设，拟建设占地不少于</t>
    </r>
    <r>
      <rPr>
        <sz val="10"/>
        <color theme="1"/>
        <rFont val="Times New Roman"/>
        <charset val="134"/>
      </rPr>
      <t>6</t>
    </r>
    <r>
      <rPr>
        <sz val="10"/>
        <color theme="1"/>
        <rFont val="仿宋"/>
        <charset val="134"/>
      </rPr>
      <t>亩，建筑面积不少于</t>
    </r>
    <r>
      <rPr>
        <sz val="10"/>
        <color theme="1"/>
        <rFont val="Times New Roman"/>
        <charset val="134"/>
      </rPr>
      <t>1800</t>
    </r>
    <r>
      <rPr>
        <sz val="10"/>
        <color theme="1"/>
        <rFont val="仿宋"/>
        <charset val="134"/>
      </rPr>
      <t>平方米。</t>
    </r>
  </si>
  <si>
    <r>
      <rPr>
        <sz val="10"/>
        <color theme="1"/>
        <rFont val="仿宋"/>
        <charset val="134"/>
      </rPr>
      <t>休宁县商山派出所</t>
    </r>
  </si>
  <si>
    <r>
      <rPr>
        <sz val="10"/>
        <color theme="1"/>
        <rFont val="仿宋"/>
        <charset val="134"/>
      </rPr>
      <t>建设商山派出所综合业务大楼，占地面积不少于</t>
    </r>
    <r>
      <rPr>
        <sz val="10"/>
        <color theme="1"/>
        <rFont val="Times New Roman"/>
        <charset val="134"/>
      </rPr>
      <t>6</t>
    </r>
    <r>
      <rPr>
        <sz val="10"/>
        <color theme="1"/>
        <rFont val="仿宋"/>
        <charset val="134"/>
      </rPr>
      <t>亩，建筑面积不少于</t>
    </r>
    <r>
      <rPr>
        <sz val="10"/>
        <color theme="1"/>
        <rFont val="Times New Roman"/>
        <charset val="134"/>
      </rPr>
      <t>1500</t>
    </r>
    <r>
      <rPr>
        <sz val="10"/>
        <color theme="1"/>
        <rFont val="仿宋"/>
        <charset val="134"/>
      </rPr>
      <t>平方米。</t>
    </r>
  </si>
  <si>
    <r>
      <rPr>
        <sz val="10"/>
        <color theme="1"/>
        <rFont val="仿宋"/>
        <charset val="134"/>
      </rPr>
      <t>智慧监管项目</t>
    </r>
  </si>
  <si>
    <r>
      <rPr>
        <sz val="10"/>
        <color theme="1"/>
        <rFont val="仿宋"/>
        <charset val="134"/>
      </rPr>
      <t>建设省、市、监所三级</t>
    </r>
    <r>
      <rPr>
        <sz val="10"/>
        <color theme="1"/>
        <rFont val="Times New Roman"/>
        <charset val="134"/>
      </rPr>
      <t>“</t>
    </r>
    <r>
      <rPr>
        <sz val="10"/>
        <color theme="1"/>
        <rFont val="仿宋"/>
        <charset val="134"/>
      </rPr>
      <t>智慧监管</t>
    </r>
    <r>
      <rPr>
        <sz val="10"/>
        <color theme="1"/>
        <rFont val="Times New Roman"/>
        <charset val="134"/>
      </rPr>
      <t>”</t>
    </r>
    <r>
      <rPr>
        <sz val="10"/>
        <color theme="1"/>
        <rFont val="仿宋"/>
        <charset val="134"/>
      </rPr>
      <t>实战应用平台，打造全方位监控、应急报警等</t>
    </r>
    <r>
      <rPr>
        <sz val="10"/>
        <color theme="1"/>
        <rFont val="Times New Roman"/>
        <charset val="134"/>
      </rPr>
      <t>18</t>
    </r>
    <r>
      <rPr>
        <sz val="10"/>
        <color theme="1"/>
        <rFont val="仿宋"/>
        <charset val="134"/>
      </rPr>
      <t>个系统，购置交换机、显示屏、识别机等设备。</t>
    </r>
  </si>
  <si>
    <r>
      <rPr>
        <b/>
        <sz val="10"/>
        <color theme="1"/>
        <rFont val="仿宋"/>
        <charset val="134"/>
      </rPr>
      <t>文旅体局</t>
    </r>
  </si>
  <si>
    <r>
      <rPr>
        <sz val="10"/>
        <color theme="1"/>
        <rFont val="仿宋"/>
        <charset val="134"/>
      </rPr>
      <t>休宁县文物修缮项目</t>
    </r>
  </si>
  <si>
    <r>
      <rPr>
        <sz val="10"/>
        <color theme="1"/>
        <rFont val="仿宋"/>
        <charset val="134"/>
      </rPr>
      <t>县文化旅游体育局</t>
    </r>
  </si>
  <si>
    <r>
      <rPr>
        <sz val="10"/>
        <color theme="1"/>
        <rFont val="仿宋"/>
        <charset val="134"/>
      </rPr>
      <t>县文物事务中心</t>
    </r>
  </si>
  <si>
    <r>
      <rPr>
        <sz val="10"/>
        <color theme="1"/>
        <rFont val="仿宋"/>
        <charset val="134"/>
      </rPr>
      <t>该项目包括黄村进士第修缮工程、休宁县同安堂安防工程、三槐堂本体修缮工程项目</t>
    </r>
    <r>
      <rPr>
        <sz val="10"/>
        <color theme="1"/>
        <rFont val="Times New Roman"/>
        <charset val="134"/>
      </rPr>
      <t>3</t>
    </r>
    <r>
      <rPr>
        <sz val="10"/>
        <color theme="1"/>
        <rFont val="仿宋"/>
        <charset val="134"/>
      </rPr>
      <t>个子项目。建设内容主要为：</t>
    </r>
    <r>
      <rPr>
        <sz val="10"/>
        <color theme="1"/>
        <rFont val="Times New Roman"/>
        <charset val="134"/>
      </rPr>
      <t>1.</t>
    </r>
    <r>
      <rPr>
        <sz val="10"/>
        <color theme="1"/>
        <rFont val="仿宋"/>
        <charset val="134"/>
      </rPr>
      <t>对进士第主体建筑及现存廊巷，进士第主体建筑整体进行维修，重点解决屋面渗漏以及室内外排水问题。</t>
    </r>
    <r>
      <rPr>
        <sz val="10"/>
        <color theme="1"/>
        <rFont val="Times New Roman"/>
        <charset val="134"/>
      </rPr>
      <t>2.</t>
    </r>
    <r>
      <rPr>
        <sz val="10"/>
        <color theme="1"/>
        <rFont val="仿宋"/>
        <charset val="134"/>
      </rPr>
      <t>休宁同安堂安防工程，包括入侵报警系统、音视频监控及喊话系统、电子巡查系统、网络对讲系统、出入口控制系统、安防系统供电及防雷接地、监控中心机房、管线敷设、远程传输及安防系统集成管理平台建设等内容。</t>
    </r>
    <r>
      <rPr>
        <sz val="10"/>
        <color theme="1"/>
        <rFont val="Times New Roman"/>
        <charset val="134"/>
      </rPr>
      <t>3.</t>
    </r>
    <r>
      <rPr>
        <sz val="10"/>
        <color theme="1"/>
        <rFont val="仿宋"/>
        <charset val="134"/>
      </rPr>
      <t>溪头三槐堂本体维修工程。房间包括为过厅、耳房、厢房、朝堂、次间、梢间、尽间，总体维修面积约</t>
    </r>
    <r>
      <rPr>
        <sz val="10"/>
        <color theme="1"/>
        <rFont val="Times New Roman"/>
        <charset val="134"/>
      </rPr>
      <t>1180</t>
    </r>
    <r>
      <rPr>
        <sz val="10"/>
        <color theme="1"/>
        <rFont val="仿宋"/>
        <charset val="134"/>
      </rPr>
      <t>平方米。此次主要针对溪头三槐堂的前中进的屋面、大木构架、墙体墙面、装饰装修、地面及排水进行修缮。</t>
    </r>
  </si>
  <si>
    <r>
      <rPr>
        <sz val="10"/>
        <color theme="1"/>
        <rFont val="仿宋"/>
        <charset val="134"/>
      </rPr>
      <t>文旅体局</t>
    </r>
  </si>
  <si>
    <r>
      <rPr>
        <b/>
        <sz val="10"/>
        <color theme="1"/>
        <rFont val="仿宋"/>
        <charset val="134"/>
      </rPr>
      <t>城市管理局</t>
    </r>
  </si>
  <si>
    <r>
      <rPr>
        <sz val="10"/>
        <color theme="1"/>
        <rFont val="仿宋"/>
        <charset val="134"/>
      </rPr>
      <t>休宁县绿色资源循环利用项目</t>
    </r>
  </si>
  <si>
    <r>
      <rPr>
        <sz val="10"/>
        <color theme="1"/>
        <rFont val="仿宋"/>
        <charset val="134"/>
      </rPr>
      <t>县城市管理局</t>
    </r>
  </si>
  <si>
    <r>
      <rPr>
        <sz val="10"/>
        <color theme="1"/>
        <rFont val="仿宋"/>
        <charset val="134"/>
      </rPr>
      <t>项目用地面积</t>
    </r>
    <r>
      <rPr>
        <sz val="10"/>
        <color theme="1"/>
        <rFont val="Times New Roman"/>
        <charset val="134"/>
      </rPr>
      <t>43</t>
    </r>
    <r>
      <rPr>
        <sz val="10"/>
        <color theme="1"/>
        <rFont val="仿宋"/>
        <charset val="134"/>
      </rPr>
      <t>亩，前端生活垃圾分类体系及</t>
    </r>
    <r>
      <rPr>
        <sz val="10"/>
        <color theme="1"/>
        <rFont val="Times New Roman"/>
        <charset val="134"/>
      </rPr>
      <t>100</t>
    </r>
    <r>
      <rPr>
        <sz val="10"/>
        <color theme="1"/>
        <rFont val="仿宋"/>
        <charset val="134"/>
      </rPr>
      <t>吨每天的生活垃圾转运中心，</t>
    </r>
    <r>
      <rPr>
        <sz val="10"/>
        <color theme="1"/>
        <rFont val="Times New Roman"/>
        <charset val="134"/>
      </rPr>
      <t>30</t>
    </r>
    <r>
      <rPr>
        <sz val="10"/>
        <color theme="1"/>
        <rFont val="仿宋"/>
        <charset val="134"/>
      </rPr>
      <t>吨每天的再生资源分拣、大件垃圾、园林垃圾处理以及装修垃圾调配转运中心等内容</t>
    </r>
  </si>
  <si>
    <r>
      <rPr>
        <sz val="10"/>
        <color theme="1"/>
        <rFont val="仿宋"/>
        <charset val="0"/>
      </rPr>
      <t>征地亩数</t>
    </r>
    <r>
      <rPr>
        <sz val="10"/>
        <color theme="1"/>
        <rFont val="Times New Roman"/>
        <charset val="0"/>
      </rPr>
      <t>43</t>
    </r>
    <r>
      <rPr>
        <sz val="10"/>
        <color theme="1"/>
        <rFont val="仿宋"/>
        <charset val="0"/>
      </rPr>
      <t>亩</t>
    </r>
  </si>
  <si>
    <r>
      <rPr>
        <sz val="10"/>
        <color theme="1"/>
        <rFont val="仿宋"/>
        <charset val="134"/>
      </rPr>
      <t>城管局</t>
    </r>
  </si>
  <si>
    <r>
      <rPr>
        <b/>
        <sz val="10"/>
        <color theme="1"/>
        <rFont val="仿宋"/>
        <charset val="134"/>
      </rPr>
      <t>林业局</t>
    </r>
  </si>
  <si>
    <r>
      <rPr>
        <sz val="10"/>
        <color theme="1"/>
        <rFont val="仿宋"/>
        <charset val="134"/>
      </rPr>
      <t>国土绿化试点示范项目</t>
    </r>
  </si>
  <si>
    <r>
      <rPr>
        <sz val="10"/>
        <color theme="1"/>
        <rFont val="仿宋"/>
        <charset val="134"/>
      </rPr>
      <t>县林业局</t>
    </r>
  </si>
  <si>
    <r>
      <rPr>
        <sz val="10"/>
        <color theme="1"/>
        <rFont val="仿宋"/>
        <charset val="134"/>
      </rPr>
      <t>休宁县林业投资发展有限公司</t>
    </r>
  </si>
  <si>
    <t>安徽省黄山市国土绿化试点示范项目</t>
  </si>
  <si>
    <r>
      <rPr>
        <sz val="10"/>
        <rFont val="仿宋"/>
        <charset val="134"/>
      </rPr>
      <t>完成营林抚育面积</t>
    </r>
    <r>
      <rPr>
        <sz val="10"/>
        <rFont val="Times New Roman"/>
        <charset val="134"/>
      </rPr>
      <t>33800</t>
    </r>
    <r>
      <rPr>
        <sz val="10"/>
        <rFont val="仿宋"/>
        <charset val="134"/>
      </rPr>
      <t>亩。</t>
    </r>
  </si>
  <si>
    <r>
      <rPr>
        <sz val="10"/>
        <color theme="1"/>
        <rFont val="仿宋"/>
        <charset val="134"/>
      </rPr>
      <t>林业局</t>
    </r>
  </si>
  <si>
    <t>121-1</t>
  </si>
  <si>
    <r>
      <rPr>
        <sz val="10"/>
        <color theme="1"/>
        <rFont val="仿宋"/>
        <charset val="134"/>
      </rPr>
      <t>五城镇国土绿化试点示范项目</t>
    </r>
  </si>
  <si>
    <r>
      <rPr>
        <sz val="10"/>
        <color theme="1"/>
        <rFont val="仿宋"/>
        <charset val="134"/>
      </rPr>
      <t>五城镇古林村、月潭村、龙湾村、星洲村、西田村、五城村、五丰村、长干村退化林修复</t>
    </r>
    <r>
      <rPr>
        <sz val="10"/>
        <color theme="1"/>
        <rFont val="Times New Roman"/>
        <charset val="134"/>
      </rPr>
      <t>1042</t>
    </r>
    <r>
      <rPr>
        <sz val="10"/>
        <color theme="1"/>
        <rFont val="仿宋"/>
        <charset val="134"/>
      </rPr>
      <t>亩、森林抚育</t>
    </r>
    <r>
      <rPr>
        <sz val="10"/>
        <color theme="1"/>
        <rFont val="Times New Roman"/>
        <charset val="134"/>
      </rPr>
      <t>6000</t>
    </r>
    <r>
      <rPr>
        <sz val="10"/>
        <color theme="1"/>
        <rFont val="仿宋"/>
        <charset val="134"/>
      </rPr>
      <t>亩、人工造林</t>
    </r>
    <r>
      <rPr>
        <sz val="10"/>
        <color theme="1"/>
        <rFont val="Times New Roman"/>
        <charset val="134"/>
      </rPr>
      <t>1134</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</si>
  <si>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</si>
  <si>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中央财政和县林投支付（已落实</t>
    </r>
    <r>
      <rPr>
        <sz val="10"/>
        <color theme="1"/>
        <rFont val="Times New Roman"/>
        <charset val="134"/>
      </rPr>
      <t>980</t>
    </r>
    <r>
      <rPr>
        <sz val="10"/>
        <color theme="1"/>
        <rFont val="仿宋"/>
        <charset val="134"/>
      </rPr>
      <t>万元）</t>
    </r>
  </si>
  <si>
    <r>
      <rPr>
        <sz val="10"/>
        <color theme="1"/>
        <rFont val="仿宋"/>
        <charset val="134"/>
      </rPr>
      <t>五城镇国土绿化示范项目</t>
    </r>
  </si>
  <si>
    <t>清山整地、砍灌除草、木材集运工作已完成，第二阶段抚育正在施工中。</t>
  </si>
  <si>
    <t>121-2</t>
  </si>
  <si>
    <r>
      <rPr>
        <sz val="10"/>
        <color theme="1"/>
        <rFont val="仿宋"/>
        <charset val="134"/>
      </rPr>
      <t>流口镇国土绿化试点示范项目</t>
    </r>
  </si>
  <si>
    <r>
      <rPr>
        <sz val="10"/>
        <color theme="1"/>
        <rFont val="仿宋"/>
        <charset val="134"/>
      </rPr>
      <t>流口镇人民政府</t>
    </r>
  </si>
  <si>
    <r>
      <rPr>
        <sz val="10"/>
        <color theme="1"/>
        <rFont val="仿宋"/>
        <charset val="134"/>
      </rPr>
      <t>完成全镇人工造林</t>
    </r>
    <r>
      <rPr>
        <sz val="10"/>
        <color theme="1"/>
        <rFont val="Times New Roman"/>
        <charset val="134"/>
      </rPr>
      <t>105</t>
    </r>
    <r>
      <rPr>
        <sz val="10"/>
        <color theme="1"/>
        <rFont val="仿宋"/>
        <charset val="134"/>
      </rPr>
      <t>亩，原有领地改造提升</t>
    </r>
    <r>
      <rPr>
        <sz val="10"/>
        <color theme="1"/>
        <rFont val="Times New Roman"/>
        <charset val="134"/>
      </rPr>
      <t>4000</t>
    </r>
    <r>
      <rPr>
        <sz val="10"/>
        <color theme="1"/>
        <rFont val="仿宋"/>
        <charset val="134"/>
      </rPr>
      <t>亩。</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</si>
  <si>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</si>
  <si>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上级补助资金</t>
    </r>
    <r>
      <rPr>
        <sz val="10"/>
        <color theme="1"/>
        <rFont val="Times New Roman"/>
        <charset val="134"/>
      </rPr>
      <t>320</t>
    </r>
    <r>
      <rPr>
        <sz val="10"/>
        <color theme="1"/>
        <rFont val="仿宋"/>
        <charset val="134"/>
      </rPr>
      <t>万元</t>
    </r>
  </si>
  <si>
    <r>
      <rPr>
        <sz val="10"/>
        <color theme="1"/>
        <rFont val="仿宋"/>
        <charset val="134"/>
      </rPr>
      <t>流口国土绿化试点示范项目</t>
    </r>
  </si>
  <si>
    <t>完成全镇人工造林105亩，原有领地改造提升3900亩。</t>
  </si>
  <si>
    <r>
      <rPr>
        <sz val="10"/>
        <color theme="1"/>
        <rFont val="仿宋"/>
        <charset val="134"/>
      </rPr>
      <t>流口镇</t>
    </r>
  </si>
  <si>
    <t>121-3</t>
  </si>
  <si>
    <r>
      <rPr>
        <sz val="10"/>
        <color theme="1"/>
        <rFont val="仿宋"/>
        <charset val="134"/>
      </rPr>
      <t>商山镇水土保持国土绿化试点示范项目</t>
    </r>
  </si>
  <si>
    <r>
      <rPr>
        <sz val="10"/>
        <color theme="1"/>
        <rFont val="仿宋"/>
        <charset val="134"/>
      </rPr>
      <t>水土保持工程</t>
    </r>
    <r>
      <rPr>
        <sz val="10"/>
        <color theme="1"/>
        <rFont val="Times New Roman"/>
        <charset val="134"/>
      </rPr>
      <t>14000</t>
    </r>
    <r>
      <rPr>
        <sz val="10"/>
        <color theme="1"/>
        <rFont val="仿宋"/>
        <charset val="134"/>
      </rPr>
      <t>亩，新造油茶林</t>
    </r>
    <r>
      <rPr>
        <sz val="10"/>
        <color theme="1"/>
        <rFont val="Times New Roman"/>
        <charset val="134"/>
      </rPr>
      <t>577</t>
    </r>
    <r>
      <rPr>
        <sz val="10"/>
        <color theme="1"/>
        <rFont val="仿宋"/>
        <charset val="134"/>
      </rPr>
      <t>亩。</t>
    </r>
  </si>
  <si>
    <r>
      <rPr>
        <sz val="10"/>
        <color theme="1"/>
        <rFont val="仿宋"/>
        <charset val="134"/>
      </rPr>
      <t>上级补助资金</t>
    </r>
    <r>
      <rPr>
        <sz val="10"/>
        <color theme="1"/>
        <rFont val="Times New Roman"/>
        <charset val="134"/>
      </rPr>
      <t>700</t>
    </r>
    <r>
      <rPr>
        <sz val="10"/>
        <color theme="1"/>
        <rFont val="仿宋"/>
        <charset val="134"/>
      </rPr>
      <t>万元</t>
    </r>
  </si>
  <si>
    <t>已完成所有建设任务。后期抚育管护时间截止日为2026年12月31日止。</t>
  </si>
  <si>
    <r>
      <rPr>
        <sz val="10"/>
        <color theme="1"/>
        <rFont val="仿宋"/>
        <charset val="134"/>
      </rPr>
      <t>休宁县林业有害生物防治项目</t>
    </r>
  </si>
  <si>
    <r>
      <rPr>
        <sz val="10"/>
        <color theme="1"/>
        <rFont val="仿宋"/>
        <charset val="134"/>
      </rPr>
      <t>开展枯病死松树清理和松材线虫病日常监测、松褐天牛化学防治、松毛虫生物防治、实施健康松树打孔注药等措施，降低松树枯病死率。</t>
    </r>
  </si>
  <si>
    <r>
      <rPr>
        <sz val="10"/>
        <color theme="1"/>
        <rFont val="仿宋"/>
        <charset val="134"/>
      </rPr>
      <t>安徽休宁横江国家湿地公园生态保护与修复项目</t>
    </r>
  </si>
  <si>
    <r>
      <rPr>
        <sz val="10"/>
        <color theme="1"/>
        <rFont val="仿宋"/>
        <charset val="134"/>
      </rPr>
      <t>在横江国家湿地公园全区域开展生态修复、设施维护、规划编制、科研监测、视频监控、培训宣教和野外巡护等。</t>
    </r>
  </si>
  <si>
    <r>
      <rPr>
        <b/>
        <sz val="10"/>
        <color theme="1"/>
        <rFont val="仿宋"/>
        <charset val="134"/>
      </rPr>
      <t>应急管理局</t>
    </r>
  </si>
  <si>
    <r>
      <rPr>
        <sz val="10"/>
        <color theme="1"/>
        <rFont val="仿宋"/>
        <charset val="134"/>
      </rPr>
      <t>休宁县智慧应急综合能力提升项目</t>
    </r>
  </si>
  <si>
    <r>
      <rPr>
        <sz val="10"/>
        <color theme="1"/>
        <rFont val="仿宋"/>
        <charset val="134"/>
      </rPr>
      <t>县应急管理局</t>
    </r>
  </si>
  <si>
    <r>
      <rPr>
        <sz val="10"/>
        <color theme="1"/>
        <rFont val="Times New Roman"/>
        <charset val="134"/>
      </rPr>
      <t>1.</t>
    </r>
    <r>
      <rPr>
        <sz val="10"/>
        <color theme="1"/>
        <rFont val="仿宋"/>
        <charset val="134"/>
      </rPr>
      <t>智慧应急指挥能力提升。</t>
    </r>
    <r>
      <rPr>
        <sz val="10"/>
        <color theme="1"/>
        <rFont val="Times New Roman"/>
        <charset val="134"/>
      </rPr>
      <t>2.</t>
    </r>
    <r>
      <rPr>
        <sz val="10"/>
        <color theme="1"/>
        <rFont val="仿宋"/>
        <charset val="134"/>
      </rPr>
      <t>基层应急物资储备站。</t>
    </r>
    <r>
      <rPr>
        <sz val="10"/>
        <color theme="1"/>
        <rFont val="Times New Roman"/>
        <charset val="134"/>
      </rPr>
      <t>3.</t>
    </r>
    <r>
      <rPr>
        <sz val="10"/>
        <color theme="1"/>
        <rFont val="仿宋"/>
        <charset val="134"/>
      </rPr>
      <t>气象防灾减灾提升。</t>
    </r>
    <r>
      <rPr>
        <sz val="10"/>
        <color theme="1"/>
        <rFont val="Times New Roman"/>
        <charset val="134"/>
      </rPr>
      <t>4.</t>
    </r>
    <r>
      <rPr>
        <sz val="10"/>
        <color theme="1"/>
        <rFont val="仿宋"/>
        <charset val="134"/>
      </rPr>
      <t>应急救援队伍社会力量整合。</t>
    </r>
  </si>
  <si>
    <r>
      <rPr>
        <sz val="10"/>
        <color theme="1"/>
        <rFont val="仿宋"/>
        <charset val="134"/>
      </rPr>
      <t>应急局</t>
    </r>
  </si>
  <si>
    <r>
      <rPr>
        <sz val="10"/>
        <color theme="1"/>
        <rFont val="仿宋"/>
        <charset val="134"/>
      </rPr>
      <t>长三角自然灾害应急救援培训基地建设项目</t>
    </r>
  </si>
  <si>
    <r>
      <rPr>
        <sz val="10"/>
        <color theme="1"/>
        <rFont val="仿宋"/>
        <charset val="134"/>
      </rPr>
      <t>省应急管理厅</t>
    </r>
  </si>
  <si>
    <r>
      <rPr>
        <sz val="10"/>
        <color theme="1"/>
        <rFont val="仿宋"/>
        <charset val="134"/>
      </rPr>
      <t>建设总面积约</t>
    </r>
    <r>
      <rPr>
        <sz val="10"/>
        <color theme="1"/>
        <rFont val="Times New Roman"/>
        <charset val="134"/>
      </rPr>
      <t>240</t>
    </r>
    <r>
      <rPr>
        <sz val="10"/>
        <color theme="1"/>
        <rFont val="仿宋"/>
        <charset val="134"/>
      </rPr>
      <t>亩，包括应急队伍生活区建设、专业训练区建设、同时能承载</t>
    </r>
    <r>
      <rPr>
        <sz val="10"/>
        <color theme="1"/>
        <rFont val="Times New Roman"/>
        <charset val="134"/>
      </rPr>
      <t>200</t>
    </r>
    <r>
      <rPr>
        <sz val="10"/>
        <color theme="1"/>
        <rFont val="仿宋"/>
        <charset val="134"/>
      </rPr>
      <t>人的应急救援指挥中心建设、公众安全科普教育区建设、物资仓库建设等。</t>
    </r>
  </si>
  <si>
    <r>
      <rPr>
        <sz val="10"/>
        <color theme="1"/>
        <rFont val="仿宋"/>
        <charset val="134"/>
      </rPr>
      <t>新增建设用地</t>
    </r>
    <r>
      <rPr>
        <sz val="10"/>
        <color theme="1"/>
        <rFont val="Times New Roman"/>
        <charset val="134"/>
      </rPr>
      <t>60</t>
    </r>
    <r>
      <rPr>
        <sz val="10"/>
        <color theme="1"/>
        <rFont val="仿宋"/>
        <charset val="134"/>
      </rPr>
      <t>亩</t>
    </r>
  </si>
  <si>
    <r>
      <rPr>
        <sz val="10"/>
        <color theme="1"/>
        <rFont val="仿宋"/>
        <charset val="134"/>
      </rPr>
      <t>休宁县非煤矿山安全生产风险监测预警系统项目</t>
    </r>
  </si>
  <si>
    <r>
      <rPr>
        <sz val="10"/>
        <color theme="1"/>
        <rFont val="仿宋"/>
        <charset val="134"/>
      </rPr>
      <t>建设集非煤矿山安全管理、数据采集分析、监测预测预警等功能于一体的休宁县非煤矿山安全生产风险监测预警系统。实现与基层非煤矿山安全管理系统联网、动态数据采集分析和事故预测预警，为日常监管监察、远程巡察、执法检查和应急救援等工作提供数据和技术手段。</t>
    </r>
  </si>
  <si>
    <r>
      <rPr>
        <b/>
        <sz val="10"/>
        <color theme="1"/>
        <rFont val="仿宋"/>
        <charset val="134"/>
      </rPr>
      <t>自然资源和规划局</t>
    </r>
  </si>
  <si>
    <r>
      <rPr>
        <sz val="10"/>
        <color theme="1"/>
        <rFont val="仿宋"/>
        <charset val="134"/>
      </rPr>
      <t>新安江源（休宁县域）山水林田湖草沙一体化保护和修复工程</t>
    </r>
  </si>
  <si>
    <t>新安江源（休宁县域）山水林田湖草沙一体化保护和修复工程</t>
  </si>
  <si>
    <r>
      <rPr>
        <sz val="10"/>
        <color theme="1"/>
        <rFont val="仿宋"/>
        <charset val="134"/>
      </rPr>
      <t>县自然资源和规划局</t>
    </r>
  </si>
  <si>
    <t>休宁县月潭湖湿地保护修复项目已完工；休宁县溪口江冰潭段水生态廊道保护修复工程溪口左岸903m，溪口右岸765m，花桥村段316m完成护岸建设；太溪段、朱家碣段、江潭村段一级挡土墙完成2788m，生态砌块铺设完成10000块，步道及栏杆完成2000m。</t>
  </si>
  <si>
    <r>
      <rPr>
        <sz val="10"/>
        <color theme="1"/>
        <rFont val="仿宋"/>
        <charset val="134"/>
      </rPr>
      <t>资规局</t>
    </r>
  </si>
  <si>
    <t>127-1</t>
  </si>
  <si>
    <r>
      <rPr>
        <sz val="10"/>
        <color theme="1"/>
        <rFont val="仿宋"/>
        <charset val="134"/>
      </rPr>
      <t>新安江源（休宁县域）山水林田湖草沙一体化保护和修复工程</t>
    </r>
    <r>
      <rPr>
        <sz val="10"/>
        <color theme="1"/>
        <rFont val="Times New Roman"/>
        <charset val="134"/>
      </rPr>
      <t>-</t>
    </r>
    <r>
      <rPr>
        <sz val="10"/>
        <color theme="1"/>
        <rFont val="仿宋"/>
        <charset val="134"/>
      </rPr>
      <t>休宁县月潭湖湿地保护修复项目</t>
    </r>
  </si>
  <si>
    <r>
      <rPr>
        <sz val="10"/>
        <color theme="1"/>
        <rFont val="仿宋"/>
        <charset val="134"/>
      </rPr>
      <t>（一）生态护岸建设工程：小珰村新建生态框格护岸</t>
    </r>
    <r>
      <rPr>
        <sz val="10"/>
        <color theme="1"/>
        <rFont val="Times New Roman"/>
        <charset val="134"/>
      </rPr>
      <t>3</t>
    </r>
    <r>
      <rPr>
        <sz val="10"/>
        <color theme="1"/>
        <rFont val="仿宋"/>
        <charset val="134"/>
      </rPr>
      <t>段，共计</t>
    </r>
    <r>
      <rPr>
        <sz val="10"/>
        <color theme="1"/>
        <rFont val="Times New Roman"/>
        <charset val="134"/>
      </rPr>
      <t>466</t>
    </r>
    <r>
      <rPr>
        <sz val="10"/>
        <color theme="1"/>
        <rFont val="仿宋"/>
        <charset val="134"/>
      </rPr>
      <t>米。（二）生态沟渠建设工程：月潭湖中心镇区南侧改造生态沟渠共计</t>
    </r>
    <r>
      <rPr>
        <sz val="10"/>
        <color theme="1"/>
        <rFont val="Times New Roman"/>
        <charset val="134"/>
      </rPr>
      <t>186</t>
    </r>
    <r>
      <rPr>
        <sz val="10"/>
        <color theme="1"/>
        <rFont val="仿宋"/>
        <charset val="134"/>
      </rPr>
      <t>米。（三）生态缓冲带建设工程：小珰村新建生态缓冲带共计</t>
    </r>
    <r>
      <rPr>
        <sz val="10"/>
        <color theme="1"/>
        <rFont val="Times New Roman"/>
        <charset val="134"/>
      </rPr>
      <t>7.68</t>
    </r>
    <r>
      <rPr>
        <sz val="10"/>
        <color theme="1"/>
        <rFont val="仿宋"/>
        <charset val="134"/>
      </rPr>
      <t>公顷，陈霞村新建生态缓冲带</t>
    </r>
    <r>
      <rPr>
        <sz val="10"/>
        <color theme="1"/>
        <rFont val="Times New Roman"/>
        <charset val="134"/>
      </rPr>
      <t>0.49</t>
    </r>
    <r>
      <rPr>
        <sz val="10"/>
        <color theme="1"/>
        <rFont val="仿宋"/>
        <charset val="134"/>
      </rPr>
      <t>公顷，中心镇区南侧新建生态缓冲带</t>
    </r>
    <r>
      <rPr>
        <sz val="10"/>
        <color theme="1"/>
        <rFont val="Times New Roman"/>
        <charset val="134"/>
      </rPr>
      <t>4.44</t>
    </r>
    <r>
      <rPr>
        <sz val="10"/>
        <color theme="1"/>
        <rFont val="仿宋"/>
        <charset val="134"/>
      </rPr>
      <t>公顷。（四）建筑、湖库垃圾清运工程：陈霞村清运建筑、湖库垃圾</t>
    </r>
    <r>
      <rPr>
        <sz val="10"/>
        <color theme="1"/>
        <rFont val="Times New Roman"/>
        <charset val="134"/>
      </rPr>
      <t>2.3583</t>
    </r>
    <r>
      <rPr>
        <sz val="10"/>
        <color theme="1"/>
        <rFont val="仿宋"/>
        <charset val="134"/>
      </rPr>
      <t>万吨每</t>
    </r>
    <r>
      <rPr>
        <sz val="10"/>
        <color theme="1"/>
        <rFont val="Times New Roman"/>
        <charset val="134"/>
      </rPr>
      <t>14638.28</t>
    </r>
    <r>
      <rPr>
        <sz val="10"/>
        <color theme="1"/>
        <rFont val="仿宋"/>
        <charset val="134"/>
      </rPr>
      <t>立方米，金村清运建筑、湖库垃圾</t>
    </r>
    <r>
      <rPr>
        <sz val="10"/>
        <color theme="1"/>
        <rFont val="Times New Roman"/>
        <charset val="134"/>
      </rPr>
      <t>2.6899</t>
    </r>
    <r>
      <rPr>
        <sz val="10"/>
        <color theme="1"/>
        <rFont val="仿宋"/>
        <charset val="134"/>
      </rPr>
      <t>万吨每</t>
    </r>
    <r>
      <rPr>
        <sz val="10"/>
        <color theme="1"/>
        <rFont val="Times New Roman"/>
        <charset val="134"/>
      </rPr>
      <t>16696.52</t>
    </r>
    <r>
      <rPr>
        <sz val="10"/>
        <color theme="1"/>
        <rFont val="仿宋"/>
        <charset val="134"/>
      </rPr>
      <t>立方米。</t>
    </r>
  </si>
  <si>
    <r>
      <rPr>
        <sz val="10"/>
        <color theme="1"/>
        <rFont val="Times New Roman"/>
        <charset val="134"/>
      </rPr>
      <t>2024</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</si>
  <si>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1000</t>
    </r>
    <r>
      <rPr>
        <sz val="10"/>
        <color theme="1"/>
        <rFont val="仿宋"/>
        <charset val="134"/>
      </rPr>
      <t>万元</t>
    </r>
  </si>
  <si>
    <t>休宁县月潭湖湿地保护修复项目</t>
  </si>
  <si>
    <t>127-2</t>
  </si>
  <si>
    <r>
      <rPr>
        <sz val="10"/>
        <color theme="1"/>
        <rFont val="仿宋"/>
        <charset val="134"/>
      </rPr>
      <t>休宁县溪口江冰潭段生态廊道建设项目（一期工程）</t>
    </r>
    <r>
      <rPr>
        <sz val="10"/>
        <color theme="1"/>
        <rFont val="Times New Roman"/>
        <charset val="134"/>
      </rPr>
      <t>-</t>
    </r>
    <r>
      <rPr>
        <sz val="10"/>
        <color theme="1"/>
        <rFont val="仿宋"/>
        <charset val="134"/>
      </rPr>
      <t>休宁县溪口江冰潭段水生态廊道保护修复工程</t>
    </r>
  </si>
  <si>
    <r>
      <rPr>
        <sz val="10"/>
        <color theme="1"/>
        <rFont val="Times New Roman"/>
        <charset val="134"/>
      </rPr>
      <t>(</t>
    </r>
    <r>
      <rPr>
        <sz val="10"/>
        <color theme="1"/>
        <rFont val="仿宋"/>
        <charset val="134"/>
      </rPr>
      <t>一</t>
    </r>
    <r>
      <rPr>
        <sz val="10"/>
        <color theme="1"/>
        <rFont val="Times New Roman"/>
        <charset val="134"/>
      </rPr>
      <t>)</t>
    </r>
    <r>
      <rPr>
        <sz val="10"/>
        <color theme="1"/>
        <rFont val="仿宋"/>
        <charset val="134"/>
      </rPr>
      <t>生态护岸</t>
    </r>
    <r>
      <rPr>
        <sz val="10"/>
        <color theme="1"/>
        <rFont val="Times New Roman"/>
        <charset val="134"/>
      </rPr>
      <t>4772</t>
    </r>
    <r>
      <rPr>
        <sz val="10"/>
        <color theme="1"/>
        <rFont val="仿宋"/>
        <charset val="134"/>
      </rPr>
      <t>米。其中屯田段</t>
    </r>
    <r>
      <rPr>
        <sz val="10"/>
        <color theme="1"/>
        <rFont val="Times New Roman"/>
        <charset val="134"/>
      </rPr>
      <t>558</t>
    </r>
    <r>
      <rPr>
        <sz val="10"/>
        <color theme="1"/>
        <rFont val="仿宋"/>
        <charset val="134"/>
      </rPr>
      <t>米、朱家碣段</t>
    </r>
    <r>
      <rPr>
        <sz val="10"/>
        <color theme="1"/>
        <rFont val="Times New Roman"/>
        <charset val="134"/>
      </rPr>
      <t>517</t>
    </r>
    <r>
      <rPr>
        <sz val="10"/>
        <color theme="1"/>
        <rFont val="仿宋"/>
        <charset val="134"/>
      </rPr>
      <t>米、太溪村段左岸</t>
    </r>
    <r>
      <rPr>
        <sz val="10"/>
        <color theme="1"/>
        <rFont val="Times New Roman"/>
        <charset val="134"/>
      </rPr>
      <t>693</t>
    </r>
    <r>
      <rPr>
        <sz val="10"/>
        <color theme="1"/>
        <rFont val="仿宋"/>
        <charset val="134"/>
      </rPr>
      <t>米、江潭村段岸</t>
    </r>
    <r>
      <rPr>
        <sz val="10"/>
        <color theme="1"/>
        <rFont val="Times New Roman"/>
        <charset val="134"/>
      </rPr>
      <t>1020</t>
    </r>
    <r>
      <rPr>
        <sz val="10"/>
        <color theme="1"/>
        <rFont val="仿宋"/>
        <charset val="134"/>
      </rPr>
      <t>米、溪口左岸</t>
    </r>
    <r>
      <rPr>
        <sz val="10"/>
        <color theme="1"/>
        <rFont val="Times New Roman"/>
        <charset val="134"/>
      </rPr>
      <t>903</t>
    </r>
    <r>
      <rPr>
        <sz val="10"/>
        <color theme="1"/>
        <rFont val="仿宋"/>
        <charset val="134"/>
      </rPr>
      <t>米、溪口右岸</t>
    </r>
    <r>
      <rPr>
        <sz val="10"/>
        <color theme="1"/>
        <rFont val="Times New Roman"/>
        <charset val="134"/>
      </rPr>
      <t>765</t>
    </r>
    <r>
      <rPr>
        <sz val="10"/>
        <color theme="1"/>
        <rFont val="仿宋"/>
        <charset val="134"/>
      </rPr>
      <t>米、花桥村段</t>
    </r>
    <r>
      <rPr>
        <sz val="10"/>
        <color theme="1"/>
        <rFont val="Times New Roman"/>
        <charset val="134"/>
      </rPr>
      <t>316</t>
    </r>
    <r>
      <rPr>
        <sz val="10"/>
        <color theme="1"/>
        <rFont val="仿宋"/>
        <charset val="134"/>
      </rPr>
      <t>米。（二）生态隔离带</t>
    </r>
    <r>
      <rPr>
        <sz val="10"/>
        <color theme="1"/>
        <rFont val="Times New Roman"/>
        <charset val="134"/>
      </rPr>
      <t>22793</t>
    </r>
    <r>
      <rPr>
        <sz val="10"/>
        <color theme="1"/>
        <rFont val="仿宋"/>
        <charset val="134"/>
      </rPr>
      <t>平方米。其中乔木</t>
    </r>
    <r>
      <rPr>
        <sz val="10"/>
        <color theme="1"/>
        <rFont val="Times New Roman"/>
        <charset val="134"/>
      </rPr>
      <t>2246</t>
    </r>
    <r>
      <rPr>
        <sz val="10"/>
        <color theme="1"/>
        <rFont val="仿宋"/>
        <charset val="134"/>
      </rPr>
      <t>株，灌木</t>
    </r>
    <r>
      <rPr>
        <sz val="10"/>
        <color theme="1"/>
        <rFont val="Times New Roman"/>
        <charset val="134"/>
      </rPr>
      <t>6240</t>
    </r>
    <r>
      <rPr>
        <sz val="10"/>
        <color theme="1"/>
        <rFont val="仿宋"/>
        <charset val="134"/>
      </rPr>
      <t>株，植草</t>
    </r>
    <r>
      <rPr>
        <sz val="10"/>
        <color theme="1"/>
        <rFont val="Times New Roman"/>
        <charset val="134"/>
      </rPr>
      <t>6489</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</si>
  <si>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</si>
  <si>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中央预算内资金</t>
    </r>
    <r>
      <rPr>
        <sz val="10"/>
        <color theme="1"/>
        <rFont val="Times New Roman"/>
        <charset val="134"/>
      </rPr>
      <t>1494</t>
    </r>
    <r>
      <rPr>
        <sz val="10"/>
        <color theme="1"/>
        <rFont val="仿宋"/>
        <charset val="134"/>
      </rPr>
      <t>万元</t>
    </r>
  </si>
  <si>
    <r>
      <rPr>
        <sz val="10"/>
        <color theme="1"/>
        <rFont val="仿宋"/>
        <charset val="134"/>
      </rPr>
      <t>新安江源（休宁县域）山水林田湖草沙一体化</t>
    </r>
    <r>
      <rPr>
        <sz val="10"/>
        <color theme="1"/>
        <rFont val="Times New Roman"/>
        <charset val="134"/>
      </rPr>
      <t>——</t>
    </r>
    <r>
      <rPr>
        <sz val="10"/>
        <color theme="1"/>
        <rFont val="仿宋"/>
        <charset val="134"/>
      </rPr>
      <t>休宁县溪口江冰潭段生态廊道建设项目</t>
    </r>
  </si>
  <si>
    <t>溪口左岸903m，溪口右岸765m，花桥村段316m完成护岸建设；太溪段、朱家碣段、江潭村段一级挡土墙完成2788m，生态砌块铺设完成10000块，步道及栏杆完成2000m</t>
  </si>
  <si>
    <t>127-3</t>
  </si>
  <si>
    <t>休宁县夹溪河西岸水环境治理及生态修复工程</t>
  </si>
  <si>
    <r>
      <rPr>
        <sz val="10"/>
        <color theme="1"/>
        <rFont val="仿宋"/>
        <charset val="134"/>
      </rPr>
      <t>休宁县齐云城市建设投资有限责任公司</t>
    </r>
  </si>
  <si>
    <r>
      <rPr>
        <sz val="10"/>
        <color theme="1"/>
        <rFont val="仿宋"/>
        <charset val="134"/>
      </rPr>
      <t>一、夹溪河西岸河滨生态缓冲带工程：（一）生态缓冲区</t>
    </r>
    <r>
      <rPr>
        <sz val="10"/>
        <color theme="1"/>
        <rFont val="Times New Roman"/>
        <charset val="134"/>
      </rPr>
      <t>1</t>
    </r>
    <r>
      <rPr>
        <sz val="10"/>
        <color theme="1"/>
        <rFont val="仿宋"/>
        <charset val="134"/>
      </rPr>
      <t>号</t>
    </r>
    <r>
      <rPr>
        <sz val="10"/>
        <color theme="1"/>
        <rFont val="Times New Roman"/>
        <charset val="134"/>
      </rPr>
      <t>15024</t>
    </r>
    <r>
      <rPr>
        <sz val="10"/>
        <color theme="1"/>
        <rFont val="仿宋"/>
        <charset val="134"/>
      </rPr>
      <t>平方米（生态输水通道</t>
    </r>
    <r>
      <rPr>
        <sz val="10"/>
        <color theme="1"/>
        <rFont val="Times New Roman"/>
        <charset val="134"/>
      </rPr>
      <t>20</t>
    </r>
    <r>
      <rPr>
        <sz val="10"/>
        <color theme="1"/>
        <rFont val="仿宋"/>
        <charset val="134"/>
      </rPr>
      <t>米，表面流湿地</t>
    </r>
    <r>
      <rPr>
        <sz val="10"/>
        <color theme="1"/>
        <rFont val="Times New Roman"/>
        <charset val="134"/>
      </rPr>
      <t>1023.5</t>
    </r>
    <r>
      <rPr>
        <sz val="10"/>
        <color theme="1"/>
        <rFont val="仿宋"/>
        <charset val="134"/>
      </rPr>
      <t>平方米，生态管护通道空间转换平台</t>
    </r>
    <r>
      <rPr>
        <sz val="10"/>
        <color theme="1"/>
        <rFont val="Times New Roman"/>
        <charset val="134"/>
      </rPr>
      <t>741</t>
    </r>
    <r>
      <rPr>
        <sz val="10"/>
        <color theme="1"/>
        <rFont val="仿宋"/>
        <charset val="134"/>
      </rPr>
      <t>平方米，灌木</t>
    </r>
    <r>
      <rPr>
        <sz val="10"/>
        <color theme="1"/>
        <rFont val="Times New Roman"/>
        <charset val="134"/>
      </rPr>
      <t>3195.4</t>
    </r>
    <r>
      <rPr>
        <sz val="10"/>
        <color theme="1"/>
        <rFont val="仿宋"/>
        <charset val="134"/>
      </rPr>
      <t>平方米，滨水植被</t>
    </r>
    <r>
      <rPr>
        <sz val="10"/>
        <color theme="1"/>
        <rFont val="Times New Roman"/>
        <charset val="134"/>
      </rPr>
      <t>2031.6</t>
    </r>
    <r>
      <rPr>
        <sz val="10"/>
        <color theme="1"/>
        <rFont val="仿宋"/>
        <charset val="134"/>
      </rPr>
      <t>平方米）。（二）生态缓冲区</t>
    </r>
    <r>
      <rPr>
        <sz val="10"/>
        <color theme="1"/>
        <rFont val="Times New Roman"/>
        <charset val="134"/>
      </rPr>
      <t>2</t>
    </r>
    <r>
      <rPr>
        <sz val="10"/>
        <color theme="1"/>
        <rFont val="仿宋"/>
        <charset val="134"/>
      </rPr>
      <t>号</t>
    </r>
    <r>
      <rPr>
        <sz val="10"/>
        <color theme="1"/>
        <rFont val="Times New Roman"/>
        <charset val="134"/>
      </rPr>
      <t>38998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1235</t>
    </r>
    <r>
      <rPr>
        <sz val="10"/>
        <color theme="1"/>
        <rFont val="仿宋"/>
        <charset val="134"/>
      </rPr>
      <t>米，生态驳岸</t>
    </r>
    <r>
      <rPr>
        <sz val="10"/>
        <color theme="1"/>
        <rFont val="Times New Roman"/>
        <charset val="134"/>
      </rPr>
      <t>1195</t>
    </r>
    <r>
      <rPr>
        <sz val="10"/>
        <color theme="1"/>
        <rFont val="仿宋"/>
        <charset val="134"/>
      </rPr>
      <t>米，生态鸟栖桩</t>
    </r>
    <r>
      <rPr>
        <sz val="10"/>
        <color theme="1"/>
        <rFont val="Times New Roman"/>
        <charset val="134"/>
      </rPr>
      <t>160</t>
    </r>
    <r>
      <rPr>
        <sz val="10"/>
        <color theme="1"/>
        <rFont val="仿宋"/>
        <charset val="134"/>
      </rPr>
      <t>根每</t>
    </r>
    <r>
      <rPr>
        <sz val="10"/>
        <color theme="1"/>
        <rFont val="Times New Roman"/>
        <charset val="134"/>
      </rPr>
      <t>5</t>
    </r>
    <r>
      <rPr>
        <sz val="10"/>
        <color theme="1"/>
        <rFont val="仿宋"/>
        <charset val="134"/>
      </rPr>
      <t>组，毛细管沟</t>
    </r>
    <r>
      <rPr>
        <sz val="10"/>
        <color theme="1"/>
        <rFont val="Times New Roman"/>
        <charset val="134"/>
      </rPr>
      <t>520</t>
    </r>
    <r>
      <rPr>
        <sz val="10"/>
        <color theme="1"/>
        <rFont val="仿宋"/>
        <charset val="134"/>
      </rPr>
      <t>米，沟渠生态挡墙</t>
    </r>
    <r>
      <rPr>
        <sz val="10"/>
        <color theme="1"/>
        <rFont val="Times New Roman"/>
        <charset val="134"/>
      </rPr>
      <t>1307</t>
    </r>
    <r>
      <rPr>
        <sz val="10"/>
        <color theme="1"/>
        <rFont val="仿宋"/>
        <charset val="134"/>
      </rPr>
      <t>米，生态富氧曝气跌水</t>
    </r>
    <r>
      <rPr>
        <sz val="10"/>
        <color theme="1"/>
        <rFont val="Times New Roman"/>
        <charset val="134"/>
      </rPr>
      <t>3</t>
    </r>
    <r>
      <rPr>
        <sz val="10"/>
        <color theme="1"/>
        <rFont val="仿宋"/>
        <charset val="134"/>
      </rPr>
      <t>处，乔木</t>
    </r>
    <r>
      <rPr>
        <sz val="10"/>
        <color theme="1"/>
        <rFont val="Times New Roman"/>
        <charset val="134"/>
      </rPr>
      <t>189</t>
    </r>
    <r>
      <rPr>
        <sz val="10"/>
        <color theme="1"/>
        <rFont val="仿宋"/>
        <charset val="134"/>
      </rPr>
      <t>株，灌木</t>
    </r>
    <r>
      <rPr>
        <sz val="10"/>
        <color theme="1"/>
        <rFont val="Times New Roman"/>
        <charset val="134"/>
      </rPr>
      <t>3276.5</t>
    </r>
    <r>
      <rPr>
        <sz val="10"/>
        <color theme="1"/>
        <rFont val="仿宋"/>
        <charset val="134"/>
      </rPr>
      <t>平方米，滨水植被</t>
    </r>
    <r>
      <rPr>
        <sz val="10"/>
        <color theme="1"/>
        <rFont val="Times New Roman"/>
        <charset val="134"/>
      </rPr>
      <t>16385</t>
    </r>
    <r>
      <rPr>
        <sz val="10"/>
        <color theme="1"/>
        <rFont val="仿宋"/>
        <charset val="134"/>
      </rPr>
      <t>平方米</t>
    </r>
    <r>
      <rPr>
        <sz val="10"/>
        <color theme="1"/>
        <rFont val="Times New Roman"/>
        <charset val="134"/>
      </rPr>
      <t>)</t>
    </r>
    <r>
      <rPr>
        <sz val="10"/>
        <color theme="1"/>
        <rFont val="仿宋"/>
        <charset val="134"/>
      </rPr>
      <t>。（三）生态缓冲区</t>
    </r>
    <r>
      <rPr>
        <sz val="10"/>
        <color theme="1"/>
        <rFont val="Times New Roman"/>
        <charset val="134"/>
      </rPr>
      <t>3</t>
    </r>
    <r>
      <rPr>
        <sz val="10"/>
        <color theme="1"/>
        <rFont val="仿宋"/>
        <charset val="134"/>
      </rPr>
      <t>号</t>
    </r>
    <r>
      <rPr>
        <sz val="10"/>
        <color theme="1"/>
        <rFont val="Times New Roman"/>
        <charset val="134"/>
      </rPr>
      <t>2994</t>
    </r>
    <r>
      <rPr>
        <sz val="10"/>
        <color theme="1"/>
        <rFont val="仿宋"/>
        <charset val="134"/>
      </rPr>
      <t>平方米</t>
    </r>
    <r>
      <rPr>
        <sz val="10"/>
        <color theme="1"/>
        <rFont val="Times New Roman"/>
        <charset val="134"/>
      </rPr>
      <t>(</t>
    </r>
    <r>
      <rPr>
        <sz val="10"/>
        <color theme="1"/>
        <rFont val="仿宋"/>
        <charset val="134"/>
      </rPr>
      <t>乔木</t>
    </r>
    <r>
      <rPr>
        <sz val="10"/>
        <color theme="1"/>
        <rFont val="Times New Roman"/>
        <charset val="134"/>
      </rPr>
      <t>75</t>
    </r>
    <r>
      <rPr>
        <sz val="10"/>
        <color theme="1"/>
        <rFont val="仿宋"/>
        <charset val="134"/>
      </rPr>
      <t>株，灌木</t>
    </r>
    <r>
      <rPr>
        <sz val="10"/>
        <color theme="1"/>
        <rFont val="Times New Roman"/>
        <charset val="134"/>
      </rPr>
      <t>29</t>
    </r>
    <r>
      <rPr>
        <sz val="10"/>
        <color theme="1"/>
        <rFont val="仿宋"/>
        <charset val="134"/>
      </rPr>
      <t>株</t>
    </r>
    <r>
      <rPr>
        <sz val="10"/>
        <color theme="1"/>
        <rFont val="Times New Roman"/>
        <charset val="134"/>
      </rPr>
      <t>/1156.9</t>
    </r>
    <r>
      <rPr>
        <sz val="10"/>
        <color theme="1"/>
        <rFont val="仿宋"/>
        <charset val="134"/>
      </rPr>
      <t>平方米，滨水植被</t>
    </r>
    <r>
      <rPr>
        <sz val="10"/>
        <color theme="1"/>
        <rFont val="Times New Roman"/>
        <charset val="134"/>
      </rPr>
      <t>1193.3</t>
    </r>
    <r>
      <rPr>
        <sz val="10"/>
        <color theme="1"/>
        <rFont val="仿宋"/>
        <charset val="134"/>
      </rPr>
      <t>平方米</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二、夹溪河生态缓冲带西岸线连接工程：（一）绿篱隔离带</t>
    </r>
    <r>
      <rPr>
        <sz val="10"/>
        <color theme="1"/>
        <rFont val="Times New Roman"/>
        <charset val="134"/>
      </rPr>
      <t>1</t>
    </r>
    <r>
      <rPr>
        <sz val="10"/>
        <color theme="1"/>
        <rFont val="仿宋"/>
        <charset val="134"/>
      </rPr>
      <t>号</t>
    </r>
    <r>
      <rPr>
        <sz val="10"/>
        <color theme="1"/>
        <rFont val="Times New Roman"/>
        <charset val="134"/>
      </rPr>
      <t>30678</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2256</t>
    </r>
    <r>
      <rPr>
        <sz val="10"/>
        <color theme="1"/>
        <rFont val="仿宋"/>
        <charset val="134"/>
      </rPr>
      <t>米，生态驳岸</t>
    </r>
    <r>
      <rPr>
        <sz val="10"/>
        <color theme="1"/>
        <rFont val="Times New Roman"/>
        <charset val="134"/>
      </rPr>
      <t>268</t>
    </r>
    <r>
      <rPr>
        <sz val="10"/>
        <color theme="1"/>
        <rFont val="仿宋"/>
        <charset val="134"/>
      </rPr>
      <t>米，生态植草沟</t>
    </r>
    <r>
      <rPr>
        <sz val="10"/>
        <color theme="1"/>
        <rFont val="Times New Roman"/>
        <charset val="134"/>
      </rPr>
      <t>263</t>
    </r>
    <r>
      <rPr>
        <sz val="10"/>
        <color theme="1"/>
        <rFont val="仿宋"/>
        <charset val="134"/>
      </rPr>
      <t>米，生态鸟栖桩</t>
    </r>
    <r>
      <rPr>
        <sz val="10"/>
        <color theme="1"/>
        <rFont val="Times New Roman"/>
        <charset val="134"/>
      </rPr>
      <t>192</t>
    </r>
    <r>
      <rPr>
        <sz val="10"/>
        <color theme="1"/>
        <rFont val="仿宋"/>
        <charset val="134"/>
      </rPr>
      <t>根每</t>
    </r>
    <r>
      <rPr>
        <sz val="10"/>
        <color theme="1"/>
        <rFont val="Times New Roman"/>
        <charset val="134"/>
      </rPr>
      <t>6</t>
    </r>
    <r>
      <rPr>
        <sz val="10"/>
        <color theme="1"/>
        <rFont val="仿宋"/>
        <charset val="134"/>
      </rPr>
      <t>组，建设深潭浅滩</t>
    </r>
    <r>
      <rPr>
        <sz val="10"/>
        <color theme="1"/>
        <rFont val="Times New Roman"/>
        <charset val="134"/>
      </rPr>
      <t>420</t>
    </r>
    <r>
      <rPr>
        <sz val="10"/>
        <color theme="1"/>
        <rFont val="仿宋"/>
        <charset val="134"/>
      </rPr>
      <t>平方米，毛细管沟</t>
    </r>
    <r>
      <rPr>
        <sz val="10"/>
        <color theme="1"/>
        <rFont val="Times New Roman"/>
        <charset val="134"/>
      </rPr>
      <t>115</t>
    </r>
    <r>
      <rPr>
        <sz val="10"/>
        <color theme="1"/>
        <rFont val="仿宋"/>
        <charset val="134"/>
      </rPr>
      <t>米，乔木</t>
    </r>
    <r>
      <rPr>
        <sz val="10"/>
        <color theme="1"/>
        <rFont val="Times New Roman"/>
        <charset val="134"/>
      </rPr>
      <t>19</t>
    </r>
    <r>
      <rPr>
        <sz val="10"/>
        <color theme="1"/>
        <rFont val="仿宋"/>
        <charset val="134"/>
      </rPr>
      <t>株，灌木</t>
    </r>
    <r>
      <rPr>
        <sz val="10"/>
        <color theme="1"/>
        <rFont val="Times New Roman"/>
        <charset val="134"/>
      </rPr>
      <t>89</t>
    </r>
    <r>
      <rPr>
        <sz val="10"/>
        <color theme="1"/>
        <rFont val="仿宋"/>
        <charset val="134"/>
      </rPr>
      <t>株每</t>
    </r>
    <r>
      <rPr>
        <sz val="10"/>
        <color theme="1"/>
        <rFont val="Times New Roman"/>
        <charset val="134"/>
      </rPr>
      <t>6441.8</t>
    </r>
    <r>
      <rPr>
        <sz val="10"/>
        <color theme="1"/>
        <rFont val="仿宋"/>
        <charset val="134"/>
      </rPr>
      <t>平方米，滨水植被</t>
    </r>
    <r>
      <rPr>
        <sz val="10"/>
        <color theme="1"/>
        <rFont val="Times New Roman"/>
        <charset val="134"/>
      </rPr>
      <t>7598.1</t>
    </r>
    <r>
      <rPr>
        <sz val="10"/>
        <color theme="1"/>
        <rFont val="仿宋"/>
        <charset val="134"/>
      </rPr>
      <t>平方米</t>
    </r>
    <r>
      <rPr>
        <sz val="10"/>
        <color theme="1"/>
        <rFont val="Times New Roman"/>
        <charset val="134"/>
      </rPr>
      <t>)</t>
    </r>
    <r>
      <rPr>
        <sz val="10"/>
        <color theme="1"/>
        <rFont val="仿宋"/>
        <charset val="134"/>
      </rPr>
      <t>。（二）绿篱隔离带</t>
    </r>
    <r>
      <rPr>
        <sz val="10"/>
        <color theme="1"/>
        <rFont val="Times New Roman"/>
        <charset val="134"/>
      </rPr>
      <t>2</t>
    </r>
    <r>
      <rPr>
        <sz val="10"/>
        <color theme="1"/>
        <rFont val="仿宋"/>
        <charset val="134"/>
      </rPr>
      <t>号</t>
    </r>
    <r>
      <rPr>
        <sz val="10"/>
        <color theme="1"/>
        <rFont val="Times New Roman"/>
        <charset val="134"/>
      </rPr>
      <t>2689</t>
    </r>
    <r>
      <rPr>
        <sz val="10"/>
        <color theme="1"/>
        <rFont val="仿宋"/>
        <charset val="134"/>
      </rPr>
      <t>平方米</t>
    </r>
    <r>
      <rPr>
        <sz val="10"/>
        <color theme="1"/>
        <rFont val="Times New Roman"/>
        <charset val="134"/>
      </rPr>
      <t>(</t>
    </r>
    <r>
      <rPr>
        <sz val="10"/>
        <color theme="1"/>
        <rFont val="仿宋"/>
        <charset val="134"/>
      </rPr>
      <t>生态管护通道</t>
    </r>
    <r>
      <rPr>
        <sz val="10"/>
        <color theme="1"/>
        <rFont val="Times New Roman"/>
        <charset val="134"/>
      </rPr>
      <t>365</t>
    </r>
    <r>
      <rPr>
        <sz val="10"/>
        <color theme="1"/>
        <rFont val="仿宋"/>
        <charset val="134"/>
      </rPr>
      <t>米，乔木</t>
    </r>
    <r>
      <rPr>
        <sz val="10"/>
        <color theme="1"/>
        <rFont val="Times New Roman"/>
        <charset val="134"/>
      </rPr>
      <t>124</t>
    </r>
    <r>
      <rPr>
        <sz val="10"/>
        <color theme="1"/>
        <rFont val="仿宋"/>
        <charset val="134"/>
      </rPr>
      <t>株，灌木</t>
    </r>
    <r>
      <rPr>
        <sz val="10"/>
        <color theme="1"/>
        <rFont val="Times New Roman"/>
        <charset val="134"/>
      </rPr>
      <t>654.1</t>
    </r>
    <r>
      <rPr>
        <sz val="10"/>
        <color theme="1"/>
        <rFont val="仿宋"/>
        <charset val="134"/>
      </rPr>
      <t>平方米</t>
    </r>
    <r>
      <rPr>
        <sz val="10"/>
        <color theme="1"/>
        <rFont val="Times New Roman"/>
        <charset val="134"/>
      </rPr>
      <t>)</t>
    </r>
    <r>
      <rPr>
        <sz val="10"/>
        <color theme="1"/>
        <rFont val="仿宋"/>
        <charset val="134"/>
      </rPr>
      <t>。（三）绿篱隔离带</t>
    </r>
    <r>
      <rPr>
        <sz val="10"/>
        <color theme="1"/>
        <rFont val="Times New Roman"/>
        <charset val="134"/>
      </rPr>
      <t>3</t>
    </r>
    <r>
      <rPr>
        <sz val="10"/>
        <color theme="1"/>
        <rFont val="仿宋"/>
        <charset val="134"/>
      </rPr>
      <t>号</t>
    </r>
    <r>
      <rPr>
        <sz val="10"/>
        <color theme="1"/>
        <rFont val="Times New Roman"/>
        <charset val="134"/>
      </rPr>
      <t>17010</t>
    </r>
    <r>
      <rPr>
        <sz val="10"/>
        <color theme="1"/>
        <rFont val="仿宋"/>
        <charset val="134"/>
      </rPr>
      <t>平方米（生态管护通道</t>
    </r>
    <r>
      <rPr>
        <sz val="10"/>
        <color theme="1"/>
        <rFont val="Times New Roman"/>
        <charset val="134"/>
      </rPr>
      <t>970</t>
    </r>
    <r>
      <rPr>
        <sz val="10"/>
        <color theme="1"/>
        <rFont val="仿宋"/>
        <charset val="134"/>
      </rPr>
      <t>米，石笼式驳岸</t>
    </r>
    <r>
      <rPr>
        <sz val="10"/>
        <color theme="1"/>
        <rFont val="Times New Roman"/>
        <charset val="134"/>
      </rPr>
      <t>270</t>
    </r>
    <r>
      <rPr>
        <sz val="10"/>
        <color theme="1"/>
        <rFont val="仿宋"/>
        <charset val="134"/>
      </rPr>
      <t>米，生态植草沟</t>
    </r>
    <r>
      <rPr>
        <sz val="10"/>
        <color theme="1"/>
        <rFont val="Times New Roman"/>
        <charset val="134"/>
      </rPr>
      <t>833</t>
    </r>
    <r>
      <rPr>
        <sz val="10"/>
        <color theme="1"/>
        <rFont val="仿宋"/>
        <charset val="134"/>
      </rPr>
      <t>米，生态鸟栖桩</t>
    </r>
    <r>
      <rPr>
        <sz val="10"/>
        <color theme="1"/>
        <rFont val="Times New Roman"/>
        <charset val="134"/>
      </rPr>
      <t>64</t>
    </r>
    <r>
      <rPr>
        <sz val="10"/>
        <color theme="1"/>
        <rFont val="仿宋"/>
        <charset val="134"/>
      </rPr>
      <t>根每</t>
    </r>
    <r>
      <rPr>
        <sz val="10"/>
        <color theme="1"/>
        <rFont val="Times New Roman"/>
        <charset val="134"/>
      </rPr>
      <t>2</t>
    </r>
    <r>
      <rPr>
        <sz val="10"/>
        <color theme="1"/>
        <rFont val="仿宋"/>
        <charset val="134"/>
      </rPr>
      <t>组，沟渠生态挡墙</t>
    </r>
    <r>
      <rPr>
        <sz val="10"/>
        <color theme="1"/>
        <rFont val="Times New Roman"/>
        <charset val="134"/>
      </rPr>
      <t>462</t>
    </r>
    <r>
      <rPr>
        <sz val="10"/>
        <color theme="1"/>
        <rFont val="仿宋"/>
        <charset val="134"/>
      </rPr>
      <t>米，漫水桥</t>
    </r>
    <r>
      <rPr>
        <sz val="10"/>
        <color theme="1"/>
        <rFont val="Times New Roman"/>
        <charset val="134"/>
      </rPr>
      <t>6.5</t>
    </r>
    <r>
      <rPr>
        <sz val="10"/>
        <color theme="1"/>
        <rFont val="仿宋"/>
        <charset val="134"/>
      </rPr>
      <t>米，乔木</t>
    </r>
    <r>
      <rPr>
        <sz val="10"/>
        <color theme="1"/>
        <rFont val="Times New Roman"/>
        <charset val="134"/>
      </rPr>
      <t>34</t>
    </r>
    <r>
      <rPr>
        <sz val="10"/>
        <color theme="1"/>
        <rFont val="仿宋"/>
        <charset val="134"/>
      </rPr>
      <t>株，灌木</t>
    </r>
    <r>
      <rPr>
        <sz val="10"/>
        <color theme="1"/>
        <rFont val="Times New Roman"/>
        <charset val="134"/>
      </rPr>
      <t>39</t>
    </r>
    <r>
      <rPr>
        <sz val="10"/>
        <color theme="1"/>
        <rFont val="仿宋"/>
        <charset val="134"/>
      </rPr>
      <t>株每</t>
    </r>
    <r>
      <rPr>
        <sz val="10"/>
        <color theme="1"/>
        <rFont val="Times New Roman"/>
        <charset val="134"/>
      </rPr>
      <t>4130.5</t>
    </r>
    <r>
      <rPr>
        <sz val="10"/>
        <color theme="1"/>
        <rFont val="仿宋"/>
        <charset val="134"/>
      </rPr>
      <t>平方米，滨水植被</t>
    </r>
    <r>
      <rPr>
        <sz val="10"/>
        <color theme="1"/>
        <rFont val="Times New Roman"/>
        <charset val="134"/>
      </rPr>
      <t>4486.3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</si>
  <si>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</si>
  <si>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r>
      <rPr>
        <sz val="10"/>
        <rFont val="仿宋"/>
        <charset val="134"/>
      </rPr>
      <t>已完成项目可研、初步设计。</t>
    </r>
  </si>
  <si>
    <r>
      <rPr>
        <sz val="10"/>
        <color theme="1"/>
        <rFont val="仿宋"/>
        <charset val="134"/>
      </rPr>
      <t>地质灾害排危除险和工程治理项目</t>
    </r>
  </si>
  <si>
    <r>
      <rPr>
        <sz val="10"/>
        <color theme="1"/>
        <rFont val="仿宋"/>
        <charset val="134"/>
      </rPr>
      <t>实施排危除险</t>
    </r>
    <r>
      <rPr>
        <sz val="10"/>
        <color theme="1"/>
        <rFont val="Times New Roman"/>
        <charset val="134"/>
      </rPr>
      <t>21</t>
    </r>
    <r>
      <rPr>
        <sz val="10"/>
        <color theme="1"/>
        <rFont val="仿宋"/>
        <charset val="134"/>
      </rPr>
      <t>处，工程治理项目</t>
    </r>
    <r>
      <rPr>
        <sz val="10"/>
        <color theme="1"/>
        <rFont val="Times New Roman"/>
        <charset val="134"/>
      </rPr>
      <t>2</t>
    </r>
    <r>
      <rPr>
        <sz val="10"/>
        <color theme="1"/>
        <rFont val="仿宋"/>
        <charset val="134"/>
      </rPr>
      <t>个。共修建设桩板墙长度</t>
    </r>
    <r>
      <rPr>
        <sz val="10"/>
        <color theme="1"/>
        <rFont val="Times New Roman"/>
        <charset val="134"/>
      </rPr>
      <t>380</t>
    </r>
    <r>
      <rPr>
        <sz val="10"/>
        <color theme="1"/>
        <rFont val="仿宋"/>
        <charset val="134"/>
      </rPr>
      <t>米，清坡和主动防护网</t>
    </r>
    <r>
      <rPr>
        <sz val="10"/>
        <color theme="1"/>
        <rFont val="Times New Roman"/>
        <charset val="134"/>
      </rPr>
      <t>1000</t>
    </r>
    <r>
      <rPr>
        <sz val="10"/>
        <color theme="1"/>
        <rFont val="仿宋"/>
        <charset val="134"/>
      </rPr>
      <t>平方米，截排水沟长度</t>
    </r>
    <r>
      <rPr>
        <sz val="10"/>
        <color theme="1"/>
        <rFont val="Times New Roman"/>
        <charset val="134"/>
      </rPr>
      <t>1000</t>
    </r>
    <r>
      <rPr>
        <sz val="10"/>
        <color theme="1"/>
        <rFont val="仿宋"/>
        <charset val="134"/>
      </rPr>
      <t>米等。</t>
    </r>
  </si>
  <si>
    <r>
      <rPr>
        <b/>
        <sz val="10"/>
        <color theme="1"/>
        <rFont val="仿宋"/>
        <charset val="134"/>
      </rPr>
      <t>新保中心</t>
    </r>
  </si>
  <si>
    <r>
      <rPr>
        <sz val="10"/>
        <color theme="1"/>
        <rFont val="Times New Roman"/>
        <charset val="134"/>
      </rPr>
      <t>2024</t>
    </r>
    <r>
      <rPr>
        <sz val="10"/>
        <color theme="1"/>
        <rFont val="仿宋"/>
        <charset val="134"/>
      </rPr>
      <t>年新安江</t>
    </r>
    <r>
      <rPr>
        <sz val="10"/>
        <color theme="1"/>
        <rFont val="Times New Roman"/>
        <charset val="134"/>
      </rPr>
      <t>—</t>
    </r>
    <r>
      <rPr>
        <sz val="10"/>
        <color theme="1"/>
        <rFont val="仿宋"/>
        <charset val="134"/>
      </rPr>
      <t>千岛湖生态环境共同保护合作区项目</t>
    </r>
  </si>
  <si>
    <r>
      <rPr>
        <sz val="10"/>
        <color theme="1"/>
        <rFont val="仿宋"/>
        <charset val="134"/>
      </rPr>
      <t>县新保中心</t>
    </r>
  </si>
  <si>
    <r>
      <rPr>
        <sz val="10"/>
        <color theme="1"/>
        <rFont val="仿宋"/>
        <charset val="134"/>
      </rPr>
      <t>新保中心</t>
    </r>
  </si>
  <si>
    <t>129-1</t>
  </si>
  <si>
    <r>
      <rPr>
        <sz val="10"/>
        <color theme="1"/>
        <rFont val="仿宋"/>
        <charset val="134"/>
      </rPr>
      <t>休宁县鹤城乡新安江源头生态保护体验地建设</t>
    </r>
  </si>
  <si>
    <r>
      <rPr>
        <sz val="10"/>
        <color theme="1"/>
        <rFont val="仿宋"/>
        <charset val="134"/>
      </rPr>
      <t>本项目主要包括包括鹤城乡新安江源头沿线生态修复工程、新安江源头农村生活污水治理工程、新安源头人居环境提升工程和新安源头生态产业建设四个子项目。</t>
    </r>
    <r>
      <rPr>
        <sz val="10"/>
        <color theme="1"/>
        <rFont val="Times New Roman"/>
        <charset val="134"/>
      </rPr>
      <t>1</t>
    </r>
    <r>
      <rPr>
        <sz val="10"/>
        <color theme="1"/>
        <rFont val="仿宋"/>
        <charset val="134"/>
      </rPr>
      <t>、新安江源头沿线生态修复工程主要包括生态护岸建设以及生态沟渠建设。</t>
    </r>
    <r>
      <rPr>
        <sz val="10"/>
        <color theme="1"/>
        <rFont val="Times New Roman"/>
        <charset val="134"/>
      </rPr>
      <t>2</t>
    </r>
    <r>
      <rPr>
        <sz val="10"/>
        <color theme="1"/>
        <rFont val="仿宋"/>
        <charset val="134"/>
      </rPr>
      <t>、新安江源头农村生活污水治理工程主要为建设冯村污水处理设施。</t>
    </r>
    <r>
      <rPr>
        <sz val="10"/>
        <color theme="1"/>
        <rFont val="Times New Roman"/>
        <charset val="134"/>
      </rPr>
      <t>3</t>
    </r>
    <r>
      <rPr>
        <sz val="10"/>
        <color theme="1"/>
        <rFont val="仿宋"/>
        <charset val="134"/>
      </rPr>
      <t>、新安源头人居环境提升工程主要涉及村内破旧房屋拆除、清除垃圾、卫生改厕、梅溪村综合整治提升工程、梅溪村横楼下至董坑坞路基工程、渔塘村饮水工程改造提升、渔塘村牌楼下组叶坑源林道硬化、自然村改造工程（前山自然村改造、冯村自然村改造、王家田自然村改造、施村自然村改造）以及樟田村桥梁工程。</t>
    </r>
    <r>
      <rPr>
        <sz val="10"/>
        <color theme="1"/>
        <rFont val="Times New Roman"/>
        <charset val="134"/>
      </rPr>
      <t>4</t>
    </r>
    <r>
      <rPr>
        <sz val="10"/>
        <color theme="1"/>
        <rFont val="仿宋"/>
        <charset val="134"/>
      </rPr>
      <t>、新安源头生态产业建设主要包括绿色农村产业基础设施提升工程（有机茶园绿色防控及基础设施提升工程、香榧园绿化及基础设施提升工程）、樟田村樟源里整村微改造提升工程（村内节点打造、村内旅游步道修复</t>
    </r>
    <r>
      <rPr>
        <sz val="10"/>
        <color theme="1"/>
        <rFont val="Times New Roman"/>
        <charset val="134"/>
      </rPr>
      <t>500</t>
    </r>
    <r>
      <rPr>
        <sz val="10"/>
        <color theme="1"/>
        <rFont val="仿宋"/>
        <charset val="134"/>
      </rPr>
      <t>平方米、村内绿化景观工程</t>
    </r>
    <r>
      <rPr>
        <sz val="10"/>
        <color theme="1"/>
        <rFont val="Times New Roman"/>
        <charset val="134"/>
      </rPr>
      <t>1000</t>
    </r>
    <r>
      <rPr>
        <sz val="10"/>
        <color theme="1"/>
        <rFont val="仿宋"/>
        <charset val="134"/>
      </rPr>
      <t>平方米）、生态停车场（樟田村见源组生态停车场</t>
    </r>
    <r>
      <rPr>
        <sz val="10"/>
        <color theme="1"/>
        <rFont val="Times New Roman"/>
        <charset val="134"/>
      </rPr>
      <t>400</t>
    </r>
    <r>
      <rPr>
        <sz val="10"/>
        <color theme="1"/>
        <rFont val="仿宋"/>
        <charset val="134"/>
      </rPr>
      <t>平方米、左龙村生态停车场</t>
    </r>
    <r>
      <rPr>
        <sz val="10"/>
        <color theme="1"/>
        <rFont val="Times New Roman"/>
        <charset val="134"/>
      </rPr>
      <t>600</t>
    </r>
    <r>
      <rPr>
        <sz val="10"/>
        <color theme="1"/>
        <rFont val="仿宋"/>
        <charset val="134"/>
      </rPr>
      <t>平方米）、微景观节点提升工程、樟田村荒地整治附属设施建设、古道修复、甘岭古道修复项目长度</t>
    </r>
    <r>
      <rPr>
        <sz val="10"/>
        <color theme="1"/>
        <rFont val="Times New Roman"/>
        <charset val="134"/>
      </rPr>
      <t>300</t>
    </r>
    <r>
      <rPr>
        <sz val="10"/>
        <color theme="1"/>
        <rFont val="仿宋"/>
        <charset val="134"/>
      </rPr>
      <t>米。</t>
    </r>
  </si>
  <si>
    <r>
      <rPr>
        <sz val="10"/>
        <color theme="1"/>
        <rFont val="Times New Roman"/>
        <charset val="134"/>
      </rPr>
      <t>2023</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</si>
  <si>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新保资金</t>
    </r>
    <r>
      <rPr>
        <sz val="10"/>
        <color theme="1"/>
        <rFont val="Times New Roman"/>
        <charset val="134"/>
      </rPr>
      <t>400</t>
    </r>
    <r>
      <rPr>
        <sz val="10"/>
        <color theme="1"/>
        <rFont val="仿宋"/>
        <charset val="134"/>
      </rPr>
      <t>万元</t>
    </r>
  </si>
  <si>
    <t>休宁县鹤城乡新安江源头生态保护体验地建设</t>
  </si>
  <si>
    <t>1、樟田村生态护岸工程、樟田村百亩当生态农业护岸修复工程、鹤城乡樟田村生态农业护岸修复及附属工程、新安江源头农村生活污水治理工程、鹤城乡渔塘村会溪水土流失治理工程、鹤城乡樟田村王家田组水毁护岸修复工程、王家田自然村整治古树林提升改造工程、新安源冯村道路提升工程、2024年鹤城乡全域环境整治工程、新安源冯村生态沟渠修复及附属工程等已完成；梅溪新村道路提升工程目前正在审计。
2、配套资金部分完成投资561.5万元，占配套资金部分项目进度100%，包括梅溪村横楼下至董坑坞路基工程、渔塘村饮水工程改造提升、渔塘村牌楼下组叶坑源林道硬化、新安源头自然村人居环境整治提升工程、前山人居环境整治提升、冯村人居环境整治提升、王家田人居环境整治提升、施村人居环境整治提升、樟田村桥梁工程项目等。</t>
  </si>
  <si>
    <r>
      <rPr>
        <sz val="10"/>
        <color theme="1"/>
        <rFont val="仿宋"/>
        <charset val="0"/>
      </rPr>
      <t>缺口</t>
    </r>
    <r>
      <rPr>
        <sz val="10"/>
        <color theme="1"/>
        <rFont val="Times New Roman"/>
        <charset val="0"/>
      </rPr>
      <t>100</t>
    </r>
    <r>
      <rPr>
        <sz val="10"/>
        <color theme="1"/>
        <rFont val="仿宋"/>
        <charset val="0"/>
      </rPr>
      <t>万元</t>
    </r>
  </si>
  <si>
    <r>
      <rPr>
        <sz val="10"/>
        <color theme="1"/>
        <rFont val="仿宋"/>
        <charset val="134"/>
      </rPr>
      <t>率水河小流域环境治理项目</t>
    </r>
  </si>
  <si>
    <r>
      <rPr>
        <sz val="10"/>
        <color theme="1"/>
        <rFont val="仿宋"/>
        <charset val="134"/>
      </rPr>
      <t>东临溪镇人民政府</t>
    </r>
    <r>
      <rPr>
        <sz val="10"/>
        <color theme="1"/>
        <rFont val="Times New Roman"/>
        <charset val="134"/>
      </rPr>
      <t xml:space="preserve">
</t>
    </r>
    <r>
      <rPr>
        <sz val="10"/>
        <color theme="1"/>
        <rFont val="仿宋"/>
        <charset val="134"/>
      </rPr>
      <t>源芳乡人民政府</t>
    </r>
    <r>
      <rPr>
        <sz val="10"/>
        <color theme="1"/>
        <rFont val="Times New Roman"/>
        <charset val="134"/>
      </rPr>
      <t xml:space="preserve">
</t>
    </r>
    <r>
      <rPr>
        <sz val="10"/>
        <color theme="1"/>
        <rFont val="仿宋"/>
        <charset val="134"/>
      </rPr>
      <t>榆村乡人民政府</t>
    </r>
  </si>
  <si>
    <r>
      <rPr>
        <sz val="10"/>
        <color theme="1"/>
        <rFont val="仿宋"/>
        <charset val="134"/>
      </rPr>
      <t>一、东临溪镇汊水河栈山下段河道治理及配套基础设施提升项目。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新建生态护岸三段，长约</t>
    </r>
    <r>
      <rPr>
        <sz val="10"/>
        <color theme="1"/>
        <rFont val="Times New Roman"/>
        <charset val="134"/>
      </rPr>
      <t>1732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米，栈山下村漫水桥头至三号拦水坝长约</t>
    </r>
    <r>
      <rPr>
        <sz val="10"/>
        <color theme="1"/>
        <rFont val="Times New Roman"/>
        <charset val="134"/>
      </rPr>
      <t>1.5</t>
    </r>
    <r>
      <rPr>
        <sz val="10"/>
        <color theme="1"/>
        <rFont val="仿宋"/>
        <charset val="134"/>
      </rPr>
      <t>千米河段进行岸线整治；</t>
    </r>
    <r>
      <rPr>
        <sz val="10"/>
        <color theme="1"/>
        <rFont val="Times New Roman"/>
        <charset val="134"/>
      </rPr>
      <t>2.</t>
    </r>
    <r>
      <rPr>
        <sz val="10"/>
        <color theme="1"/>
        <rFont val="仿宋"/>
        <charset val="134"/>
      </rPr>
      <t>利用现有农田灌溉渠新建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t>
    </r>
    <r>
      <rPr>
        <sz val="10"/>
        <color theme="1"/>
        <rFont val="Times New Roman"/>
        <charset val="134"/>
      </rPr>
      <t xml:space="preserve">
</t>
    </r>
    <r>
      <rPr>
        <sz val="10"/>
        <color theme="1"/>
        <rFont val="仿宋"/>
        <charset val="134"/>
      </rPr>
      <t>二、榆村乡佩瑯河水毁修复及环境综合治理提升项目。</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对辛峰塔至榆村村段佩瑯河河道进行整治，两边植被修改，并结合城投清淤项目对河床治理；</t>
    </r>
    <r>
      <rPr>
        <sz val="10"/>
        <color theme="1"/>
        <rFont val="Times New Roman"/>
        <charset val="134"/>
      </rPr>
      <t>2.</t>
    </r>
    <r>
      <rPr>
        <sz val="10"/>
        <color theme="1"/>
        <rFont val="仿宋"/>
        <charset val="134"/>
      </rPr>
      <t>恢复重建水毁道路约</t>
    </r>
    <r>
      <rPr>
        <sz val="10"/>
        <color theme="1"/>
        <rFont val="Times New Roman"/>
        <charset val="134"/>
      </rPr>
      <t>1000</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800</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3.</t>
    </r>
    <r>
      <rPr>
        <sz val="10"/>
        <color theme="1"/>
        <rFont val="仿宋"/>
        <charset val="134"/>
      </rPr>
      <t>恢复重建水毁挡墙</t>
    </r>
    <r>
      <rPr>
        <sz val="10"/>
        <color theme="1"/>
        <rFont val="Times New Roman"/>
        <charset val="134"/>
      </rPr>
      <t>480</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t>
    </r>
    <r>
      <rPr>
        <sz val="10"/>
        <color theme="1"/>
        <rFont val="Times New Roman"/>
        <charset val="134"/>
      </rPr>
      <t>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1200</t>
    </r>
    <r>
      <rPr>
        <sz val="10"/>
        <color theme="1"/>
        <rFont val="仿宋"/>
        <charset val="134"/>
      </rPr>
      <t>米；</t>
    </r>
    <r>
      <rPr>
        <sz val="10"/>
        <color theme="1"/>
        <rFont val="Times New Roman"/>
        <charset val="134"/>
      </rPr>
      <t>6.</t>
    </r>
    <r>
      <rPr>
        <sz val="10"/>
        <color theme="1"/>
        <rFont val="仿宋"/>
        <charset val="134"/>
      </rPr>
      <t>村庄环境整治工程：重点为佩瑯河河沿线富溪村及藏溪村等村庄，包括村内破旧棚厕拆除及节点打造、建筑外立面整治工程、村庄五小园整治、村内排水沟渠及沿线垃圾清理等。</t>
    </r>
    <r>
      <rPr>
        <sz val="10"/>
        <color theme="1"/>
        <rFont val="Times New Roman"/>
        <charset val="134"/>
      </rPr>
      <t xml:space="preserve">
</t>
    </r>
    <r>
      <rPr>
        <sz val="10"/>
        <color theme="1"/>
        <rFont val="仿宋"/>
        <charset val="134"/>
      </rPr>
      <t>三、源芳乡生态修复及农村环境综合整治工程。</t>
    </r>
    <r>
      <rPr>
        <sz val="10"/>
        <color theme="1"/>
        <rFont val="Times New Roman"/>
        <charset val="134"/>
      </rPr>
      <t xml:space="preserve">
</t>
    </r>
    <r>
      <rPr>
        <sz val="10"/>
        <color theme="1"/>
        <rFont val="仿宋"/>
        <charset val="134"/>
      </rPr>
      <t>主要包括</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1200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座，并对现有河道进行岸线整治，面积约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3.</t>
    </r>
    <r>
      <rPr>
        <sz val="10"/>
        <color theme="1"/>
        <rFont val="仿宋"/>
        <charset val="134"/>
      </rPr>
      <t>对源芳乡源芳村及四大号进行污水收集治理，新建污水主管</t>
    </r>
    <r>
      <rPr>
        <sz val="10"/>
        <color theme="1"/>
        <rFont val="Times New Roman"/>
        <charset val="134"/>
      </rPr>
      <t>920</t>
    </r>
    <r>
      <rPr>
        <sz val="10"/>
        <color theme="1"/>
        <rFont val="仿宋"/>
        <charset val="134"/>
      </rPr>
      <t>米，污水支管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4.</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5.</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6.</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</si>
  <si>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1.东临溪镇汊水河栈山下段河道治理及配套基础设施提升项目：已完成栈山下村漫水桥头至三号拦水坝长约1.5千米河段进行河道清淤及阻水片林清理工作；修复205国道至栈山下水毁护岸长约200米。
2.榆村乡佩瑯河水毁修复及环境综合治理提升项目：水毁道路修复、恢复重建水毁挡墙、桃溪村漫水桥等项目。桃溪村水毁挡墙部分已施工，富溪段水毁挡墙图纸初稿已出来，正在对提出的意见进行修改。</t>
  </si>
  <si>
    <t>130-1</t>
  </si>
  <si>
    <r>
      <rPr>
        <sz val="10"/>
        <color theme="1"/>
        <rFont val="仿宋"/>
        <charset val="134"/>
      </rPr>
      <t>榆村乡佩瑯河水毁修复及环境综合治理提升项目</t>
    </r>
    <r>
      <rPr>
        <sz val="10"/>
        <color theme="1"/>
        <rFont val="Times New Roman"/>
        <charset val="134"/>
      </rPr>
      <t>.</t>
    </r>
  </si>
  <si>
    <r>
      <rPr>
        <sz val="10"/>
        <color theme="1"/>
        <rFont val="Times New Roman"/>
        <charset val="134"/>
      </rPr>
      <t>1.</t>
    </r>
    <r>
      <rPr>
        <sz val="10"/>
        <color theme="1"/>
        <rFont val="仿宋"/>
        <charset val="134"/>
      </rPr>
      <t>佩瑯河河道整治工程：对佩瑯河榆村段河道进行整治，两边植被修改，并结合城投清淤项目对河床治理；</t>
    </r>
    <r>
      <rPr>
        <sz val="10"/>
        <color theme="1"/>
        <rFont val="Times New Roman"/>
        <charset val="134"/>
      </rPr>
      <t xml:space="preserve">
2.</t>
    </r>
    <r>
      <rPr>
        <sz val="10"/>
        <color theme="1"/>
        <rFont val="仿宋"/>
        <charset val="134"/>
      </rPr>
      <t>水毁道路修复工程：恢复重建水毁道路</t>
    </r>
    <r>
      <rPr>
        <sz val="10"/>
        <color theme="1"/>
        <rFont val="Times New Roman"/>
        <charset val="134"/>
      </rPr>
      <t>906</t>
    </r>
    <r>
      <rPr>
        <sz val="10"/>
        <color theme="1"/>
        <rFont val="仿宋"/>
        <charset val="134"/>
      </rPr>
      <t>米、均宽</t>
    </r>
    <r>
      <rPr>
        <sz val="10"/>
        <color theme="1"/>
        <rFont val="Times New Roman"/>
        <charset val="134"/>
      </rPr>
      <t>3.5</t>
    </r>
    <r>
      <rPr>
        <sz val="10"/>
        <color theme="1"/>
        <rFont val="仿宋"/>
        <charset val="134"/>
      </rPr>
      <t>米、厚度</t>
    </r>
    <r>
      <rPr>
        <sz val="10"/>
        <color theme="1"/>
        <rFont val="Times New Roman"/>
        <charset val="134"/>
      </rPr>
      <t>0.18</t>
    </r>
    <r>
      <rPr>
        <sz val="10"/>
        <color theme="1"/>
        <rFont val="仿宋"/>
        <charset val="134"/>
      </rPr>
      <t>米（其中榆村村</t>
    </r>
    <r>
      <rPr>
        <sz val="10"/>
        <color theme="1"/>
        <rFont val="Times New Roman"/>
        <charset val="134"/>
      </rPr>
      <t>706</t>
    </r>
    <r>
      <rPr>
        <sz val="10"/>
        <color theme="1"/>
        <rFont val="仿宋"/>
        <charset val="134"/>
      </rPr>
      <t>米、岭脚村</t>
    </r>
    <r>
      <rPr>
        <sz val="10"/>
        <color theme="1"/>
        <rFont val="Times New Roman"/>
        <charset val="134"/>
      </rPr>
      <t>200</t>
    </r>
    <r>
      <rPr>
        <sz val="10"/>
        <color theme="1"/>
        <rFont val="仿宋"/>
        <charset val="134"/>
      </rPr>
      <t>米）；</t>
    </r>
    <r>
      <rPr>
        <sz val="10"/>
        <color theme="1"/>
        <rFont val="Times New Roman"/>
        <charset val="134"/>
      </rPr>
      <t xml:space="preserve">
3.</t>
    </r>
    <r>
      <rPr>
        <sz val="10"/>
        <color theme="1"/>
        <rFont val="仿宋"/>
        <charset val="134"/>
      </rPr>
      <t>恢复重建水毁挡墙</t>
    </r>
    <r>
      <rPr>
        <sz val="10"/>
        <color theme="1"/>
        <rFont val="Times New Roman"/>
        <charset val="134"/>
      </rPr>
      <t>845</t>
    </r>
    <r>
      <rPr>
        <sz val="10"/>
        <color theme="1"/>
        <rFont val="仿宋"/>
        <charset val="134"/>
      </rPr>
      <t>米（桃溪村恢复重建高</t>
    </r>
    <r>
      <rPr>
        <sz val="10"/>
        <color theme="1"/>
        <rFont val="Times New Roman"/>
        <charset val="134"/>
      </rPr>
      <t>2.5</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62</t>
    </r>
    <r>
      <rPr>
        <sz val="10"/>
        <color theme="1"/>
        <rFont val="仿宋"/>
        <charset val="134"/>
      </rPr>
      <t>米及高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100</t>
    </r>
    <r>
      <rPr>
        <sz val="10"/>
        <color theme="1"/>
        <rFont val="仿宋"/>
        <charset val="134"/>
      </rPr>
      <t>米；太塘村恢复重建高</t>
    </r>
    <r>
      <rPr>
        <sz val="10"/>
        <color theme="1"/>
        <rFont val="Times New Roman"/>
        <charset val="134"/>
      </rPr>
      <t>2</t>
    </r>
    <r>
      <rPr>
        <sz val="10"/>
        <color theme="1"/>
        <rFont val="仿宋"/>
        <charset val="134"/>
      </rPr>
      <t>米宽</t>
    </r>
    <r>
      <rPr>
        <sz val="10"/>
        <color theme="1"/>
        <rFont val="Times New Roman"/>
        <charset val="134"/>
      </rPr>
      <t>0.65</t>
    </r>
    <r>
      <rPr>
        <sz val="10"/>
        <color theme="1"/>
        <rFont val="仿宋"/>
        <charset val="134"/>
      </rPr>
      <t>米的混凝土挡墙</t>
    </r>
    <r>
      <rPr>
        <sz val="10"/>
        <color theme="1"/>
        <rFont val="Times New Roman"/>
        <charset val="134"/>
      </rPr>
      <t>28</t>
    </r>
    <r>
      <rPr>
        <sz val="10"/>
        <color theme="1"/>
        <rFont val="仿宋"/>
        <charset val="134"/>
      </rPr>
      <t>米及高</t>
    </r>
    <r>
      <rPr>
        <sz val="10"/>
        <color theme="1"/>
        <rFont val="Times New Roman"/>
        <charset val="134"/>
      </rPr>
      <t>2</t>
    </r>
    <r>
      <rPr>
        <sz val="10"/>
        <color theme="1"/>
        <rFont val="仿宋"/>
        <charset val="134"/>
      </rPr>
      <t>米宽</t>
    </r>
    <r>
      <rPr>
        <sz val="10"/>
        <color theme="1"/>
        <rFont val="Times New Roman"/>
        <charset val="134"/>
      </rPr>
      <t>0.7</t>
    </r>
    <r>
      <rPr>
        <sz val="10"/>
        <color theme="1"/>
        <rFont val="仿宋"/>
        <charset val="134"/>
      </rPr>
      <t>米的浆砌块石挡墙</t>
    </r>
    <r>
      <rPr>
        <sz val="10"/>
        <color theme="1"/>
        <rFont val="Times New Roman"/>
        <charset val="134"/>
      </rPr>
      <t>90</t>
    </r>
    <r>
      <rPr>
        <sz val="10"/>
        <color theme="1"/>
        <rFont val="仿宋"/>
        <charset val="134"/>
      </rPr>
      <t>米；榆村村恢复重建高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米的浆砌块石挡墙</t>
    </r>
    <r>
      <rPr>
        <sz val="10"/>
        <color theme="1"/>
        <rFont val="Times New Roman"/>
        <charset val="134"/>
      </rPr>
      <t>200</t>
    </r>
    <r>
      <rPr>
        <sz val="10"/>
        <color theme="1"/>
        <rFont val="仿宋"/>
        <charset val="134"/>
      </rPr>
      <t>米；郑湾村恢复重建高</t>
    </r>
    <r>
      <rPr>
        <sz val="10"/>
        <color theme="1"/>
        <rFont val="Times New Roman"/>
        <charset val="134"/>
      </rPr>
      <t>1</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150</t>
    </r>
    <r>
      <rPr>
        <sz val="10"/>
        <color theme="1"/>
        <rFont val="仿宋"/>
        <charset val="134"/>
      </rPr>
      <t>米及高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米混凝土挡墙</t>
    </r>
    <r>
      <rPr>
        <sz val="10"/>
        <color theme="1"/>
        <rFont val="Times New Roman"/>
        <charset val="134"/>
      </rPr>
      <t>15</t>
    </r>
    <r>
      <rPr>
        <sz val="10"/>
        <color theme="1"/>
        <rFont val="仿宋"/>
        <charset val="134"/>
      </rPr>
      <t>米；藏溪村恢复重建高</t>
    </r>
    <r>
      <rPr>
        <sz val="10"/>
        <color theme="1"/>
        <rFont val="Times New Roman"/>
        <charset val="134"/>
      </rPr>
      <t>1.5</t>
    </r>
    <r>
      <rPr>
        <sz val="10"/>
        <color theme="1"/>
        <rFont val="仿宋"/>
        <charset val="134"/>
      </rPr>
      <t>米宽</t>
    </r>
    <r>
      <rPr>
        <sz val="10"/>
        <color theme="1"/>
        <rFont val="Times New Roman"/>
        <charset val="134"/>
      </rPr>
      <t>0.6</t>
    </r>
    <r>
      <rPr>
        <sz val="10"/>
        <color theme="1"/>
        <rFont val="仿宋"/>
        <charset val="134"/>
      </rPr>
      <t>米混凝土挡墙</t>
    </r>
    <r>
      <rPr>
        <sz val="10"/>
        <color theme="1"/>
        <rFont val="Times New Roman"/>
        <charset val="134"/>
      </rPr>
      <t>200</t>
    </r>
    <r>
      <rPr>
        <sz val="10"/>
        <color theme="1"/>
        <rFont val="仿宋"/>
        <charset val="134"/>
      </rPr>
      <t>米）；</t>
    </r>
    <r>
      <rPr>
        <sz val="10"/>
        <color theme="1"/>
        <rFont val="Times New Roman"/>
        <charset val="134"/>
      </rPr>
      <t xml:space="preserve">
4.</t>
    </r>
    <r>
      <rPr>
        <sz val="10"/>
        <color theme="1"/>
        <rFont val="仿宋"/>
        <charset val="134"/>
      </rPr>
      <t>桃溪村恢复重建长</t>
    </r>
    <r>
      <rPr>
        <sz val="10"/>
        <color theme="1"/>
        <rFont val="Times New Roman"/>
        <charset val="134"/>
      </rPr>
      <t>50</t>
    </r>
    <r>
      <rPr>
        <sz val="10"/>
        <color theme="1"/>
        <rFont val="仿宋"/>
        <charset val="134"/>
      </rPr>
      <t>米、宽</t>
    </r>
    <r>
      <rPr>
        <sz val="10"/>
        <color theme="1"/>
        <rFont val="Times New Roman"/>
        <charset val="134"/>
      </rPr>
      <t>2</t>
    </r>
    <r>
      <rPr>
        <sz val="10"/>
        <color theme="1"/>
        <rFont val="仿宋"/>
        <charset val="134"/>
      </rPr>
      <t>米漫水桥一座；</t>
    </r>
    <r>
      <rPr>
        <sz val="10"/>
        <color theme="1"/>
        <rFont val="Times New Roman"/>
        <charset val="134"/>
      </rPr>
      <t xml:space="preserve">
5.</t>
    </r>
    <r>
      <rPr>
        <sz val="10"/>
        <color theme="1"/>
        <rFont val="仿宋"/>
        <charset val="134"/>
      </rPr>
      <t>河道（富村段）生态护岸修复：主要包括对河道右侧护岸残缺处建设生态护岸，共计约</t>
    </r>
    <r>
      <rPr>
        <sz val="10"/>
        <color theme="1"/>
        <rFont val="Times New Roman"/>
        <charset val="134"/>
      </rPr>
      <t>570</t>
    </r>
    <r>
      <rPr>
        <sz val="10"/>
        <color theme="1"/>
        <rFont val="仿宋"/>
        <charset val="134"/>
      </rPr>
      <t>米；对河道左侧护岸新建浆砌石护岸</t>
    </r>
    <r>
      <rPr>
        <sz val="10"/>
        <color theme="1"/>
        <rFont val="Times New Roman"/>
        <charset val="134"/>
      </rPr>
      <t>590</t>
    </r>
    <r>
      <rPr>
        <sz val="10"/>
        <color theme="1"/>
        <rFont val="仿宋"/>
        <charset val="134"/>
      </rPr>
      <t>米；</t>
    </r>
    <r>
      <rPr>
        <sz val="10"/>
        <color theme="1"/>
        <rFont val="Times New Roman"/>
        <charset val="134"/>
      </rPr>
      <t xml:space="preserve">
6.</t>
    </r>
    <r>
      <rPr>
        <sz val="10"/>
        <color theme="1"/>
        <rFont val="仿宋"/>
        <charset val="134"/>
      </rPr>
      <t>村庄环境整治工程：重点为佩琅河沿线富溪村及藏溪村等村庄，包括村内破旧棚厕拆除及节点打造、建筑外立面整治工程、村庄五小园整治、村内排水沟渠及沿线垃圾清理等。</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</si>
  <si>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</si>
  <si>
    <r>
      <rPr>
        <sz val="10"/>
        <color theme="1"/>
        <rFont val="仿宋"/>
        <charset val="134"/>
      </rPr>
      <t>新保资金</t>
    </r>
    <r>
      <rPr>
        <sz val="10"/>
        <color theme="1"/>
        <rFont val="Times New Roman"/>
        <charset val="134"/>
      </rPr>
      <t>500</t>
    </r>
    <r>
      <rPr>
        <sz val="10"/>
        <color theme="1"/>
        <rFont val="仿宋"/>
        <charset val="134"/>
      </rPr>
      <t>万元</t>
    </r>
  </si>
  <si>
    <t>榆村乡佩瑯河水毁重建及环境综合治理提升项目</t>
  </si>
  <si>
    <t>水毁道路修复、恢复重建水毁挡墙、桃溪村漫水桥等项目。桃溪村水毁挡墙部分已施工，富溪段水毁挡墙图纸初稿已出来，正在对提出的意见进行修改。</t>
  </si>
  <si>
    <r>
      <rPr>
        <sz val="10"/>
        <color theme="1"/>
        <rFont val="仿宋"/>
        <charset val="134"/>
      </rPr>
      <t>缺口</t>
    </r>
    <r>
      <rPr>
        <sz val="10"/>
        <color theme="1"/>
        <rFont val="Times New Roman"/>
        <charset val="0"/>
      </rPr>
      <t>306.7</t>
    </r>
    <r>
      <rPr>
        <sz val="10"/>
        <color theme="1"/>
        <rFont val="仿宋"/>
        <charset val="134"/>
      </rPr>
      <t>万元</t>
    </r>
  </si>
  <si>
    <t>130-2</t>
  </si>
  <si>
    <t>休宁县东临溪镇汊水河栈山下段河道治理及配套基础设施提升工程</t>
  </si>
  <si>
    <r>
      <rPr>
        <sz val="10"/>
        <color theme="1"/>
        <rFont val="Times New Roman"/>
        <charset val="134"/>
      </rPr>
      <t>1.</t>
    </r>
    <r>
      <rPr>
        <sz val="10"/>
        <color theme="1"/>
        <rFont val="仿宋"/>
        <charset val="134"/>
      </rPr>
      <t>生态护岸建设：新建生态护岸三段，长约</t>
    </r>
    <r>
      <rPr>
        <sz val="10"/>
        <color theme="1"/>
        <rFont val="Times New Roman"/>
        <charset val="134"/>
      </rPr>
      <t>1732</t>
    </r>
    <r>
      <rPr>
        <sz val="10"/>
        <color theme="1"/>
        <rFont val="仿宋"/>
        <charset val="134"/>
      </rPr>
      <t>米，其中一号护岸位于河道东岸，起于一号拦水坝，终于栈山下村漫水桥头，长约</t>
    </r>
    <r>
      <rPr>
        <sz val="10"/>
        <color theme="1"/>
        <rFont val="Times New Roman"/>
        <charset val="134"/>
      </rPr>
      <t>360</t>
    </r>
    <r>
      <rPr>
        <sz val="10"/>
        <color theme="1"/>
        <rFont val="仿宋"/>
        <charset val="134"/>
      </rPr>
      <t>米，高约</t>
    </r>
    <r>
      <rPr>
        <sz val="10"/>
        <color theme="1"/>
        <rFont val="Times New Roman"/>
        <charset val="134"/>
      </rPr>
      <t>6</t>
    </r>
    <r>
      <rPr>
        <sz val="10"/>
        <color theme="1"/>
        <rFont val="仿宋"/>
        <charset val="134"/>
      </rPr>
      <t>米；二号护岸位于河道东岸，起于栈山下村漫水桥头，终于黄山市监管中心门口新桥头，长约</t>
    </r>
    <r>
      <rPr>
        <sz val="10"/>
        <color theme="1"/>
        <rFont val="Times New Roman"/>
        <charset val="134"/>
      </rPr>
      <t>1011</t>
    </r>
    <r>
      <rPr>
        <sz val="10"/>
        <color theme="1"/>
        <rFont val="仿宋"/>
        <charset val="134"/>
      </rPr>
      <t>米，高约</t>
    </r>
    <r>
      <rPr>
        <sz val="10"/>
        <color theme="1"/>
        <rFont val="Times New Roman"/>
        <charset val="134"/>
      </rPr>
      <t>6</t>
    </r>
    <r>
      <rPr>
        <sz val="10"/>
        <color theme="1"/>
        <rFont val="仿宋"/>
        <charset val="134"/>
      </rPr>
      <t>米；三号护岸位于河道西岸，起于农田沟渠入河口，终于三号拦水坝，长约</t>
    </r>
    <r>
      <rPr>
        <sz val="10"/>
        <color theme="1"/>
        <rFont val="Times New Roman"/>
        <charset val="134"/>
      </rPr>
      <t>361</t>
    </r>
    <r>
      <rPr>
        <sz val="10"/>
        <color theme="1"/>
        <rFont val="仿宋"/>
        <charset val="134"/>
      </rPr>
      <t>米，高约</t>
    </r>
    <r>
      <rPr>
        <sz val="10"/>
        <color theme="1"/>
        <rFont val="Times New Roman"/>
        <charset val="134"/>
      </rPr>
      <t>2</t>
    </r>
    <r>
      <rPr>
        <sz val="10"/>
        <color theme="1"/>
        <rFont val="仿宋"/>
        <charset val="134"/>
      </rPr>
      <t>米。修复</t>
    </r>
    <r>
      <rPr>
        <sz val="10"/>
        <color theme="1"/>
        <rFont val="Times New Roman"/>
        <charset val="134"/>
      </rPr>
      <t>205</t>
    </r>
    <r>
      <rPr>
        <sz val="10"/>
        <color theme="1"/>
        <rFont val="仿宋"/>
        <charset val="134"/>
      </rPr>
      <t>国道至栈山下水毁护岸长约</t>
    </r>
    <r>
      <rPr>
        <sz val="10"/>
        <color theme="1"/>
        <rFont val="Times New Roman"/>
        <charset val="134"/>
      </rPr>
      <t>200</t>
    </r>
    <r>
      <rPr>
        <sz val="10"/>
        <color theme="1"/>
        <rFont val="仿宋"/>
        <charset val="134"/>
      </rPr>
      <t>米。</t>
    </r>
    <r>
      <rPr>
        <sz val="10"/>
        <color theme="1"/>
        <rFont val="Times New Roman"/>
        <charset val="134"/>
      </rPr>
      <t>2.</t>
    </r>
    <r>
      <rPr>
        <sz val="10"/>
        <color theme="1"/>
        <rFont val="仿宋"/>
        <charset val="134"/>
      </rPr>
      <t>河道岸线整治：栈山下村漫水桥头至三号拦水坝长约</t>
    </r>
    <r>
      <rPr>
        <sz val="10"/>
        <color theme="1"/>
        <rFont val="Times New Roman"/>
        <charset val="134"/>
      </rPr>
      <t>1.5</t>
    </r>
    <r>
      <rPr>
        <sz val="10"/>
        <color theme="1"/>
        <rFont val="仿宋"/>
        <charset val="134"/>
      </rPr>
      <t>千米河段进行岸线整治，主要包括全面清理河面及河岸垃圾、生态修复等。</t>
    </r>
    <r>
      <rPr>
        <sz val="10"/>
        <color theme="1"/>
        <rFont val="Times New Roman"/>
        <charset val="134"/>
      </rPr>
      <t>3.</t>
    </r>
    <r>
      <rPr>
        <sz val="10"/>
        <color theme="1"/>
        <rFont val="仿宋"/>
        <charset val="134"/>
      </rPr>
      <t>新建生态沟渠：新建</t>
    </r>
    <r>
      <rPr>
        <sz val="10"/>
        <color theme="1"/>
        <rFont val="Times New Roman"/>
        <charset val="134"/>
      </rPr>
      <t>3</t>
    </r>
    <r>
      <rPr>
        <sz val="10"/>
        <color theme="1"/>
        <rFont val="仿宋"/>
        <charset val="134"/>
      </rPr>
      <t>条农村面源污染拦截沟共约</t>
    </r>
    <r>
      <rPr>
        <sz val="10"/>
        <color theme="1"/>
        <rFont val="Times New Roman"/>
        <charset val="134"/>
      </rPr>
      <t>1892</t>
    </r>
    <r>
      <rPr>
        <sz val="10"/>
        <color theme="1"/>
        <rFont val="仿宋"/>
        <charset val="134"/>
      </rPr>
      <t>米，其中一号沟渠位于润一生态园西北侧，汊水河西岸，长约</t>
    </r>
    <r>
      <rPr>
        <sz val="10"/>
        <color theme="1"/>
        <rFont val="Times New Roman"/>
        <charset val="134"/>
      </rPr>
      <t>1011</t>
    </r>
    <r>
      <rPr>
        <sz val="10"/>
        <color theme="1"/>
        <rFont val="仿宋"/>
        <charset val="134"/>
      </rPr>
      <t>米；二号沟渠位于润一生态园东侧，长约</t>
    </r>
    <r>
      <rPr>
        <sz val="10"/>
        <color theme="1"/>
        <rFont val="Times New Roman"/>
        <charset val="134"/>
      </rPr>
      <t>890</t>
    </r>
    <r>
      <rPr>
        <sz val="10"/>
        <color theme="1"/>
        <rFont val="仿宋"/>
        <charset val="134"/>
      </rPr>
      <t>米；三号沟渠位于润一生态园南侧，长约</t>
    </r>
    <r>
      <rPr>
        <sz val="10"/>
        <color theme="1"/>
        <rFont val="Times New Roman"/>
        <charset val="134"/>
      </rPr>
      <t>514</t>
    </r>
    <r>
      <rPr>
        <sz val="10"/>
        <color theme="1"/>
        <rFont val="仿宋"/>
        <charset val="134"/>
      </rPr>
      <t>米。</t>
    </r>
  </si>
  <si>
    <t>已完成栈山下村漫水桥头至三号拦水坝长约1.5千米河段进行河道清淤及阻水片林清理工作；修复205国道至栈山下水毁护岸长约200米。</t>
  </si>
  <si>
    <r>
      <rPr>
        <sz val="10"/>
        <color theme="1"/>
        <rFont val="仿宋"/>
        <charset val="134"/>
      </rPr>
      <t>已通过市级评审</t>
    </r>
  </si>
  <si>
    <t>板桥乡沂源河沿线生态环境治理及特色农文旅发展项目</t>
  </si>
  <si>
    <r>
      <rPr>
        <sz val="10"/>
        <color theme="1"/>
        <rFont val="Times New Roman"/>
        <charset val="134"/>
      </rPr>
      <t>1</t>
    </r>
    <r>
      <rPr>
        <sz val="10"/>
        <color theme="1"/>
        <rFont val="仿宋"/>
        <charset val="134"/>
      </rPr>
      <t>、沂源河河道整治项目：沂源河沿线河道整治，重点对梓坞村、樟前村以及呈村河道冲毁拦水坝进行修复，并修复呈村片区的生态护岸约</t>
    </r>
    <r>
      <rPr>
        <sz val="10"/>
        <color theme="1"/>
        <rFont val="Times New Roman"/>
        <charset val="134"/>
      </rPr>
      <t>1</t>
    </r>
    <r>
      <rPr>
        <sz val="10"/>
        <color theme="1"/>
        <rFont val="仿宋"/>
        <charset val="134"/>
      </rPr>
      <t>公里。</t>
    </r>
    <r>
      <rPr>
        <sz val="10"/>
        <color theme="1"/>
        <rFont val="Times New Roman"/>
        <charset val="134"/>
      </rPr>
      <t xml:space="preserve"> 2</t>
    </r>
    <r>
      <rPr>
        <sz val="10"/>
        <color theme="1"/>
        <rFont val="仿宋"/>
        <charset val="134"/>
      </rPr>
      <t>、板桥乡呈村摄影基地：对原有旅游公厕进行改建，呈村摄影平台进行修缮，以及原登观景平台道路</t>
    </r>
    <r>
      <rPr>
        <sz val="10"/>
        <color theme="1"/>
        <rFont val="Times New Roman"/>
        <charset val="134"/>
      </rPr>
      <t>1</t>
    </r>
    <r>
      <rPr>
        <sz val="10"/>
        <color theme="1"/>
        <rFont val="仿宋"/>
        <charset val="134"/>
      </rPr>
      <t>公里生态平整；在油菜花中，放置轻建设的取景框、草垛、标志等网红打卡装置，及利用田园内机耕道路进行趣味稻田路线设计。</t>
    </r>
    <r>
      <rPr>
        <sz val="10"/>
        <color theme="1"/>
        <rFont val="Times New Roman"/>
        <charset val="134"/>
      </rPr>
      <t xml:space="preserve"> 3</t>
    </r>
    <r>
      <rPr>
        <sz val="10"/>
        <color theme="1"/>
        <rFont val="仿宋"/>
        <charset val="134"/>
      </rPr>
      <t>、凰腾民俗村打造和村容村貌整治：结合板桥乡特色民俗文化，依托凰腾村内的闲置房屋打造系列手工体验坊、民俗记忆馆建设，引入社会资本运营。</t>
    </r>
    <r>
      <rPr>
        <sz val="10"/>
        <color theme="1"/>
        <rFont val="Times New Roman"/>
        <charset val="134"/>
      </rPr>
      <t xml:space="preserve"> 4</t>
    </r>
    <r>
      <rPr>
        <sz val="10"/>
        <color theme="1"/>
        <rFont val="仿宋"/>
        <charset val="134"/>
      </rPr>
      <t>、梓坞村村庄环境整治及节点提升工程：充分发挥梓坞村红色文化，并与已有的部队资金整合，共同对梓坞村整村环境整治：包括：五小园等以及红色节点打造。</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</si>
  <si>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</si>
  <si>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目前在进行招投标程序。预计11月开工。</t>
  </si>
  <si>
    <r>
      <rPr>
        <sz val="10"/>
        <color theme="1"/>
        <rFont val="仿宋"/>
        <charset val="134"/>
      </rPr>
      <t>实际投资</t>
    </r>
    <r>
      <rPr>
        <sz val="10"/>
        <color theme="1"/>
        <rFont val="Times New Roman"/>
        <charset val="134"/>
      </rPr>
      <t>800</t>
    </r>
    <r>
      <rPr>
        <sz val="10"/>
        <color theme="1"/>
        <rFont val="仿宋"/>
        <charset val="134"/>
      </rPr>
      <t>万</t>
    </r>
  </si>
  <si>
    <r>
      <rPr>
        <sz val="10"/>
        <color theme="1"/>
        <rFont val="仿宋"/>
        <charset val="134"/>
      </rPr>
      <t>环月潭湖生态环境提升项目</t>
    </r>
  </si>
  <si>
    <r>
      <rPr>
        <sz val="10"/>
        <color theme="1"/>
        <rFont val="仿宋"/>
        <charset val="134"/>
      </rPr>
      <t>溪口镇人民政府</t>
    </r>
    <r>
      <rPr>
        <sz val="10"/>
        <color theme="1"/>
        <rFont val="Times New Roman"/>
        <charset val="134"/>
      </rPr>
      <t xml:space="preserve">
</t>
    </r>
    <r>
      <rPr>
        <sz val="10"/>
        <color theme="1"/>
        <rFont val="仿宋"/>
        <charset val="134"/>
      </rPr>
      <t>月潭湖镇人民政府</t>
    </r>
    <r>
      <rPr>
        <sz val="10"/>
        <color theme="1"/>
        <rFont val="Times New Roman"/>
        <charset val="134"/>
      </rPr>
      <t xml:space="preserve">
</t>
    </r>
    <r>
      <rPr>
        <sz val="10"/>
        <color theme="1"/>
        <rFont val="仿宋"/>
        <charset val="134"/>
      </rPr>
      <t>渭桥乡人民政府</t>
    </r>
    <r>
      <rPr>
        <sz val="10"/>
        <color theme="1"/>
        <rFont val="Times New Roman"/>
        <charset val="134"/>
      </rPr>
      <t xml:space="preserve">
</t>
    </r>
    <r>
      <rPr>
        <sz val="10"/>
        <color theme="1"/>
        <rFont val="仿宋"/>
        <charset val="134"/>
      </rPr>
      <t>五城镇人民政府</t>
    </r>
  </si>
  <si>
    <t>1.率水河（溪口镇段）水生态综合治理工程：正在开展施工图设计
2.新安江月潭湖自然生态综合保护项目：已完成月潭湖镇小珰村支沟进行清淤修缮、小珰村新建生态缓冲带66600m2
3.五城镇星洲村生态提升工程项目：星洲村率水河岸线生态修复工程、星洲村污水治等项目已竣工；星洲村环境综合整治工程、星洲村生态停车场建设等项目正在施工中。</t>
  </si>
  <si>
    <t>132-1</t>
  </si>
  <si>
    <r>
      <rPr>
        <sz val="10"/>
        <color theme="1"/>
        <rFont val="仿宋"/>
        <charset val="134"/>
      </rPr>
      <t>五城星洲村鳜鱼生产基地配套工程</t>
    </r>
  </si>
  <si>
    <r>
      <rPr>
        <sz val="10"/>
        <color theme="1"/>
        <rFont val="仿宋"/>
        <charset val="134"/>
      </rPr>
      <t>鳜鱼生产基地基础设施建设及周边环境整治提升，沿河建设生态步道</t>
    </r>
    <r>
      <rPr>
        <sz val="10"/>
        <color theme="1"/>
        <rFont val="Times New Roman"/>
        <charset val="134"/>
      </rPr>
      <t>300</t>
    </r>
    <r>
      <rPr>
        <sz val="10"/>
        <color theme="1"/>
        <rFont val="仿宋"/>
        <charset val="134"/>
      </rPr>
      <t>余米，生态护岸建设</t>
    </r>
    <r>
      <rPr>
        <sz val="10"/>
        <color theme="1"/>
        <rFont val="Times New Roman"/>
        <charset val="134"/>
      </rPr>
      <t>1000</t>
    </r>
    <r>
      <rPr>
        <sz val="10"/>
        <color theme="1"/>
        <rFont val="仿宋"/>
        <charset val="134"/>
      </rPr>
      <t>米配套农产品转运场（停车场）、节点建设等。</t>
    </r>
  </si>
  <si>
    <r>
      <rPr>
        <sz val="10"/>
        <color theme="1"/>
        <rFont val="Times New Roman"/>
        <charset val="134"/>
      </rPr>
      <t>1000</t>
    </r>
    <r>
      <rPr>
        <sz val="10"/>
        <color theme="1"/>
        <rFont val="仿宋"/>
        <charset val="134"/>
      </rPr>
      <t>万资金申请新保补助资金，</t>
    </r>
    <r>
      <rPr>
        <sz val="10"/>
        <color theme="1"/>
        <rFont val="Times New Roman"/>
        <charset val="134"/>
      </rPr>
      <t>500</t>
    </r>
    <r>
      <rPr>
        <sz val="10"/>
        <color theme="1"/>
        <rFont val="仿宋"/>
        <charset val="134"/>
      </rPr>
      <t>万元地方配套</t>
    </r>
  </si>
  <si>
    <t>正在进行前期准备工作，招标计划已挂网。</t>
  </si>
  <si>
    <t>132-2</t>
  </si>
  <si>
    <r>
      <rPr>
        <sz val="10"/>
        <color theme="1"/>
        <rFont val="仿宋"/>
        <charset val="134"/>
      </rPr>
      <t>率水河（溪口镇段）水生态综合治理工程</t>
    </r>
  </si>
  <si>
    <r>
      <rPr>
        <sz val="10"/>
        <color theme="1"/>
        <rFont val="仿宋"/>
        <charset val="134"/>
      </rPr>
      <t>一、生态氮磷拦截沟工程：</t>
    </r>
    <r>
      <rPr>
        <sz val="10"/>
        <color theme="1"/>
        <rFont val="Times New Roman"/>
        <charset val="134"/>
      </rPr>
      <t xml:space="preserve">
</t>
    </r>
    <r>
      <rPr>
        <sz val="10"/>
        <color theme="1"/>
        <rFont val="仿宋"/>
        <charset val="134"/>
      </rPr>
      <t>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米；建设内容包括植草沟、沉水动植物水下森林系统、生态边坡治理、氮磷吸收模块等，拦截来自溪口镇的农村面源污染。</t>
    </r>
    <r>
      <rPr>
        <sz val="10"/>
        <color theme="1"/>
        <rFont val="Times New Roman"/>
        <charset val="134"/>
      </rPr>
      <t xml:space="preserve">
</t>
    </r>
    <r>
      <rPr>
        <sz val="10"/>
        <color theme="1"/>
        <rFont val="仿宋"/>
        <charset val="134"/>
      </rPr>
      <t>二、河滨生态缓冲带工程：</t>
    </r>
    <r>
      <rPr>
        <sz val="10"/>
        <color theme="1"/>
        <rFont val="Times New Roman"/>
        <charset val="134"/>
      </rPr>
      <t xml:space="preserve">
</t>
    </r>
    <r>
      <rPr>
        <sz val="10"/>
        <color theme="1"/>
        <rFont val="仿宋"/>
        <charset val="134"/>
      </rPr>
      <t>共建设金竹河河滨生态缓冲带三处共</t>
    </r>
    <r>
      <rPr>
        <sz val="10"/>
        <color theme="1"/>
        <rFont val="Times New Roman"/>
        <charset val="134"/>
      </rPr>
      <t>180</t>
    </r>
    <r>
      <rPr>
        <sz val="10"/>
        <color theme="1"/>
        <rFont val="仿宋"/>
        <charset val="134"/>
      </rPr>
      <t>亩：</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t>
    </r>
    <r>
      <rPr>
        <sz val="10"/>
        <color theme="1"/>
        <rFont val="Times New Roman"/>
        <charset val="134"/>
      </rPr>
      <t xml:space="preserve">
</t>
    </r>
    <r>
      <rPr>
        <sz val="10"/>
        <color theme="1"/>
        <rFont val="仿宋"/>
        <charset val="134"/>
      </rPr>
      <t>三、污水治理工程：</t>
    </r>
    <r>
      <rPr>
        <sz val="10"/>
        <color theme="1"/>
        <rFont val="Times New Roman"/>
        <charset val="134"/>
      </rPr>
      <t xml:space="preserve">
</t>
    </r>
    <r>
      <rPr>
        <sz val="10"/>
        <color theme="1"/>
        <rFont val="仿宋"/>
        <charset val="134"/>
      </rPr>
      <t>对率水河沿线自然村朗村进行污水治理，涉及</t>
    </r>
    <r>
      <rPr>
        <sz val="10"/>
        <color theme="1"/>
        <rFont val="Times New Roman"/>
        <charset val="134"/>
      </rPr>
      <t>94</t>
    </r>
    <r>
      <rPr>
        <sz val="10"/>
        <color theme="1"/>
        <rFont val="仿宋"/>
        <charset val="134"/>
      </rPr>
      <t>户</t>
    </r>
    <r>
      <rPr>
        <sz val="10"/>
        <color theme="1"/>
        <rFont val="Times New Roman"/>
        <charset val="134"/>
      </rPr>
      <t>367</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米，对金竹自然村进行污水治理，涉及</t>
    </r>
    <r>
      <rPr>
        <sz val="10"/>
        <color theme="1"/>
        <rFont val="Times New Roman"/>
        <charset val="134"/>
      </rPr>
      <t>51</t>
    </r>
    <r>
      <rPr>
        <sz val="10"/>
        <color theme="1"/>
        <rFont val="仿宋"/>
        <charset val="134"/>
      </rPr>
      <t>户</t>
    </r>
    <r>
      <rPr>
        <sz val="10"/>
        <color theme="1"/>
        <rFont val="Times New Roman"/>
        <charset val="134"/>
      </rPr>
      <t>199</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2000</t>
    </r>
    <r>
      <rPr>
        <sz val="10"/>
        <color theme="1"/>
        <rFont val="仿宋"/>
        <charset val="134"/>
      </rPr>
      <t>米，对言坑自然村进行污水治理，涉及</t>
    </r>
    <r>
      <rPr>
        <sz val="10"/>
        <color theme="1"/>
        <rFont val="Times New Roman"/>
        <charset val="134"/>
      </rPr>
      <t>122</t>
    </r>
    <r>
      <rPr>
        <sz val="10"/>
        <color theme="1"/>
        <rFont val="仿宋"/>
        <charset val="134"/>
      </rPr>
      <t>户</t>
    </r>
    <r>
      <rPr>
        <sz val="10"/>
        <color theme="1"/>
        <rFont val="Times New Roman"/>
        <charset val="134"/>
      </rPr>
      <t>471</t>
    </r>
    <r>
      <rPr>
        <sz val="10"/>
        <color theme="1"/>
        <rFont val="仿宋"/>
        <charset val="134"/>
      </rPr>
      <t>人，新建污水终端</t>
    </r>
    <r>
      <rPr>
        <sz val="10"/>
        <color theme="1"/>
        <rFont val="Times New Roman"/>
        <charset val="134"/>
      </rPr>
      <t>1</t>
    </r>
    <r>
      <rPr>
        <sz val="10"/>
        <color theme="1"/>
        <rFont val="仿宋"/>
        <charset val="134"/>
      </rPr>
      <t>座，铺设污水管网铺设约</t>
    </r>
    <r>
      <rPr>
        <sz val="10"/>
        <color theme="1"/>
        <rFont val="Times New Roman"/>
        <charset val="134"/>
      </rPr>
      <t>5000</t>
    </r>
    <r>
      <rPr>
        <sz val="10"/>
        <color theme="1"/>
        <rFont val="仿宋"/>
        <charset val="134"/>
      </rPr>
      <t>米。</t>
    </r>
  </si>
  <si>
    <r>
      <rPr>
        <sz val="10"/>
        <color theme="1"/>
        <rFont val="仿宋"/>
        <charset val="134"/>
      </rPr>
      <t>攻坚项目</t>
    </r>
    <r>
      <rPr>
        <sz val="10"/>
        <color theme="1"/>
        <rFont val="Times New Roman"/>
        <charset val="134"/>
      </rPr>
      <t>-</t>
    </r>
    <r>
      <rPr>
        <sz val="10"/>
        <color theme="1"/>
        <rFont val="仿宋"/>
        <charset val="134"/>
      </rPr>
      <t>休宁县新安江源头农旅融合生态产品价值实现工程</t>
    </r>
  </si>
  <si>
    <r>
      <rPr>
        <sz val="10"/>
        <color theme="1"/>
        <rFont val="仿宋"/>
        <charset val="134"/>
      </rPr>
      <t>方诚</t>
    </r>
  </si>
  <si>
    <r>
      <rPr>
        <sz val="10"/>
        <color theme="1"/>
        <rFont val="仿宋"/>
        <charset val="134"/>
      </rPr>
      <t>县新保中心</t>
    </r>
    <r>
      <rPr>
        <sz val="10"/>
        <color theme="1"/>
        <rFont val="Times New Roman"/>
        <charset val="134"/>
      </rPr>
      <t xml:space="preserve">
</t>
    </r>
    <r>
      <rPr>
        <sz val="10"/>
        <color theme="1"/>
        <rFont val="仿宋"/>
        <charset val="134"/>
      </rPr>
      <t>休宁县乡村振兴投资开发有限公司</t>
    </r>
  </si>
  <si>
    <r>
      <rPr>
        <sz val="10"/>
        <color theme="1"/>
        <rFont val="仿宋"/>
        <charset val="134"/>
      </rPr>
      <t>休宁县乡村振兴投资开发有限公司</t>
    </r>
  </si>
  <si>
    <r>
      <rPr>
        <sz val="10"/>
        <color theme="1"/>
        <rFont val="Times New Roman"/>
        <charset val="134"/>
      </rPr>
      <t>1</t>
    </r>
    <r>
      <rPr>
        <sz val="10"/>
        <color theme="1"/>
        <rFont val="仿宋"/>
        <charset val="134"/>
      </rPr>
      <t>、生态产品供给能力提升工程</t>
    </r>
    <r>
      <rPr>
        <sz val="10"/>
        <color theme="1"/>
        <rFont val="Times New Roman"/>
        <charset val="134"/>
      </rPr>
      <t xml:space="preserve"> </t>
    </r>
    <r>
      <rPr>
        <sz val="10"/>
        <color theme="1"/>
        <rFont val="仿宋"/>
        <charset val="134"/>
      </rPr>
      <t>六股尖山泉水水质安全保障工程包括古村落污水管网提升改造</t>
    </r>
    <r>
      <rPr>
        <sz val="10"/>
        <color theme="1"/>
        <rFont val="Times New Roman"/>
        <charset val="134"/>
      </rPr>
      <t>8790</t>
    </r>
    <r>
      <rPr>
        <sz val="10"/>
        <color theme="1"/>
        <rFont val="仿宋"/>
        <charset val="134"/>
      </rPr>
      <t>米，河湖塘等生态系统保护及修复面积</t>
    </r>
    <r>
      <rPr>
        <sz val="10"/>
        <color theme="1"/>
        <rFont val="Times New Roman"/>
        <charset val="134"/>
      </rPr>
      <t>33300</t>
    </r>
    <r>
      <rPr>
        <sz val="10"/>
        <color theme="1"/>
        <rFont val="仿宋"/>
        <charset val="134"/>
      </rPr>
      <t>平方米。有机茶产业基础设施建设工程包括古茶道改造提升</t>
    </r>
    <r>
      <rPr>
        <sz val="10"/>
        <color theme="1"/>
        <rFont val="Times New Roman"/>
        <charset val="134"/>
      </rPr>
      <t>2000</t>
    </r>
    <r>
      <rPr>
        <sz val="10"/>
        <color theme="1"/>
        <rFont val="仿宋"/>
        <charset val="134"/>
      </rPr>
      <t>米，茶园生产便道修复</t>
    </r>
    <r>
      <rPr>
        <sz val="10"/>
        <color theme="1"/>
        <rFont val="Times New Roman"/>
        <charset val="134"/>
      </rPr>
      <t>5000</t>
    </r>
    <r>
      <rPr>
        <sz val="10"/>
        <color theme="1"/>
        <rFont val="仿宋"/>
        <charset val="134"/>
      </rPr>
      <t>米，灌排系统建设</t>
    </r>
    <r>
      <rPr>
        <sz val="10"/>
        <color theme="1"/>
        <rFont val="Times New Roman"/>
        <charset val="134"/>
      </rPr>
      <t>1000</t>
    </r>
    <r>
      <rPr>
        <sz val="10"/>
        <color theme="1"/>
        <rFont val="仿宋"/>
        <charset val="134"/>
      </rPr>
      <t>米，沿河生态护岸修复</t>
    </r>
    <r>
      <rPr>
        <sz val="10"/>
        <color theme="1"/>
        <rFont val="Times New Roman"/>
        <charset val="134"/>
      </rPr>
      <t>3000</t>
    </r>
    <r>
      <rPr>
        <sz val="10"/>
        <color theme="1"/>
        <rFont val="仿宋"/>
        <charset val="134"/>
      </rPr>
      <t>米，</t>
    </r>
    <r>
      <rPr>
        <sz val="10"/>
        <color theme="1"/>
        <rFont val="Times New Roman"/>
        <charset val="134"/>
      </rPr>
      <t>s222</t>
    </r>
    <r>
      <rPr>
        <sz val="10"/>
        <color theme="1"/>
        <rFont val="仿宋"/>
        <charset val="134"/>
      </rPr>
      <t>省道</t>
    </r>
    <r>
      <rPr>
        <sz val="10"/>
        <color theme="1"/>
        <rFont val="Times New Roman"/>
        <charset val="134"/>
      </rPr>
      <t>-</t>
    </r>
    <r>
      <rPr>
        <sz val="10"/>
        <color theme="1"/>
        <rFont val="仿宋"/>
        <charset val="134"/>
      </rPr>
      <t>茗洲村欧标茶园道路提升</t>
    </r>
    <r>
      <rPr>
        <sz val="10"/>
        <color theme="1"/>
        <rFont val="Times New Roman"/>
        <charset val="134"/>
      </rPr>
      <t>3000</t>
    </r>
    <r>
      <rPr>
        <sz val="10"/>
        <color theme="1"/>
        <rFont val="仿宋"/>
        <charset val="134"/>
      </rPr>
      <t>米，鹤城乡右龙生态有机示范茶园道路提升</t>
    </r>
    <r>
      <rPr>
        <sz val="10"/>
        <color theme="1"/>
        <rFont val="Times New Roman"/>
        <charset val="134"/>
      </rPr>
      <t>1000</t>
    </r>
    <r>
      <rPr>
        <sz val="10"/>
        <color theme="1"/>
        <rFont val="仿宋"/>
        <charset val="134"/>
      </rPr>
      <t>米，茶园提升改造工程</t>
    </r>
    <r>
      <rPr>
        <sz val="10"/>
        <color theme="1"/>
        <rFont val="Times New Roman"/>
        <charset val="134"/>
      </rPr>
      <t>11000</t>
    </r>
    <r>
      <rPr>
        <sz val="10"/>
        <color theme="1"/>
        <rFont val="仿宋"/>
        <charset val="134"/>
      </rPr>
      <t>米。</t>
    </r>
    <r>
      <rPr>
        <sz val="10"/>
        <color theme="1"/>
        <rFont val="Times New Roman"/>
        <charset val="134"/>
      </rPr>
      <t xml:space="preserve"> 2</t>
    </r>
    <r>
      <rPr>
        <sz val="10"/>
        <color theme="1"/>
        <rFont val="仿宋"/>
        <charset val="134"/>
      </rPr>
      <t>、生态文旅能级提升工程</t>
    </r>
    <r>
      <rPr>
        <sz val="10"/>
        <color theme="1"/>
        <rFont val="Times New Roman"/>
        <charset val="134"/>
      </rPr>
      <t xml:space="preserve"> </t>
    </r>
    <r>
      <rPr>
        <sz val="10"/>
        <color theme="1"/>
        <rFont val="仿宋"/>
        <charset val="134"/>
      </rPr>
      <t>路域环境提升主要包括心安月潭旅游风景道改造提升</t>
    </r>
    <r>
      <rPr>
        <sz val="10"/>
        <color theme="1"/>
        <rFont val="Times New Roman"/>
        <charset val="134"/>
      </rPr>
      <t>62.8</t>
    </r>
    <r>
      <rPr>
        <sz val="10"/>
        <color theme="1"/>
        <rFont val="仿宋"/>
        <charset val="134"/>
      </rPr>
      <t>公里，对茗州村、右龙村、新安源村、彰源里村、石屋坑村、田里村等</t>
    </r>
    <r>
      <rPr>
        <sz val="10"/>
        <color theme="1"/>
        <rFont val="Times New Roman"/>
        <charset val="134"/>
      </rPr>
      <t>9</t>
    </r>
    <r>
      <rPr>
        <sz val="10"/>
        <color theme="1"/>
        <rFont val="仿宋"/>
        <charset val="134"/>
      </rPr>
      <t>个古村落进行环境综合整治，打造王家田、枧源村、倪家、新安源古树林生态节点，建设面积</t>
    </r>
    <r>
      <rPr>
        <sz val="10"/>
        <color theme="1"/>
        <rFont val="Times New Roman"/>
        <charset val="134"/>
      </rPr>
      <t>14490</t>
    </r>
    <r>
      <rPr>
        <sz val="10"/>
        <color theme="1"/>
        <rFont val="仿宋"/>
        <charset val="134"/>
      </rPr>
      <t>平方米。</t>
    </r>
    <r>
      <rPr>
        <sz val="10"/>
        <color theme="1"/>
        <rFont val="Times New Roman"/>
        <charset val="134"/>
      </rPr>
      <t xml:space="preserve"> </t>
    </r>
    <r>
      <rPr>
        <sz val="10"/>
        <color theme="1"/>
        <rFont val="仿宋"/>
        <charset val="134"/>
      </rPr>
      <t>风景道基础设施建设主要包括建设生态防护及观光步道</t>
    </r>
    <r>
      <rPr>
        <sz val="10"/>
        <color theme="1"/>
        <rFont val="Times New Roman"/>
        <charset val="134"/>
      </rPr>
      <t>10</t>
    </r>
    <r>
      <rPr>
        <sz val="10"/>
        <color theme="1"/>
        <rFont val="仿宋"/>
        <charset val="134"/>
      </rPr>
      <t>公里，</t>
    </r>
    <r>
      <rPr>
        <sz val="10"/>
        <color theme="1"/>
        <rFont val="Times New Roman"/>
        <charset val="134"/>
      </rPr>
      <t>“</t>
    </r>
    <r>
      <rPr>
        <sz val="10"/>
        <color theme="1"/>
        <rFont val="仿宋"/>
        <charset val="134"/>
      </rPr>
      <t>徽饶古道</t>
    </r>
    <r>
      <rPr>
        <sz val="10"/>
        <color theme="1"/>
        <rFont val="Times New Roman"/>
        <charset val="134"/>
      </rPr>
      <t>”</t>
    </r>
    <r>
      <rPr>
        <sz val="10"/>
        <color theme="1"/>
        <rFont val="仿宋"/>
        <charset val="134"/>
      </rPr>
      <t>风景道</t>
    </r>
    <r>
      <rPr>
        <sz val="10"/>
        <color theme="1"/>
        <rFont val="Times New Roman"/>
        <charset val="134"/>
      </rPr>
      <t>4</t>
    </r>
    <r>
      <rPr>
        <sz val="10"/>
        <color theme="1"/>
        <rFont val="仿宋"/>
        <charset val="134"/>
      </rPr>
      <t>公里，</t>
    </r>
    <r>
      <rPr>
        <sz val="10"/>
        <color theme="1"/>
        <rFont val="Times New Roman"/>
        <charset val="134"/>
      </rPr>
      <t>“</t>
    </r>
    <r>
      <rPr>
        <sz val="10"/>
        <color theme="1"/>
        <rFont val="仿宋"/>
        <charset val="134"/>
      </rPr>
      <t>甘岭古道</t>
    </r>
    <r>
      <rPr>
        <sz val="10"/>
        <color theme="1"/>
        <rFont val="Times New Roman"/>
        <charset val="134"/>
      </rPr>
      <t>”</t>
    </r>
    <r>
      <rPr>
        <sz val="10"/>
        <color theme="1"/>
        <rFont val="仿宋"/>
        <charset val="134"/>
      </rPr>
      <t>风景道</t>
    </r>
    <r>
      <rPr>
        <sz val="10"/>
        <color theme="1"/>
        <rFont val="Times New Roman"/>
        <charset val="134"/>
      </rPr>
      <t>5</t>
    </r>
    <r>
      <rPr>
        <sz val="10"/>
        <color theme="1"/>
        <rFont val="仿宋"/>
        <charset val="134"/>
      </rPr>
      <t>公里，</t>
    </r>
    <r>
      <rPr>
        <sz val="10"/>
        <color theme="1"/>
        <rFont val="Times New Roman"/>
        <charset val="134"/>
      </rPr>
      <t>“</t>
    </r>
    <r>
      <rPr>
        <sz val="10"/>
        <color theme="1"/>
        <rFont val="仿宋"/>
        <charset val="134"/>
      </rPr>
      <t>休祁古道</t>
    </r>
    <r>
      <rPr>
        <sz val="10"/>
        <color theme="1"/>
        <rFont val="Times New Roman"/>
        <charset val="134"/>
      </rPr>
      <t>”</t>
    </r>
    <r>
      <rPr>
        <sz val="10"/>
        <color theme="1"/>
        <rFont val="仿宋"/>
        <charset val="134"/>
      </rPr>
      <t>风景道</t>
    </r>
    <r>
      <rPr>
        <sz val="10"/>
        <color theme="1"/>
        <rFont val="Times New Roman"/>
        <charset val="134"/>
      </rPr>
      <t>3.8</t>
    </r>
    <r>
      <rPr>
        <sz val="10"/>
        <color theme="1"/>
        <rFont val="仿宋"/>
        <charset val="134"/>
      </rPr>
      <t>公里，峦岫台、玉峰台、观瀑台观景台</t>
    </r>
    <r>
      <rPr>
        <sz val="10"/>
        <color theme="1"/>
        <rFont val="Times New Roman"/>
        <charset val="134"/>
      </rPr>
      <t>1780</t>
    </r>
    <r>
      <rPr>
        <sz val="10"/>
        <color theme="1"/>
        <rFont val="仿宋"/>
        <charset val="134"/>
      </rPr>
      <t>平方米，特色公交站台</t>
    </r>
    <r>
      <rPr>
        <sz val="10"/>
        <color theme="1"/>
        <rFont val="Times New Roman"/>
        <charset val="134"/>
      </rPr>
      <t>25</t>
    </r>
    <r>
      <rPr>
        <sz val="10"/>
        <color theme="1"/>
        <rFont val="仿宋"/>
        <charset val="134"/>
      </rPr>
      <t>处，以及沿线的标识标牌、文化节点等。</t>
    </r>
    <r>
      <rPr>
        <sz val="10"/>
        <color theme="1"/>
        <rFont val="Times New Roman"/>
        <charset val="134"/>
      </rPr>
      <t xml:space="preserve"> </t>
    </r>
    <r>
      <rPr>
        <sz val="10"/>
        <color theme="1"/>
        <rFont val="仿宋"/>
        <charset val="134"/>
      </rPr>
      <t>风景道公共服务设施建设主要包括利用村闲置资产建设生态产品综合展销中心</t>
    </r>
    <r>
      <rPr>
        <sz val="10"/>
        <color theme="1"/>
        <rFont val="Times New Roman"/>
        <charset val="134"/>
      </rPr>
      <t>5850</t>
    </r>
    <r>
      <rPr>
        <sz val="10"/>
        <color theme="1"/>
        <rFont val="仿宋"/>
        <charset val="134"/>
      </rPr>
      <t>平方米，新安源会客厅</t>
    </r>
    <r>
      <rPr>
        <sz val="10"/>
        <color theme="1"/>
        <rFont val="Times New Roman"/>
        <charset val="134"/>
      </rPr>
      <t>5000</t>
    </r>
    <r>
      <rPr>
        <sz val="10"/>
        <color theme="1"/>
        <rFont val="仿宋"/>
        <charset val="134"/>
      </rPr>
      <t>平方米，乡村振兴实践中心</t>
    </r>
    <r>
      <rPr>
        <sz val="10"/>
        <color theme="1"/>
        <rFont val="Times New Roman"/>
        <charset val="134"/>
      </rPr>
      <t>5000</t>
    </r>
    <r>
      <rPr>
        <sz val="10"/>
        <color theme="1"/>
        <rFont val="仿宋"/>
        <charset val="134"/>
      </rPr>
      <t>平方米，生态积分兑换中心</t>
    </r>
    <r>
      <rPr>
        <sz val="10"/>
        <color theme="1"/>
        <rFont val="Times New Roman"/>
        <charset val="134"/>
      </rPr>
      <t>1200</t>
    </r>
    <r>
      <rPr>
        <sz val="10"/>
        <color theme="1"/>
        <rFont val="仿宋"/>
        <charset val="134"/>
      </rPr>
      <t>平方米。</t>
    </r>
  </si>
  <si>
    <t>该项目未被纳入中央预算内资金计划，目前项目已暂停实施。建议将该项目从重点建设项目计划表中删除。</t>
  </si>
  <si>
    <r>
      <rPr>
        <sz val="10"/>
        <color theme="1"/>
        <rFont val="仿宋"/>
        <charset val="134"/>
      </rPr>
      <t>休宁县新安源片区生态保护提升与绿色发展项目</t>
    </r>
  </si>
  <si>
    <r>
      <rPr>
        <sz val="10"/>
        <color theme="1"/>
        <rFont val="仿宋"/>
        <charset val="134"/>
      </rPr>
      <t>汪村镇人民政府</t>
    </r>
    <r>
      <rPr>
        <sz val="10"/>
        <color theme="1"/>
        <rFont val="Times New Roman"/>
        <charset val="134"/>
      </rPr>
      <t xml:space="preserve">
</t>
    </r>
    <r>
      <rPr>
        <sz val="10"/>
        <color theme="1"/>
        <rFont val="仿宋"/>
        <charset val="134"/>
      </rPr>
      <t>鹤城乡人民政府</t>
    </r>
    <r>
      <rPr>
        <sz val="10"/>
        <color theme="1"/>
        <rFont val="Times New Roman"/>
        <charset val="134"/>
      </rPr>
      <t xml:space="preserve">
</t>
    </r>
    <r>
      <rPr>
        <sz val="10"/>
        <color theme="1"/>
        <rFont val="仿宋"/>
        <charset val="134"/>
      </rPr>
      <t>流口镇人民政府</t>
    </r>
  </si>
  <si>
    <r>
      <rPr>
        <sz val="10"/>
        <color theme="1"/>
        <rFont val="仿宋"/>
        <charset val="134"/>
      </rPr>
      <t>一、生态环境保护项目。</t>
    </r>
    <r>
      <rPr>
        <sz val="10"/>
        <color theme="1"/>
        <rFont val="Times New Roman"/>
        <charset val="134"/>
      </rPr>
      <t xml:space="preserve">
1.</t>
    </r>
    <r>
      <rPr>
        <sz val="10"/>
        <color theme="1"/>
        <rFont val="仿宋"/>
        <charset val="134"/>
      </rPr>
      <t>河道清淤及环境整治，清理河道</t>
    </r>
    <r>
      <rPr>
        <sz val="10"/>
        <color theme="1"/>
        <rFont val="Times New Roman"/>
        <charset val="134"/>
      </rPr>
      <t>37.8</t>
    </r>
    <r>
      <rPr>
        <sz val="10"/>
        <color theme="1"/>
        <rFont val="仿宋"/>
        <charset val="134"/>
      </rPr>
      <t>公里。</t>
    </r>
    <r>
      <rPr>
        <sz val="10"/>
        <color theme="1"/>
        <rFont val="Times New Roman"/>
        <charset val="134"/>
      </rPr>
      <t>2.</t>
    </r>
    <r>
      <rPr>
        <sz val="10"/>
        <color theme="1"/>
        <rFont val="仿宋"/>
        <charset val="134"/>
      </rPr>
      <t>护岸修复</t>
    </r>
    <r>
      <rPr>
        <sz val="10"/>
        <color theme="1"/>
        <rFont val="Times New Roman"/>
        <charset val="134"/>
      </rPr>
      <t>18</t>
    </r>
    <r>
      <rPr>
        <sz val="10"/>
        <color theme="1"/>
        <rFont val="仿宋"/>
        <charset val="134"/>
      </rPr>
      <t>公里。</t>
    </r>
    <r>
      <rPr>
        <sz val="10"/>
        <color theme="1"/>
        <rFont val="Times New Roman"/>
        <charset val="134"/>
      </rPr>
      <t>3.</t>
    </r>
    <r>
      <rPr>
        <sz val="10"/>
        <color theme="1"/>
        <rFont val="仿宋"/>
        <charset val="134"/>
      </rPr>
      <t>桥梁修复</t>
    </r>
    <r>
      <rPr>
        <sz val="10"/>
        <color theme="1"/>
        <rFont val="Times New Roman"/>
        <charset val="134"/>
      </rPr>
      <t>4</t>
    </r>
    <r>
      <rPr>
        <sz val="10"/>
        <color theme="1"/>
        <rFont val="仿宋"/>
        <charset val="134"/>
      </rPr>
      <t>座。</t>
    </r>
    <r>
      <rPr>
        <sz val="10"/>
        <color theme="1"/>
        <rFont val="Times New Roman"/>
        <charset val="134"/>
      </rPr>
      <t>4.</t>
    </r>
    <r>
      <rPr>
        <sz val="10"/>
        <color theme="1"/>
        <rFont val="仿宋"/>
        <charset val="134"/>
      </rPr>
      <t>堰坝修复</t>
    </r>
    <r>
      <rPr>
        <sz val="10"/>
        <color theme="1"/>
        <rFont val="Times New Roman"/>
        <charset val="134"/>
      </rPr>
      <t>33</t>
    </r>
    <r>
      <rPr>
        <sz val="10"/>
        <color theme="1"/>
        <rFont val="仿宋"/>
        <charset val="134"/>
      </rPr>
      <t>座。</t>
    </r>
    <r>
      <rPr>
        <sz val="10"/>
        <color theme="1"/>
        <rFont val="Times New Roman"/>
        <charset val="134"/>
      </rPr>
      <t>5.</t>
    </r>
    <r>
      <rPr>
        <sz val="10"/>
        <color theme="1"/>
        <rFont val="仿宋"/>
        <charset val="134"/>
      </rPr>
      <t>水渠修复</t>
    </r>
    <r>
      <rPr>
        <sz val="10"/>
        <color theme="1"/>
        <rFont val="Times New Roman"/>
        <charset val="134"/>
      </rPr>
      <t>2</t>
    </r>
    <r>
      <rPr>
        <sz val="10"/>
        <color theme="1"/>
        <rFont val="仿宋"/>
        <charset val="134"/>
      </rPr>
      <t>公里。</t>
    </r>
    <r>
      <rPr>
        <sz val="10"/>
        <color theme="1"/>
        <rFont val="Times New Roman"/>
        <charset val="134"/>
      </rPr>
      <t>6.</t>
    </r>
    <r>
      <rPr>
        <sz val="10"/>
        <color theme="1"/>
        <rFont val="仿宋"/>
        <charset val="134"/>
      </rPr>
      <t>水埠修复</t>
    </r>
    <r>
      <rPr>
        <sz val="10"/>
        <color theme="1"/>
        <rFont val="Times New Roman"/>
        <charset val="134"/>
      </rPr>
      <t>50</t>
    </r>
    <r>
      <rPr>
        <sz val="10"/>
        <color theme="1"/>
        <rFont val="仿宋"/>
        <charset val="134"/>
      </rPr>
      <t>处。</t>
    </r>
    <r>
      <rPr>
        <sz val="10"/>
        <color theme="1"/>
        <rFont val="Times New Roman"/>
        <charset val="134"/>
      </rPr>
      <t>7.34</t>
    </r>
    <r>
      <rPr>
        <sz val="10"/>
        <color theme="1"/>
        <rFont val="仿宋"/>
        <charset val="134"/>
      </rPr>
      <t>个村民组人居环境整治提升。</t>
    </r>
    <r>
      <rPr>
        <sz val="10"/>
        <color theme="1"/>
        <rFont val="Times New Roman"/>
        <charset val="134"/>
      </rPr>
      <t xml:space="preserve">
</t>
    </r>
    <r>
      <rPr>
        <sz val="10"/>
        <color theme="1"/>
        <rFont val="仿宋"/>
        <charset val="134"/>
      </rPr>
      <t>二、民生实事项目。</t>
    </r>
    <r>
      <rPr>
        <sz val="10"/>
        <color theme="1"/>
        <rFont val="Times New Roman"/>
        <charset val="134"/>
      </rPr>
      <t xml:space="preserve">
1.</t>
    </r>
    <r>
      <rPr>
        <sz val="10"/>
        <color theme="1"/>
        <rFont val="仿宋"/>
        <charset val="134"/>
      </rPr>
      <t>涉及</t>
    </r>
    <r>
      <rPr>
        <sz val="10"/>
        <color theme="1"/>
        <rFont val="Times New Roman"/>
        <charset val="134"/>
      </rPr>
      <t>13</t>
    </r>
    <r>
      <rPr>
        <sz val="10"/>
        <color theme="1"/>
        <rFont val="仿宋"/>
        <charset val="134"/>
      </rPr>
      <t>个传统古村落保护与开发：①新建</t>
    </r>
    <r>
      <rPr>
        <sz val="10"/>
        <color theme="1"/>
        <rFont val="Times New Roman"/>
        <charset val="134"/>
      </rPr>
      <t>“</t>
    </r>
    <r>
      <rPr>
        <sz val="10"/>
        <color theme="1"/>
        <rFont val="仿宋"/>
        <charset val="134"/>
      </rPr>
      <t>新安月潭</t>
    </r>
    <r>
      <rPr>
        <sz val="10"/>
        <color theme="1"/>
        <rFont val="Times New Roman"/>
        <charset val="134"/>
      </rPr>
      <t>”</t>
    </r>
    <r>
      <rPr>
        <sz val="10"/>
        <color theme="1"/>
        <rFont val="仿宋"/>
        <charset val="134"/>
      </rPr>
      <t>风景道</t>
    </r>
    <r>
      <rPr>
        <sz val="10"/>
        <color theme="1"/>
        <rFont val="Times New Roman"/>
        <charset val="134"/>
      </rPr>
      <t>67</t>
    </r>
    <r>
      <rPr>
        <sz val="10"/>
        <color theme="1"/>
        <rFont val="仿宋"/>
        <charset val="134"/>
      </rPr>
      <t>公里；②新改建双车道三级公路</t>
    </r>
    <r>
      <rPr>
        <sz val="10"/>
        <color theme="1"/>
        <rFont val="Times New Roman"/>
        <charset val="134"/>
      </rPr>
      <t>24</t>
    </r>
    <r>
      <rPr>
        <sz val="10"/>
        <color theme="1"/>
        <rFont val="仿宋"/>
        <charset val="134"/>
      </rPr>
      <t>公里；③古道修复</t>
    </r>
    <r>
      <rPr>
        <sz val="10"/>
        <color theme="1"/>
        <rFont val="Times New Roman"/>
        <charset val="134"/>
      </rPr>
      <t>23</t>
    </r>
    <r>
      <rPr>
        <sz val="10"/>
        <color theme="1"/>
        <rFont val="仿宋"/>
        <charset val="134"/>
      </rPr>
      <t>公里；④新建观光步道</t>
    </r>
    <r>
      <rPr>
        <sz val="10"/>
        <color theme="1"/>
        <rFont val="Times New Roman"/>
        <charset val="134"/>
      </rPr>
      <t>15</t>
    </r>
    <r>
      <rPr>
        <sz val="10"/>
        <color theme="1"/>
        <rFont val="仿宋"/>
        <charset val="134"/>
      </rPr>
      <t>公里等。</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红色体验基地</t>
    </r>
    <r>
      <rPr>
        <sz val="10"/>
        <color theme="1"/>
        <rFont val="Times New Roman"/>
        <charset val="134"/>
      </rPr>
      <t>”</t>
    </r>
    <r>
      <rPr>
        <sz val="10"/>
        <color theme="1"/>
        <rFont val="仿宋"/>
        <charset val="134"/>
      </rPr>
      <t>打造石屋坑红色实训基地，并同步修复田里村、新安源村和茗州村的</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r>
      <rPr>
        <sz val="10"/>
        <color theme="1"/>
        <rFont val="Times New Roman"/>
        <charset val="134"/>
      </rPr>
      <t xml:space="preserve">
</t>
    </r>
    <r>
      <rPr>
        <sz val="10"/>
        <color theme="1"/>
        <rFont val="仿宋"/>
        <charset val="134"/>
      </rPr>
      <t>三、产业发展项目。</t>
    </r>
    <r>
      <rPr>
        <sz val="10"/>
        <color theme="1"/>
        <rFont val="Times New Roman"/>
        <charset val="134"/>
      </rPr>
      <t xml:space="preserve">
1.</t>
    </r>
    <r>
      <rPr>
        <sz val="10"/>
        <color theme="1"/>
        <rFont val="仿宋"/>
        <charset val="134"/>
      </rPr>
      <t>一个</t>
    </r>
    <r>
      <rPr>
        <sz val="10"/>
        <color theme="1"/>
        <rFont val="Times New Roman"/>
        <charset val="134"/>
      </rPr>
      <t>“</t>
    </r>
    <r>
      <rPr>
        <sz val="10"/>
        <color theme="1"/>
        <rFont val="仿宋"/>
        <charset val="134"/>
      </rPr>
      <t>游客中心</t>
    </r>
    <r>
      <rPr>
        <sz val="10"/>
        <color theme="1"/>
        <rFont val="Times New Roman"/>
        <charset val="134"/>
      </rPr>
      <t>”</t>
    </r>
    <r>
      <rPr>
        <sz val="10"/>
        <color theme="1"/>
        <rFont val="仿宋"/>
        <charset val="134"/>
      </rPr>
      <t>：①新建状元好物展示中心</t>
    </r>
    <r>
      <rPr>
        <sz val="10"/>
        <color theme="1"/>
        <rFont val="Times New Roman"/>
        <charset val="134"/>
      </rPr>
      <t>1</t>
    </r>
    <r>
      <rPr>
        <sz val="10"/>
        <color theme="1"/>
        <rFont val="仿宋"/>
        <charset val="134"/>
      </rPr>
      <t>座及其他配套基础设施。</t>
    </r>
    <r>
      <rPr>
        <sz val="10"/>
        <color theme="1"/>
        <rFont val="Times New Roman"/>
        <charset val="134"/>
      </rPr>
      <t>2.</t>
    </r>
    <r>
      <rPr>
        <sz val="10"/>
        <color theme="1"/>
        <rFont val="仿宋"/>
        <charset val="134"/>
      </rPr>
      <t>一个</t>
    </r>
    <r>
      <rPr>
        <sz val="10"/>
        <color theme="1"/>
        <rFont val="Times New Roman"/>
        <charset val="134"/>
      </rPr>
      <t>“</t>
    </r>
    <r>
      <rPr>
        <sz val="10"/>
        <color theme="1"/>
        <rFont val="仿宋"/>
        <charset val="134"/>
      </rPr>
      <t>省际交界口</t>
    </r>
    <r>
      <rPr>
        <sz val="10"/>
        <color theme="1"/>
        <rFont val="Times New Roman"/>
        <charset val="134"/>
      </rPr>
      <t>”</t>
    </r>
    <r>
      <rPr>
        <sz val="10"/>
        <color theme="1"/>
        <rFont val="仿宋"/>
        <charset val="134"/>
      </rPr>
      <t>①新增</t>
    </r>
    <r>
      <rPr>
        <sz val="10"/>
        <color theme="1"/>
        <rFont val="Times New Roman"/>
        <charset val="134"/>
      </rPr>
      <t>20</t>
    </r>
    <r>
      <rPr>
        <sz val="10"/>
        <color theme="1"/>
        <rFont val="仿宋"/>
        <charset val="134"/>
      </rPr>
      <t>余处节点打造②新建旅游公厕</t>
    </r>
    <r>
      <rPr>
        <sz val="10"/>
        <color theme="1"/>
        <rFont val="Times New Roman"/>
        <charset val="134"/>
      </rPr>
      <t>5</t>
    </r>
    <r>
      <rPr>
        <sz val="10"/>
        <color theme="1"/>
        <rFont val="仿宋"/>
        <charset val="134"/>
      </rPr>
      <t>间③古桥保护修缮</t>
    </r>
    <r>
      <rPr>
        <sz val="10"/>
        <color theme="1"/>
        <rFont val="Times New Roman"/>
        <charset val="134"/>
      </rPr>
      <t>3</t>
    </r>
    <r>
      <rPr>
        <sz val="10"/>
        <color theme="1"/>
        <rFont val="仿宋"/>
        <charset val="134"/>
      </rPr>
      <t>座④新增旅游护栏</t>
    </r>
    <r>
      <rPr>
        <sz val="10"/>
        <color theme="1"/>
        <rFont val="Times New Roman"/>
        <charset val="134"/>
      </rPr>
      <t>1.8</t>
    </r>
    <r>
      <rPr>
        <sz val="10"/>
        <color theme="1"/>
        <rFont val="仿宋"/>
        <charset val="134"/>
      </rPr>
      <t>公里⑤观光亭维修翻新</t>
    </r>
    <r>
      <rPr>
        <sz val="10"/>
        <color theme="1"/>
        <rFont val="Times New Roman"/>
        <charset val="134"/>
      </rPr>
      <t>10</t>
    </r>
    <r>
      <rPr>
        <sz val="10"/>
        <color theme="1"/>
        <rFont val="仿宋"/>
        <charset val="134"/>
      </rPr>
      <t>座⑥新建</t>
    </r>
    <r>
      <rPr>
        <sz val="10"/>
        <color theme="1"/>
        <rFont val="Times New Roman"/>
        <charset val="134"/>
      </rPr>
      <t>5</t>
    </r>
    <r>
      <rPr>
        <sz val="10"/>
        <color theme="1"/>
        <rFont val="仿宋"/>
        <charset val="134"/>
      </rPr>
      <t>处吊桥等。</t>
    </r>
    <r>
      <rPr>
        <sz val="10"/>
        <color theme="1"/>
        <rFont val="Times New Roman"/>
        <charset val="134"/>
      </rPr>
      <t>3.</t>
    </r>
    <r>
      <rPr>
        <sz val="10"/>
        <color theme="1"/>
        <rFont val="仿宋"/>
        <charset val="134"/>
      </rPr>
      <t>一个</t>
    </r>
    <r>
      <rPr>
        <sz val="10"/>
        <color theme="1"/>
        <rFont val="Times New Roman"/>
        <charset val="134"/>
      </rPr>
      <t>“</t>
    </r>
    <r>
      <rPr>
        <sz val="10"/>
        <color theme="1"/>
        <rFont val="仿宋"/>
        <charset val="134"/>
      </rPr>
      <t>民宿</t>
    </r>
    <r>
      <rPr>
        <sz val="10"/>
        <color theme="1"/>
        <rFont val="Times New Roman"/>
        <charset val="134"/>
      </rPr>
      <t>”</t>
    </r>
    <r>
      <rPr>
        <sz val="10"/>
        <color theme="1"/>
        <rFont val="仿宋"/>
        <charset val="134"/>
      </rPr>
      <t>①新安源片区内集体闲置资产开发利用②樟源里</t>
    </r>
    <r>
      <rPr>
        <sz val="10"/>
        <color theme="1"/>
        <rFont val="Times New Roman"/>
        <charset val="134"/>
      </rPr>
      <t>10</t>
    </r>
    <r>
      <rPr>
        <sz val="10"/>
        <color theme="1"/>
        <rFont val="仿宋"/>
        <charset val="134"/>
      </rPr>
      <t>栋民宿收储及装修等。</t>
    </r>
    <r>
      <rPr>
        <sz val="10"/>
        <color theme="1"/>
        <rFont val="Times New Roman"/>
        <charset val="134"/>
      </rPr>
      <t>4.</t>
    </r>
    <r>
      <rPr>
        <sz val="10"/>
        <color theme="1"/>
        <rFont val="仿宋"/>
        <charset val="134"/>
      </rPr>
      <t>一个</t>
    </r>
    <r>
      <rPr>
        <sz val="10"/>
        <color theme="1"/>
        <rFont val="Times New Roman"/>
        <charset val="134"/>
      </rPr>
      <t>“</t>
    </r>
    <r>
      <rPr>
        <sz val="10"/>
        <color theme="1"/>
        <rFont val="仿宋"/>
        <charset val="134"/>
      </rPr>
      <t>源头展示中心</t>
    </r>
    <r>
      <rPr>
        <sz val="10"/>
        <color theme="1"/>
        <rFont val="Times New Roman"/>
        <charset val="134"/>
      </rPr>
      <t>”</t>
    </r>
    <r>
      <rPr>
        <sz val="10"/>
        <color theme="1"/>
        <rFont val="仿宋"/>
        <charset val="134"/>
      </rPr>
      <t>流口村和茗洲村各新建一个</t>
    </r>
    <r>
      <rPr>
        <sz val="10"/>
        <color theme="1"/>
        <rFont val="Times New Roman"/>
        <charset val="134"/>
      </rPr>
      <t>800</t>
    </r>
    <r>
      <rPr>
        <sz val="10"/>
        <color theme="1"/>
        <rFont val="仿宋"/>
        <charset val="134"/>
      </rPr>
      <t>平方米的生态展示馆。</t>
    </r>
    <r>
      <rPr>
        <sz val="10"/>
        <color theme="1"/>
        <rFont val="Times New Roman"/>
        <charset val="134"/>
      </rPr>
      <t>5.</t>
    </r>
    <r>
      <rPr>
        <sz val="10"/>
        <color theme="1"/>
        <rFont val="仿宋"/>
        <charset val="134"/>
      </rPr>
      <t>一片</t>
    </r>
    <r>
      <rPr>
        <sz val="10"/>
        <color theme="1"/>
        <rFont val="Times New Roman"/>
        <charset val="134"/>
      </rPr>
      <t>“</t>
    </r>
    <r>
      <rPr>
        <sz val="10"/>
        <color theme="1"/>
        <rFont val="仿宋"/>
        <charset val="134"/>
      </rPr>
      <t>古树林</t>
    </r>
    <r>
      <rPr>
        <sz val="10"/>
        <color theme="1"/>
        <rFont val="Times New Roman"/>
        <charset val="134"/>
      </rPr>
      <t>”</t>
    </r>
    <r>
      <rPr>
        <sz val="10"/>
        <color theme="1"/>
        <rFont val="仿宋"/>
        <charset val="134"/>
      </rPr>
      <t>鹤城乡古林公园提升改造。</t>
    </r>
    <r>
      <rPr>
        <sz val="10"/>
        <color theme="1"/>
        <rFont val="Times New Roman"/>
        <charset val="134"/>
      </rPr>
      <t>6.</t>
    </r>
    <r>
      <rPr>
        <sz val="10"/>
        <color theme="1"/>
        <rFont val="仿宋"/>
        <charset val="134"/>
      </rPr>
      <t>一个</t>
    </r>
    <r>
      <rPr>
        <sz val="10"/>
        <color theme="1"/>
        <rFont val="Times New Roman"/>
        <charset val="134"/>
      </rPr>
      <t>“</t>
    </r>
    <r>
      <rPr>
        <sz val="10"/>
        <color theme="1"/>
        <rFont val="仿宋"/>
        <charset val="134"/>
      </rPr>
      <t>非遗传承基地</t>
    </r>
    <r>
      <rPr>
        <sz val="10"/>
        <color theme="1"/>
        <rFont val="Times New Roman"/>
        <charset val="134"/>
      </rPr>
      <t>”</t>
    </r>
    <r>
      <rPr>
        <sz val="10"/>
        <color theme="1"/>
        <rFont val="仿宋"/>
        <charset val="134"/>
      </rPr>
      <t>①新建泉水鱼博物馆</t>
    </r>
    <r>
      <rPr>
        <sz val="10"/>
        <color theme="1"/>
        <rFont val="Times New Roman"/>
        <charset val="134"/>
      </rPr>
      <t>500</t>
    </r>
    <r>
      <rPr>
        <sz val="10"/>
        <color theme="1"/>
        <rFont val="仿宋"/>
        <charset val="134"/>
      </rPr>
      <t>平方米、流口镇修复</t>
    </r>
    <r>
      <rPr>
        <sz val="10"/>
        <color theme="1"/>
        <rFont val="Times New Roman"/>
        <charset val="134"/>
      </rPr>
      <t>29</t>
    </r>
    <r>
      <rPr>
        <sz val="10"/>
        <color theme="1"/>
        <rFont val="仿宋"/>
        <charset val="134"/>
      </rPr>
      <t>口泉水鱼池，清理淤泥，修建</t>
    </r>
    <r>
      <rPr>
        <sz val="10"/>
        <color theme="1"/>
        <rFont val="Times New Roman"/>
        <charset val="134"/>
      </rPr>
      <t>500</t>
    </r>
    <r>
      <rPr>
        <sz val="10"/>
        <color theme="1"/>
        <rFont val="仿宋"/>
        <charset val="134"/>
      </rPr>
      <t>余米的引水渠和排水沟，新建</t>
    </r>
    <r>
      <rPr>
        <sz val="10"/>
        <color theme="1"/>
        <rFont val="Times New Roman"/>
        <charset val="134"/>
      </rPr>
      <t>2</t>
    </r>
    <r>
      <rPr>
        <sz val="10"/>
        <color theme="1"/>
        <rFont val="仿宋"/>
        <charset val="134"/>
      </rPr>
      <t>座拦水坝，增设</t>
    </r>
    <r>
      <rPr>
        <sz val="10"/>
        <color theme="1"/>
        <rFont val="Times New Roman"/>
        <charset val="134"/>
      </rPr>
      <t>3</t>
    </r>
    <r>
      <rPr>
        <sz val="10"/>
        <color theme="1"/>
        <rFont val="仿宋"/>
        <charset val="134"/>
      </rPr>
      <t>套增氧设施及监控系统，并购买</t>
    </r>
    <r>
      <rPr>
        <sz val="10"/>
        <color theme="1"/>
        <rFont val="Times New Roman"/>
        <charset val="134"/>
      </rPr>
      <t>4000</t>
    </r>
    <r>
      <rPr>
        <sz val="10"/>
        <color theme="1"/>
        <rFont val="仿宋"/>
        <charset val="134"/>
      </rPr>
      <t>斤鱼苗；②新建板凳龙非遗文化传承展示中心等。</t>
    </r>
    <r>
      <rPr>
        <sz val="10"/>
        <color theme="1"/>
        <rFont val="Times New Roman"/>
        <charset val="134"/>
      </rPr>
      <t>7.</t>
    </r>
    <r>
      <rPr>
        <sz val="10"/>
        <color theme="1"/>
        <rFont val="仿宋"/>
        <charset val="134"/>
      </rPr>
      <t>一片</t>
    </r>
    <r>
      <rPr>
        <sz val="10"/>
        <color theme="1"/>
        <rFont val="Times New Roman"/>
        <charset val="134"/>
      </rPr>
      <t>“</t>
    </r>
    <r>
      <rPr>
        <sz val="10"/>
        <color theme="1"/>
        <rFont val="仿宋"/>
        <charset val="134"/>
      </rPr>
      <t>茶园</t>
    </r>
    <r>
      <rPr>
        <sz val="10"/>
        <color theme="1"/>
        <rFont val="Times New Roman"/>
        <charset val="134"/>
      </rPr>
      <t>”</t>
    </r>
    <r>
      <rPr>
        <sz val="10"/>
        <color theme="1"/>
        <rFont val="仿宋"/>
        <charset val="134"/>
      </rPr>
      <t>①平整修复茶园内步道</t>
    </r>
    <r>
      <rPr>
        <sz val="10"/>
        <color theme="1"/>
        <rFont val="Times New Roman"/>
        <charset val="134"/>
      </rPr>
      <t>3360</t>
    </r>
    <r>
      <rPr>
        <sz val="10"/>
        <color theme="1"/>
        <rFont val="仿宋"/>
        <charset val="134"/>
      </rPr>
      <t>米；②流口村、茗洲村新建</t>
    </r>
    <r>
      <rPr>
        <sz val="10"/>
        <color theme="1"/>
        <rFont val="Times New Roman"/>
        <charset val="134"/>
      </rPr>
      <t>800</t>
    </r>
    <r>
      <rPr>
        <sz val="10"/>
        <color theme="1"/>
        <rFont val="仿宋"/>
        <charset val="134"/>
      </rPr>
      <t>平方米生态展示馆，新安江茶文化产业村史馆、茶空间；③建设有机茶种苗扩繁育基地和茶良种繁育基地，新建扩建茶厂；④茶园数字化建设区域内进行基础数据采集，制定并实施黄山毛峰流口产区茶团体标准，购置智能溯源秤</t>
    </r>
    <r>
      <rPr>
        <sz val="10"/>
        <color theme="1"/>
        <rFont val="Times New Roman"/>
        <charset val="134"/>
      </rPr>
      <t>20</t>
    </r>
    <r>
      <rPr>
        <sz val="10"/>
        <color theme="1"/>
        <rFont val="仿宋"/>
        <charset val="134"/>
      </rPr>
      <t>台、扫码终端</t>
    </r>
    <r>
      <rPr>
        <sz val="10"/>
        <color theme="1"/>
        <rFont val="Times New Roman"/>
        <charset val="134"/>
      </rPr>
      <t>20</t>
    </r>
    <r>
      <rPr>
        <sz val="10"/>
        <color theme="1"/>
        <rFont val="仿宋"/>
        <charset val="134"/>
      </rPr>
      <t>台等设备⑤鹤城乡茶园及水田便道建设</t>
    </r>
    <r>
      <rPr>
        <sz val="10"/>
        <color theme="1"/>
        <rFont val="Times New Roman"/>
        <charset val="134"/>
      </rPr>
      <t>38743</t>
    </r>
    <r>
      <rPr>
        <sz val="10"/>
        <color theme="1"/>
        <rFont val="仿宋"/>
        <charset val="134"/>
      </rPr>
      <t>米，修建便民桥</t>
    </r>
    <r>
      <rPr>
        <sz val="10"/>
        <color theme="1"/>
        <rFont val="Times New Roman"/>
        <charset val="134"/>
      </rPr>
      <t>7</t>
    </r>
    <r>
      <rPr>
        <sz val="10"/>
        <color theme="1"/>
        <rFont val="仿宋"/>
        <charset val="134"/>
      </rPr>
      <t>座等。</t>
    </r>
    <r>
      <rPr>
        <sz val="10"/>
        <color theme="1"/>
        <rFont val="Times New Roman"/>
        <charset val="134"/>
      </rPr>
      <t>8.</t>
    </r>
    <r>
      <rPr>
        <sz val="10"/>
        <color theme="1"/>
        <rFont val="仿宋"/>
        <charset val="134"/>
      </rPr>
      <t>一条</t>
    </r>
    <r>
      <rPr>
        <sz val="10"/>
        <color theme="1"/>
        <rFont val="Times New Roman"/>
        <charset val="134"/>
      </rPr>
      <t>“</t>
    </r>
    <r>
      <rPr>
        <sz val="10"/>
        <color theme="1"/>
        <rFont val="仿宋"/>
        <charset val="134"/>
      </rPr>
      <t>路</t>
    </r>
    <r>
      <rPr>
        <sz val="10"/>
        <color theme="1"/>
        <rFont val="Times New Roman"/>
        <charset val="134"/>
      </rPr>
      <t>”</t>
    </r>
    <r>
      <rPr>
        <sz val="10"/>
        <color theme="1"/>
        <rFont val="仿宋"/>
        <charset val="134"/>
      </rPr>
      <t>。</t>
    </r>
    <r>
      <rPr>
        <sz val="10"/>
        <color theme="1"/>
        <rFont val="Times New Roman"/>
        <charset val="134"/>
      </rPr>
      <t>9.</t>
    </r>
    <r>
      <rPr>
        <sz val="10"/>
        <color theme="1"/>
        <rFont val="仿宋"/>
        <charset val="134"/>
      </rPr>
      <t>鹤城乡新安源村</t>
    </r>
    <r>
      <rPr>
        <sz val="10"/>
        <color theme="1"/>
        <rFont val="Times New Roman"/>
        <charset val="134"/>
      </rPr>
      <t>1081</t>
    </r>
    <r>
      <rPr>
        <sz val="10"/>
        <color theme="1"/>
        <rFont val="仿宋"/>
        <charset val="134"/>
      </rPr>
      <t>亩香榧林下黄精基地补植补造及综合抚育管理。</t>
    </r>
    <r>
      <rPr>
        <sz val="10"/>
        <color theme="1"/>
        <rFont val="Times New Roman"/>
        <charset val="134"/>
      </rPr>
      <t>10.</t>
    </r>
    <r>
      <rPr>
        <sz val="10"/>
        <color theme="1"/>
        <rFont val="仿宋"/>
        <charset val="134"/>
      </rPr>
      <t>新安源村休闲采摘园农业提升建设休闲采摘园出入口和管理设施棚</t>
    </r>
    <r>
      <rPr>
        <sz val="10"/>
        <color theme="1"/>
        <rFont val="Times New Roman"/>
        <charset val="134"/>
      </rPr>
      <t>1</t>
    </r>
    <r>
      <rPr>
        <sz val="10"/>
        <color theme="1"/>
        <rFont val="仿宋"/>
        <charset val="134"/>
      </rPr>
      <t>处，修建园区采摘辅路</t>
    </r>
    <r>
      <rPr>
        <sz val="10"/>
        <color theme="1"/>
        <rFont val="Times New Roman"/>
        <charset val="134"/>
      </rPr>
      <t>5000</t>
    </r>
    <r>
      <rPr>
        <sz val="10"/>
        <color theme="1"/>
        <rFont val="仿宋"/>
        <charset val="134"/>
      </rPr>
      <t>余米，配备种植灌溉系统、照明灯具和机械设备等，搭建采摘休憩棚和观赏平台</t>
    </r>
    <r>
      <rPr>
        <sz val="10"/>
        <color theme="1"/>
        <rFont val="Times New Roman"/>
        <charset val="134"/>
      </rPr>
      <t>2</t>
    </r>
    <r>
      <rPr>
        <sz val="10"/>
        <color theme="1"/>
        <rFont val="仿宋"/>
        <charset val="134"/>
      </rPr>
      <t>处。</t>
    </r>
    <r>
      <rPr>
        <sz val="10"/>
        <color theme="1"/>
        <rFont val="Times New Roman"/>
        <charset val="134"/>
      </rPr>
      <t>11.</t>
    </r>
    <r>
      <rPr>
        <sz val="10"/>
        <color theme="1"/>
        <rFont val="仿宋"/>
        <charset val="134"/>
      </rPr>
      <t>鹤城乡</t>
    </r>
    <r>
      <rPr>
        <sz val="10"/>
        <color theme="1"/>
        <rFont val="Times New Roman"/>
        <charset val="134"/>
      </rPr>
      <t>“</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t>
    </r>
    <r>
      <rPr>
        <sz val="10"/>
        <color theme="1"/>
        <rFont val="Times New Roman"/>
        <charset val="134"/>
      </rPr>
      <t>12.</t>
    </r>
    <r>
      <rPr>
        <sz val="10"/>
        <color theme="1"/>
        <rFont val="仿宋"/>
        <charset val="134"/>
      </rPr>
      <t>新安源村农产品数字电商基地约</t>
    </r>
    <r>
      <rPr>
        <sz val="10"/>
        <color theme="1"/>
        <rFont val="Times New Roman"/>
        <charset val="134"/>
      </rPr>
      <t>200</t>
    </r>
    <r>
      <rPr>
        <sz val="10"/>
        <color theme="1"/>
        <rFont val="仿宋"/>
        <charset val="134"/>
      </rPr>
      <t>平方米等。</t>
    </r>
  </si>
  <si>
    <r>
      <rPr>
        <sz val="10"/>
        <rFont val="仿宋"/>
        <charset val="134"/>
      </rPr>
      <t>项目谋划中</t>
    </r>
  </si>
  <si>
    <t>134-1</t>
  </si>
  <si>
    <r>
      <rPr>
        <sz val="10"/>
        <color theme="1"/>
        <rFont val="仿宋"/>
        <charset val="134"/>
      </rPr>
      <t>生态文明先行示范展示厅项目</t>
    </r>
  </si>
  <si>
    <r>
      <rPr>
        <sz val="10"/>
        <color theme="1"/>
        <rFont val="仿宋"/>
        <charset val="134"/>
      </rPr>
      <t>拆除大部分危房建筑，新建停车场及约</t>
    </r>
    <r>
      <rPr>
        <sz val="10"/>
        <color theme="1"/>
        <rFont val="Times New Roman"/>
        <charset val="134"/>
      </rPr>
      <t>1600</t>
    </r>
    <r>
      <rPr>
        <sz val="10"/>
        <color theme="1"/>
        <rFont val="仿宋"/>
        <charset val="134"/>
      </rPr>
      <t>平方米左右生态展示馆，完成展示馆内部装修装饰。</t>
    </r>
  </si>
  <si>
    <r>
      <rPr>
        <sz val="10"/>
        <color theme="1"/>
        <rFont val="仿宋"/>
        <charset val="134"/>
      </rPr>
      <t>待规划方案审批通过后再确定用地指标</t>
    </r>
  </si>
  <si>
    <t>该项目规划设计方案有待进一步完善，目前未实施。</t>
  </si>
  <si>
    <t>134-2</t>
  </si>
  <si>
    <r>
      <rPr>
        <sz val="10"/>
        <color theme="1"/>
        <rFont val="仿宋"/>
        <charset val="134"/>
      </rPr>
      <t>流口镇率水河及支流综合治理与保护项目</t>
    </r>
  </si>
  <si>
    <r>
      <rPr>
        <sz val="10"/>
        <color theme="1"/>
        <rFont val="Times New Roman"/>
        <charset val="134"/>
      </rPr>
      <t>1</t>
    </r>
    <r>
      <rPr>
        <sz val="10"/>
        <color theme="1"/>
        <rFont val="仿宋"/>
        <charset val="134"/>
      </rPr>
      <t>、茗洲中心村、车田、小柘、上段等村民小组新建污水管网及处理终端，流口中心村污水改造提升。</t>
    </r>
    <r>
      <rPr>
        <sz val="10"/>
        <color theme="1"/>
        <rFont val="Times New Roman"/>
        <charset val="134"/>
      </rPr>
      <t>2</t>
    </r>
    <r>
      <rPr>
        <sz val="10"/>
        <color theme="1"/>
        <rFont val="仿宋"/>
        <charset val="134"/>
      </rPr>
      <t>、镇域内率水河及支流河道清淤约</t>
    </r>
    <r>
      <rPr>
        <sz val="10"/>
        <color theme="1"/>
        <rFont val="Times New Roman"/>
        <charset val="134"/>
      </rPr>
      <t>30</t>
    </r>
    <r>
      <rPr>
        <sz val="10"/>
        <color theme="1"/>
        <rFont val="仿宋"/>
        <charset val="134"/>
      </rPr>
      <t>公里，含杂物、杂草、垃圾清理。</t>
    </r>
    <r>
      <rPr>
        <sz val="10"/>
        <color theme="1"/>
        <rFont val="Times New Roman"/>
        <charset val="134"/>
      </rPr>
      <t>3</t>
    </r>
    <r>
      <rPr>
        <sz val="10"/>
        <color theme="1"/>
        <rFont val="仿宋"/>
        <charset val="134"/>
      </rPr>
      <t>、率水河及支流修建生态护岸约</t>
    </r>
    <r>
      <rPr>
        <sz val="10"/>
        <color theme="1"/>
        <rFont val="Times New Roman"/>
        <charset val="134"/>
      </rPr>
      <t>5200</t>
    </r>
    <r>
      <rPr>
        <sz val="10"/>
        <color theme="1"/>
        <rFont val="仿宋"/>
        <charset val="134"/>
      </rPr>
      <t>米，河道周边环境整治提升。</t>
    </r>
    <r>
      <rPr>
        <sz val="10"/>
        <color theme="1"/>
        <rFont val="Times New Roman"/>
        <charset val="134"/>
      </rPr>
      <t>4</t>
    </r>
    <r>
      <rPr>
        <sz val="10"/>
        <color theme="1"/>
        <rFont val="仿宋"/>
        <charset val="134"/>
      </rPr>
      <t>、全镇集中饮用水水源地污染治理及周边生态修复。</t>
    </r>
    <r>
      <rPr>
        <sz val="10"/>
        <color theme="1"/>
        <rFont val="Times New Roman"/>
        <charset val="134"/>
      </rPr>
      <t>5</t>
    </r>
    <r>
      <rPr>
        <sz val="10"/>
        <color theme="1"/>
        <rFont val="仿宋"/>
        <charset val="134"/>
      </rPr>
      <t>、率水河水生态环境调查及评估，富营养化与水华防治。</t>
    </r>
  </si>
  <si>
    <t>134-3</t>
  </si>
  <si>
    <r>
      <rPr>
        <sz val="10"/>
        <color theme="1"/>
        <rFont val="仿宋"/>
        <charset val="134"/>
      </rPr>
      <t>休宁县新安江</t>
    </r>
    <r>
      <rPr>
        <sz val="10"/>
        <color theme="1"/>
        <rFont val="Times New Roman"/>
        <charset val="134"/>
      </rPr>
      <t>-</t>
    </r>
    <r>
      <rPr>
        <sz val="10"/>
        <color theme="1"/>
        <rFont val="仿宋"/>
        <charset val="134"/>
      </rPr>
      <t>千岛湖源头乡村振兴综合体项目</t>
    </r>
  </si>
  <si>
    <r>
      <rPr>
        <sz val="10"/>
        <color theme="1"/>
        <rFont val="仿宋"/>
        <charset val="134"/>
      </rPr>
      <t>一、产业提升：</t>
    </r>
    <r>
      <rPr>
        <sz val="10"/>
        <color theme="1"/>
        <rFont val="Times New Roman"/>
        <charset val="134"/>
      </rPr>
      <t>1.</t>
    </r>
    <r>
      <rPr>
        <sz val="10"/>
        <color theme="1"/>
        <rFont val="仿宋"/>
        <charset val="134"/>
      </rPr>
      <t>有机茶示范基地提升项目；</t>
    </r>
    <r>
      <rPr>
        <sz val="10"/>
        <color theme="1"/>
        <rFont val="Times New Roman"/>
        <charset val="134"/>
      </rPr>
      <t>2.</t>
    </r>
    <r>
      <rPr>
        <sz val="10"/>
        <color theme="1"/>
        <rFont val="仿宋"/>
        <charset val="134"/>
      </rPr>
      <t>新安源香榧良种繁育基地项目。</t>
    </r>
    <r>
      <rPr>
        <sz val="10"/>
        <color theme="1"/>
        <rFont val="Times New Roman"/>
        <charset val="134"/>
      </rPr>
      <t xml:space="preserve">
</t>
    </r>
    <r>
      <rPr>
        <sz val="10"/>
        <color theme="1"/>
        <rFont val="仿宋"/>
        <charset val="134"/>
      </rPr>
      <t>二、河道周边环境整体提升工程：护岸、碣坝新建修复工程，河道景观修复工程，水渠修复工程等。</t>
    </r>
    <r>
      <rPr>
        <sz val="10"/>
        <color theme="1"/>
        <rFont val="Times New Roman"/>
        <charset val="134"/>
      </rPr>
      <t xml:space="preserve">
</t>
    </r>
    <r>
      <rPr>
        <sz val="10"/>
        <color theme="1"/>
        <rFont val="仿宋"/>
        <charset val="134"/>
      </rPr>
      <t>三、道路提升修复工程：</t>
    </r>
    <r>
      <rPr>
        <sz val="10"/>
        <color theme="1"/>
        <rFont val="Times New Roman"/>
        <charset val="134"/>
      </rPr>
      <t>1.</t>
    </r>
    <r>
      <rPr>
        <sz val="10"/>
        <color theme="1"/>
        <rFont val="仿宋"/>
        <charset val="134"/>
      </rPr>
      <t>产业发展道路提升改造</t>
    </r>
    <r>
      <rPr>
        <sz val="10"/>
        <color theme="1"/>
        <rFont val="Times New Roman"/>
        <charset val="134"/>
      </rPr>
      <t>2.</t>
    </r>
    <r>
      <rPr>
        <sz val="10"/>
        <color theme="1"/>
        <rFont val="仿宋"/>
        <charset val="134"/>
      </rPr>
      <t>古道新建及修复提升改造。</t>
    </r>
    <r>
      <rPr>
        <sz val="10"/>
        <color theme="1"/>
        <rFont val="Times New Roman"/>
        <charset val="134"/>
      </rPr>
      <t xml:space="preserve">
</t>
    </r>
    <r>
      <rPr>
        <sz val="10"/>
        <color theme="1"/>
        <rFont val="仿宋"/>
        <charset val="134"/>
      </rPr>
      <t>四、</t>
    </r>
    <r>
      <rPr>
        <sz val="10"/>
        <color theme="1"/>
        <rFont val="Times New Roman"/>
        <charset val="134"/>
      </rPr>
      <t>“</t>
    </r>
    <r>
      <rPr>
        <sz val="10"/>
        <color theme="1"/>
        <rFont val="仿宋"/>
        <charset val="134"/>
      </rPr>
      <t>茶马古道</t>
    </r>
    <r>
      <rPr>
        <sz val="10"/>
        <color theme="1"/>
        <rFont val="Times New Roman"/>
        <charset val="134"/>
      </rPr>
      <t>”</t>
    </r>
    <r>
      <rPr>
        <sz val="10"/>
        <color theme="1"/>
        <rFont val="仿宋"/>
        <charset val="134"/>
      </rPr>
      <t>修复工程。</t>
    </r>
    <r>
      <rPr>
        <sz val="10"/>
        <color theme="1"/>
        <rFont val="Times New Roman"/>
        <charset val="134"/>
      </rPr>
      <t>1.</t>
    </r>
    <r>
      <rPr>
        <sz val="10"/>
        <color theme="1"/>
        <rFont val="仿宋"/>
        <charset val="134"/>
      </rPr>
      <t>左右龙村新建</t>
    </r>
    <r>
      <rPr>
        <sz val="10"/>
        <color theme="1"/>
        <rFont val="Times New Roman"/>
        <charset val="134"/>
      </rPr>
      <t>1</t>
    </r>
    <r>
      <rPr>
        <sz val="10"/>
        <color theme="1"/>
        <rFont val="仿宋"/>
        <charset val="134"/>
      </rPr>
      <t>座仿古亭，沿线设置照明设备，语音播报设备等基础设施。</t>
    </r>
    <r>
      <rPr>
        <sz val="10"/>
        <color theme="1"/>
        <rFont val="Times New Roman"/>
        <charset val="134"/>
      </rPr>
      <t>2.</t>
    </r>
    <r>
      <rPr>
        <sz val="10"/>
        <color theme="1"/>
        <rFont val="仿宋"/>
        <charset val="134"/>
      </rPr>
      <t>樟田村樟源里新建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3.</t>
    </r>
    <r>
      <rPr>
        <sz val="10"/>
        <color theme="1"/>
        <rFont val="仿宋"/>
        <charset val="134"/>
      </rPr>
      <t>渔塘村雄源新建</t>
    </r>
    <r>
      <rPr>
        <sz val="10"/>
        <color theme="1"/>
        <rFont val="Times New Roman"/>
        <charset val="134"/>
      </rPr>
      <t>1</t>
    </r>
    <r>
      <rPr>
        <sz val="10"/>
        <color theme="1"/>
        <rFont val="仿宋"/>
        <charset val="134"/>
      </rPr>
      <t>座仿古亭，沿线设置照明设备，语音播放设备等基础设施。</t>
    </r>
    <r>
      <rPr>
        <sz val="10"/>
        <color theme="1"/>
        <rFont val="Times New Roman"/>
        <charset val="134"/>
      </rPr>
      <t xml:space="preserve">
</t>
    </r>
    <r>
      <rPr>
        <sz val="10"/>
        <color theme="1"/>
        <rFont val="仿宋"/>
        <charset val="134"/>
      </rPr>
      <t>五、风景节点及基础设施建设。</t>
    </r>
    <r>
      <rPr>
        <sz val="10"/>
        <color theme="1"/>
        <rFont val="Times New Roman"/>
        <charset val="134"/>
      </rPr>
      <t xml:space="preserve">
</t>
    </r>
    <r>
      <rPr>
        <sz val="10"/>
        <color theme="1"/>
        <rFont val="仿宋"/>
        <charset val="134"/>
      </rPr>
      <t>六、基础民生保障工程。</t>
    </r>
    <r>
      <rPr>
        <sz val="10"/>
        <color theme="1"/>
        <rFont val="Times New Roman"/>
        <charset val="134"/>
      </rPr>
      <t>1.</t>
    </r>
    <r>
      <rPr>
        <sz val="10"/>
        <color theme="1"/>
        <rFont val="仿宋"/>
        <charset val="134"/>
      </rPr>
      <t>环境整治提升工程（</t>
    </r>
    <r>
      <rPr>
        <sz val="10"/>
        <color theme="1"/>
        <rFont val="Times New Roman"/>
        <charset val="134"/>
      </rPr>
      <t>1</t>
    </r>
    <r>
      <rPr>
        <sz val="10"/>
        <color theme="1"/>
        <rFont val="仿宋"/>
        <charset val="134"/>
      </rPr>
      <t>）对樟田村、左右龙村、渔塘村涉及</t>
    </r>
    <r>
      <rPr>
        <sz val="10"/>
        <color theme="1"/>
        <rFont val="Times New Roman"/>
        <charset val="134"/>
      </rPr>
      <t>5</t>
    </r>
    <r>
      <rPr>
        <sz val="10"/>
        <color theme="1"/>
        <rFont val="仿宋"/>
        <charset val="134"/>
      </rPr>
      <t>个村民组人居环境整治，包括但不限于生态法庭往汪村方向的矮墙及栅栏的重建，重点在于村内通车主干水泥道路沿线的风貌整治；</t>
    </r>
    <r>
      <rPr>
        <sz val="10"/>
        <color theme="1"/>
        <rFont val="Times New Roman"/>
        <charset val="134"/>
      </rPr>
      <t>2.</t>
    </r>
    <r>
      <rPr>
        <sz val="10"/>
        <color theme="1"/>
        <rFont val="仿宋"/>
        <charset val="134"/>
      </rPr>
      <t>污水处理工程。</t>
    </r>
    <r>
      <rPr>
        <sz val="10"/>
        <color theme="1"/>
        <rFont val="Times New Roman"/>
        <charset val="134"/>
      </rPr>
      <t xml:space="preserve">
</t>
    </r>
    <r>
      <rPr>
        <sz val="10"/>
        <color theme="1"/>
        <rFont val="仿宋"/>
        <charset val="134"/>
      </rPr>
      <t>七、闲置资产开发利用工程。</t>
    </r>
    <r>
      <rPr>
        <sz val="10"/>
        <color theme="1"/>
        <rFont val="Times New Roman"/>
        <charset val="134"/>
      </rPr>
      <t>1.</t>
    </r>
    <r>
      <rPr>
        <sz val="10"/>
        <color theme="1"/>
        <rFont val="仿宋"/>
        <charset val="134"/>
      </rPr>
      <t>鹤城乡樟源里民宿及配套设施项目；</t>
    </r>
    <r>
      <rPr>
        <sz val="10"/>
        <color theme="1"/>
        <rFont val="Times New Roman"/>
        <charset val="134"/>
      </rPr>
      <t>2.</t>
    </r>
    <r>
      <rPr>
        <sz val="10"/>
        <color theme="1"/>
        <rFont val="仿宋"/>
        <charset val="134"/>
      </rPr>
      <t>板凳龙非遗文化传承展示中心；</t>
    </r>
    <r>
      <rPr>
        <sz val="10"/>
        <color theme="1"/>
        <rFont val="Times New Roman"/>
        <charset val="134"/>
      </rPr>
      <t>3.“</t>
    </r>
    <r>
      <rPr>
        <sz val="10"/>
        <color theme="1"/>
        <rFont val="仿宋"/>
        <charset val="134"/>
      </rPr>
      <t>仰望星空</t>
    </r>
    <r>
      <rPr>
        <sz val="10"/>
        <color theme="1"/>
        <rFont val="Times New Roman"/>
        <charset val="134"/>
      </rPr>
      <t>”</t>
    </r>
    <r>
      <rPr>
        <sz val="10"/>
        <color theme="1"/>
        <rFont val="仿宋"/>
        <charset val="134"/>
      </rPr>
      <t>房车露营基地约</t>
    </r>
    <r>
      <rPr>
        <sz val="10"/>
        <color theme="1"/>
        <rFont val="Times New Roman"/>
        <charset val="134"/>
      </rPr>
      <t>30</t>
    </r>
    <r>
      <rPr>
        <sz val="10"/>
        <color theme="1"/>
        <rFont val="仿宋"/>
        <charset val="134"/>
      </rPr>
      <t>亩等。</t>
    </r>
    <r>
      <rPr>
        <sz val="10"/>
        <color theme="1"/>
        <rFont val="Times New Roman"/>
        <charset val="134"/>
      </rPr>
      <t xml:space="preserve">
</t>
    </r>
    <r>
      <rPr>
        <sz val="10"/>
        <color theme="1"/>
        <rFont val="仿宋"/>
        <charset val="134"/>
      </rPr>
      <t>八、中国传统古村落保护开发。</t>
    </r>
    <r>
      <rPr>
        <sz val="10"/>
        <color theme="1"/>
        <rFont val="Times New Roman"/>
        <charset val="134"/>
      </rPr>
      <t>1.</t>
    </r>
    <r>
      <rPr>
        <sz val="10"/>
        <color theme="1"/>
        <rFont val="仿宋"/>
        <charset val="134"/>
      </rPr>
      <t>新安源村、用余村、樟田村、左右龙村传统古村落保护开发</t>
    </r>
    <r>
      <rPr>
        <sz val="10"/>
        <color theme="1"/>
        <rFont val="Times New Roman"/>
        <charset val="134"/>
      </rPr>
      <t>4</t>
    </r>
    <r>
      <rPr>
        <sz val="10"/>
        <color theme="1"/>
        <rFont val="仿宋"/>
        <charset val="134"/>
      </rPr>
      <t>个；</t>
    </r>
    <r>
      <rPr>
        <sz val="10"/>
        <color theme="1"/>
        <rFont val="Times New Roman"/>
        <charset val="134"/>
      </rPr>
      <t>2.</t>
    </r>
    <r>
      <rPr>
        <sz val="10"/>
        <color theme="1"/>
        <rFont val="仿宋"/>
        <charset val="134"/>
      </rPr>
      <t>新安源古树林生态保护研究院建设</t>
    </r>
    <r>
      <rPr>
        <sz val="10"/>
        <color theme="1"/>
        <rFont val="Times New Roman"/>
        <charset val="134"/>
      </rPr>
      <t>1</t>
    </r>
    <r>
      <rPr>
        <sz val="10"/>
        <color theme="1"/>
        <rFont val="仿宋"/>
        <charset val="134"/>
      </rPr>
      <t>项。</t>
    </r>
    <r>
      <rPr>
        <sz val="10"/>
        <color theme="1"/>
        <rFont val="Times New Roman"/>
        <charset val="134"/>
      </rPr>
      <t xml:space="preserve">
</t>
    </r>
    <r>
      <rPr>
        <sz val="10"/>
        <color theme="1"/>
        <rFont val="仿宋"/>
        <charset val="134"/>
      </rPr>
      <t>九、红色基地文化建设。鹤城乡（新安源村）修复</t>
    </r>
    <r>
      <rPr>
        <sz val="10"/>
        <color theme="1"/>
        <rFont val="Times New Roman"/>
        <charset val="134"/>
      </rPr>
      <t>“</t>
    </r>
    <r>
      <rPr>
        <sz val="10"/>
        <color theme="1"/>
        <rFont val="仿宋"/>
        <charset val="134"/>
      </rPr>
      <t>红网议事厅</t>
    </r>
    <r>
      <rPr>
        <sz val="10"/>
        <color theme="1"/>
        <rFont val="Times New Roman"/>
        <charset val="134"/>
      </rPr>
      <t>”</t>
    </r>
    <r>
      <rPr>
        <sz val="10"/>
        <color theme="1"/>
        <rFont val="仿宋"/>
        <charset val="134"/>
      </rPr>
      <t>。</t>
    </r>
  </si>
  <si>
    <t>子项绿色高产高效行动项目（新安源公司右龙“三化”茶园建设）已开工。</t>
  </si>
  <si>
    <t>134-4</t>
  </si>
  <si>
    <t>休宁县鹤城乡新安江源头生物多样性保护及水环境生态提升修复工程</t>
  </si>
  <si>
    <r>
      <rPr>
        <sz val="10"/>
        <color theme="1"/>
        <rFont val="仿宋"/>
        <charset val="134"/>
      </rPr>
      <t>打造新安源头流域水美乡村，其中包括：</t>
    </r>
    <r>
      <rPr>
        <sz val="10"/>
        <color theme="1"/>
        <rFont val="Times New Roman"/>
        <charset val="134"/>
      </rPr>
      <t>1.</t>
    </r>
    <r>
      <rPr>
        <sz val="10"/>
        <color theme="1"/>
        <rFont val="仿宋"/>
        <charset val="134"/>
      </rPr>
      <t>修建生态护岸</t>
    </r>
    <r>
      <rPr>
        <sz val="10"/>
        <color theme="1"/>
        <rFont val="Times New Roman"/>
        <charset val="134"/>
      </rPr>
      <t>2000</t>
    </r>
    <r>
      <rPr>
        <sz val="10"/>
        <color theme="1"/>
        <rFont val="仿宋"/>
        <charset val="134"/>
      </rPr>
      <t>余米并进行河道疏浚，有利于大鲵省级自然保护区动植物栖息繁衍。</t>
    </r>
    <r>
      <rPr>
        <sz val="10"/>
        <color theme="1"/>
        <rFont val="Times New Roman"/>
        <charset val="134"/>
      </rPr>
      <t>2.</t>
    </r>
    <r>
      <rPr>
        <sz val="10"/>
        <color theme="1"/>
        <rFont val="仿宋"/>
        <charset val="134"/>
      </rPr>
      <t>沿河村庄生产、生活垃圾和建筑废弃物治理，保持河道清洁。</t>
    </r>
    <r>
      <rPr>
        <sz val="10"/>
        <color theme="1"/>
        <rFont val="Times New Roman"/>
        <charset val="134"/>
      </rPr>
      <t>3.</t>
    </r>
    <r>
      <rPr>
        <sz val="10"/>
        <color theme="1"/>
        <rFont val="仿宋"/>
        <charset val="134"/>
      </rPr>
      <t>新安源头流域村庄农村生活污水收集处理设施建设。</t>
    </r>
    <r>
      <rPr>
        <sz val="10"/>
        <color theme="1"/>
        <rFont val="Times New Roman"/>
        <charset val="134"/>
      </rPr>
      <t>4.</t>
    </r>
    <r>
      <rPr>
        <sz val="10"/>
        <color theme="1"/>
        <rFont val="仿宋"/>
        <charset val="134"/>
      </rPr>
      <t>新安江源头流域生态茶园水土流失及防护堤建设，减少生物农药和有机肥使用，降低水源污染。</t>
    </r>
    <r>
      <rPr>
        <sz val="10"/>
        <color theme="1"/>
        <rFont val="Times New Roman"/>
        <charset val="134"/>
      </rPr>
      <t>5.</t>
    </r>
    <r>
      <rPr>
        <sz val="10"/>
        <color theme="1"/>
        <rFont val="仿宋"/>
        <charset val="134"/>
      </rPr>
      <t>新安源源头流域智能信息监测系统，监测重点水域情况，提升大鲵省级自然保护区试验区内大鲵等水生动植物多样性保护能力建设。</t>
    </r>
    <r>
      <rPr>
        <sz val="10"/>
        <color theme="1"/>
        <rFont val="Times New Roman"/>
        <charset val="134"/>
      </rPr>
      <t>6.</t>
    </r>
    <r>
      <rPr>
        <sz val="10"/>
        <color theme="1"/>
        <rFont val="仿宋"/>
        <charset val="134"/>
      </rPr>
      <t>新安源头水环境保护宣传和日常管护。</t>
    </r>
  </si>
  <si>
    <t>完成河道护岸挡墙300米。</t>
  </si>
  <si>
    <r>
      <rPr>
        <sz val="10"/>
        <color theme="1"/>
        <rFont val="仿宋"/>
        <charset val="134"/>
      </rPr>
      <t>休宁县城区雨污管网提升改造工程项目</t>
    </r>
    <r>
      <rPr>
        <sz val="10"/>
        <color theme="1"/>
        <rFont val="Times New Roman"/>
        <charset val="134"/>
      </rPr>
      <t>─</t>
    </r>
    <r>
      <rPr>
        <sz val="10"/>
        <color theme="1"/>
        <rFont val="仿宋"/>
        <charset val="134"/>
      </rPr>
      <t>城北河片区雨污管网修复改造工程</t>
    </r>
  </si>
  <si>
    <r>
      <rPr>
        <sz val="10"/>
        <color theme="1"/>
        <rFont val="仿宋"/>
        <charset val="134"/>
      </rPr>
      <t>拟对休宁县城城北河片区雨污管网修复改造，包括夹溪北路、松萝路、万全路、城北河箱涵、滨江西路等。</t>
    </r>
  </si>
  <si>
    <r>
      <rPr>
        <sz val="10"/>
        <color theme="1"/>
        <rFont val="仿宋"/>
        <charset val="134"/>
      </rPr>
      <t>休宁县岭南乡江湾河小流域生态保护及污染治理项目</t>
    </r>
  </si>
  <si>
    <r>
      <rPr>
        <sz val="10"/>
        <color theme="1"/>
        <rFont val="Times New Roman"/>
        <charset val="134"/>
      </rPr>
      <t>1</t>
    </r>
    <r>
      <rPr>
        <sz val="10"/>
        <color theme="1"/>
        <rFont val="仿宋"/>
        <charset val="134"/>
      </rPr>
      <t>、生态保护修复工程</t>
    </r>
    <r>
      <rPr>
        <sz val="10"/>
        <color theme="1"/>
        <rFont val="Times New Roman"/>
        <charset val="134"/>
      </rPr>
      <t xml:space="preserve">
</t>
    </r>
    <r>
      <rPr>
        <sz val="10"/>
        <color theme="1"/>
        <rFont val="仿宋"/>
        <charset val="134"/>
      </rPr>
      <t>对江湾河源头三溪河进行生态保护修复建设，新建生态护岸</t>
    </r>
    <r>
      <rPr>
        <sz val="10"/>
        <color theme="1"/>
        <rFont val="Times New Roman"/>
        <charset val="134"/>
      </rPr>
      <t>1500</t>
    </r>
    <r>
      <rPr>
        <sz val="10"/>
        <color theme="1"/>
        <rFont val="仿宋"/>
        <charset val="134"/>
      </rPr>
      <t>米。</t>
    </r>
    <r>
      <rPr>
        <sz val="10"/>
        <color theme="1"/>
        <rFont val="Times New Roman"/>
        <charset val="134"/>
      </rPr>
      <t xml:space="preserve">
2</t>
    </r>
    <r>
      <rPr>
        <sz val="10"/>
        <color theme="1"/>
        <rFont val="仿宋"/>
        <charset val="134"/>
      </rPr>
      <t>、污染治理工程</t>
    </r>
    <r>
      <rPr>
        <sz val="10"/>
        <color theme="1"/>
        <rFont val="Times New Roman"/>
        <charset val="134"/>
      </rPr>
      <t xml:space="preserve">
</t>
    </r>
    <r>
      <rPr>
        <sz val="10"/>
        <color theme="1"/>
        <rFont val="仿宋"/>
        <charset val="134"/>
      </rPr>
      <t>对江湾河源头三溪村农村生活污水进行收集治理，建设污水主管</t>
    </r>
    <r>
      <rPr>
        <sz val="10"/>
        <color theme="1"/>
        <rFont val="Times New Roman"/>
        <charset val="134"/>
      </rPr>
      <t>1200</t>
    </r>
    <r>
      <rPr>
        <sz val="10"/>
        <color theme="1"/>
        <rFont val="仿宋"/>
        <charset val="134"/>
      </rPr>
      <t>米，污水支管</t>
    </r>
    <r>
      <rPr>
        <sz val="10"/>
        <color theme="1"/>
        <rFont val="Times New Roman"/>
        <charset val="134"/>
      </rPr>
      <t>2070</t>
    </r>
    <r>
      <rPr>
        <sz val="10"/>
        <color theme="1"/>
        <rFont val="仿宋"/>
        <charset val="134"/>
      </rPr>
      <t>米，接户管</t>
    </r>
    <r>
      <rPr>
        <sz val="10"/>
        <color theme="1"/>
        <rFont val="Times New Roman"/>
        <charset val="134"/>
      </rPr>
      <t>4050</t>
    </r>
    <r>
      <rPr>
        <sz val="10"/>
        <color theme="1"/>
        <rFont val="仿宋"/>
        <charset val="134"/>
      </rPr>
      <t>米，检查井</t>
    </r>
    <r>
      <rPr>
        <sz val="10"/>
        <color theme="1"/>
        <rFont val="Times New Roman"/>
        <charset val="134"/>
      </rPr>
      <t>123</t>
    </r>
    <r>
      <rPr>
        <sz val="10"/>
        <color theme="1"/>
        <rFont val="仿宋"/>
        <charset val="134"/>
      </rPr>
      <t>座，格栅井</t>
    </r>
    <r>
      <rPr>
        <sz val="10"/>
        <color theme="1"/>
        <rFont val="Times New Roman"/>
        <charset val="134"/>
      </rPr>
      <t>120</t>
    </r>
    <r>
      <rPr>
        <sz val="10"/>
        <color theme="1"/>
        <rFont val="仿宋"/>
        <charset val="134"/>
      </rPr>
      <t>座，化粪池改造</t>
    </r>
    <r>
      <rPr>
        <sz val="10"/>
        <color theme="1"/>
        <rFont val="Times New Roman"/>
        <charset val="134"/>
      </rPr>
      <t>60</t>
    </r>
    <r>
      <rPr>
        <sz val="10"/>
        <color theme="1"/>
        <rFont val="仿宋"/>
        <charset val="134"/>
      </rPr>
      <t>座，集中式污水终端</t>
    </r>
    <r>
      <rPr>
        <sz val="10"/>
        <color theme="1"/>
        <rFont val="Times New Roman"/>
        <charset val="134"/>
      </rPr>
      <t>1</t>
    </r>
    <r>
      <rPr>
        <sz val="10"/>
        <color theme="1"/>
        <rFont val="仿宋"/>
        <charset val="134"/>
      </rPr>
      <t>座，污水提升泵站</t>
    </r>
    <r>
      <rPr>
        <sz val="10"/>
        <color theme="1"/>
        <rFont val="Times New Roman"/>
        <charset val="134"/>
      </rPr>
      <t>1</t>
    </r>
    <r>
      <rPr>
        <sz val="10"/>
        <color theme="1"/>
        <rFont val="仿宋"/>
        <charset val="134"/>
      </rPr>
      <t>座，分散式污水处理设施</t>
    </r>
    <r>
      <rPr>
        <sz val="10"/>
        <color theme="1"/>
        <rFont val="Times New Roman"/>
        <charset val="134"/>
      </rPr>
      <t>1</t>
    </r>
    <r>
      <rPr>
        <sz val="10"/>
        <color theme="1"/>
        <rFont val="仿宋"/>
        <charset val="134"/>
      </rPr>
      <t>座，污水处理规模</t>
    </r>
    <r>
      <rPr>
        <sz val="10"/>
        <color theme="1"/>
        <rFont val="Times New Roman"/>
        <charset val="134"/>
      </rPr>
      <t>32</t>
    </r>
    <r>
      <rPr>
        <sz val="10"/>
        <color theme="1"/>
        <rFont val="仿宋"/>
        <charset val="134"/>
      </rPr>
      <t>吨每天，减少农村污水直排对江湾河源头三溪河的污染；并对三溪村进行</t>
    </r>
    <r>
      <rPr>
        <sz val="10"/>
        <color theme="1"/>
        <rFont val="Times New Roman"/>
        <charset val="134"/>
      </rPr>
      <t>“</t>
    </r>
    <r>
      <rPr>
        <sz val="10"/>
        <color theme="1"/>
        <rFont val="仿宋"/>
        <charset val="134"/>
      </rPr>
      <t>五微</t>
    </r>
    <r>
      <rPr>
        <sz val="10"/>
        <color theme="1"/>
        <rFont val="Times New Roman"/>
        <charset val="134"/>
      </rPr>
      <t>”</t>
    </r>
    <r>
      <rPr>
        <sz val="10"/>
        <color theme="1"/>
        <rFont val="仿宋"/>
        <charset val="134"/>
      </rPr>
      <t>提升建设，建设内容包括外立面改造、村头村尾废弃物垃圾清理、节点打造、沟渠整治、标志牌、宣传栏建设等，提升村庄人居环境。</t>
    </r>
  </si>
  <si>
    <r>
      <rPr>
        <sz val="10"/>
        <rFont val="仿宋"/>
        <charset val="134"/>
      </rPr>
      <t>立项审批、可研报告、初步设计已完成</t>
    </r>
  </si>
  <si>
    <r>
      <rPr>
        <b/>
        <sz val="10"/>
        <color theme="1"/>
        <rFont val="仿宋"/>
        <charset val="134"/>
      </rPr>
      <t>休宁城投集团</t>
    </r>
  </si>
  <si>
    <r>
      <rPr>
        <sz val="10"/>
        <color theme="1"/>
        <rFont val="仿宋"/>
        <charset val="134"/>
      </rPr>
      <t>文昌西桥建设</t>
    </r>
  </si>
  <si>
    <t>休宁县文昌西桥工程</t>
  </si>
  <si>
    <r>
      <rPr>
        <sz val="10"/>
        <color theme="1"/>
        <rFont val="仿宋"/>
        <charset val="134"/>
      </rPr>
      <t>新建桥梁</t>
    </r>
    <r>
      <rPr>
        <sz val="10"/>
        <color theme="1"/>
        <rFont val="Times New Roman"/>
        <charset val="134"/>
      </rPr>
      <t>1</t>
    </r>
    <r>
      <rPr>
        <sz val="10"/>
        <color theme="1"/>
        <rFont val="仿宋"/>
        <charset val="134"/>
      </rPr>
      <t>座，桥梁全长</t>
    </r>
    <r>
      <rPr>
        <sz val="10"/>
        <color theme="1"/>
        <rFont val="Times New Roman"/>
        <charset val="134"/>
      </rPr>
      <t>220.4</t>
    </r>
    <r>
      <rPr>
        <sz val="10"/>
        <color theme="1"/>
        <rFont val="仿宋"/>
        <charset val="134"/>
      </rPr>
      <t>米，宽</t>
    </r>
    <r>
      <rPr>
        <sz val="10"/>
        <color theme="1"/>
        <rFont val="Times New Roman"/>
        <charset val="134"/>
      </rPr>
      <t>36</t>
    </r>
    <r>
      <rPr>
        <sz val="10"/>
        <color theme="1"/>
        <rFont val="仿宋"/>
        <charset val="134"/>
      </rPr>
      <t>米，接线工程长</t>
    </r>
    <r>
      <rPr>
        <sz val="10"/>
        <color theme="1"/>
        <rFont val="Times New Roman"/>
        <charset val="134"/>
      </rPr>
      <t>110</t>
    </r>
    <r>
      <rPr>
        <sz val="10"/>
        <color theme="1"/>
        <rFont val="仿宋"/>
        <charset val="134"/>
      </rPr>
      <t>米，宽</t>
    </r>
    <r>
      <rPr>
        <sz val="10"/>
        <color theme="1"/>
        <rFont val="Times New Roman"/>
        <charset val="134"/>
      </rPr>
      <t>34</t>
    </r>
    <r>
      <rPr>
        <sz val="10"/>
        <color theme="1"/>
        <rFont val="仿宋"/>
        <charset val="134"/>
      </rPr>
      <t>米，为城市主干路，设计时速</t>
    </r>
    <r>
      <rPr>
        <sz val="10"/>
        <color theme="1"/>
        <rFont val="Times New Roman"/>
        <charset val="134"/>
      </rPr>
      <t>60</t>
    </r>
    <r>
      <rPr>
        <sz val="10"/>
        <color theme="1"/>
        <rFont val="仿宋"/>
        <charset val="134"/>
      </rPr>
      <t>公里每小时，沥青混凝土路面，荷载标准为城</t>
    </r>
    <r>
      <rPr>
        <sz val="10"/>
        <color theme="1"/>
        <rFont val="Times New Roman"/>
        <charset val="134"/>
      </rPr>
      <t>-A</t>
    </r>
    <r>
      <rPr>
        <sz val="10"/>
        <color theme="1"/>
        <rFont val="仿宋"/>
        <charset val="134"/>
      </rPr>
      <t>级，洪水位采用</t>
    </r>
    <r>
      <rPr>
        <sz val="10"/>
        <color theme="1"/>
        <rFont val="Times New Roman"/>
        <charset val="134"/>
      </rPr>
      <t>100</t>
    </r>
    <r>
      <rPr>
        <sz val="10"/>
        <color theme="1"/>
        <rFont val="仿宋"/>
        <charset val="134"/>
      </rPr>
      <t>一遇，设计基准期</t>
    </r>
    <r>
      <rPr>
        <sz val="10"/>
        <color theme="1"/>
        <rFont val="Times New Roman"/>
        <charset val="134"/>
      </rPr>
      <t>100</t>
    </r>
    <r>
      <rPr>
        <sz val="10"/>
        <color theme="1"/>
        <rFont val="仿宋"/>
        <charset val="134"/>
      </rPr>
      <t>年。含桥梁工程、道路工程、交通工程、信控工程、排水工程、综合管线工程、照明工程、绿化工程。</t>
    </r>
  </si>
  <si>
    <r>
      <rPr>
        <sz val="10"/>
        <color theme="1"/>
        <rFont val="Times New Roman"/>
        <charset val="134"/>
      </rPr>
      <t>2024</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</si>
  <si>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景城片区专项债已落实</t>
    </r>
    <r>
      <rPr>
        <sz val="10"/>
        <color theme="1"/>
        <rFont val="Times New Roman"/>
        <charset val="134"/>
      </rPr>
      <t>2000</t>
    </r>
    <r>
      <rPr>
        <sz val="10"/>
        <color theme="1"/>
        <rFont val="仿宋"/>
        <charset val="134"/>
      </rPr>
      <t>万</t>
    </r>
  </si>
  <si>
    <r>
      <rPr>
        <sz val="10"/>
        <color theme="1"/>
        <rFont val="仿宋"/>
        <charset val="134"/>
      </rPr>
      <t>新增建设用地</t>
    </r>
    <r>
      <rPr>
        <sz val="10"/>
        <color theme="1"/>
        <rFont val="Times New Roman"/>
        <charset val="134"/>
      </rPr>
      <t>12.077</t>
    </r>
    <r>
      <rPr>
        <sz val="10"/>
        <color theme="1"/>
        <rFont val="仿宋"/>
        <charset val="134"/>
      </rPr>
      <t>亩（</t>
    </r>
    <r>
      <rPr>
        <sz val="10"/>
        <color theme="1"/>
        <rFont val="Times New Roman"/>
        <charset val="134"/>
      </rPr>
      <t>8051.18</t>
    </r>
    <r>
      <rPr>
        <sz val="10"/>
        <color theme="1"/>
        <rFont val="仿宋"/>
        <charset val="134"/>
      </rPr>
      <t>平方米）</t>
    </r>
  </si>
  <si>
    <t>休宁县文昌西桥新建工程</t>
  </si>
  <si>
    <t>桥梁基础，主拱圈，桥台，腹拱圈等部位施工完成，整体工程量完成85%。</t>
  </si>
  <si>
    <r>
      <rPr>
        <sz val="10"/>
        <color theme="1"/>
        <rFont val="仿宋"/>
        <charset val="134"/>
      </rPr>
      <t>古城岩景区综合提升</t>
    </r>
  </si>
  <si>
    <r>
      <rPr>
        <sz val="10"/>
        <color theme="1"/>
        <rFont val="仿宋"/>
        <charset val="134"/>
      </rPr>
      <t>休宁县古城岩景区综合提升项目</t>
    </r>
    <r>
      <rPr>
        <sz val="10"/>
        <color theme="1"/>
        <rFont val="Times New Roman"/>
        <charset val="134"/>
      </rPr>
      <t>-</t>
    </r>
    <r>
      <rPr>
        <sz val="10"/>
        <color theme="1"/>
        <rFont val="仿宋"/>
        <charset val="134"/>
      </rPr>
      <t>古城岩入口区</t>
    </r>
    <r>
      <rPr>
        <sz val="10"/>
        <color theme="1"/>
        <rFont val="Times New Roman"/>
        <charset val="134"/>
      </rPr>
      <t>BC</t>
    </r>
    <r>
      <rPr>
        <sz val="10"/>
        <color theme="1"/>
        <rFont val="仿宋"/>
        <charset val="134"/>
      </rPr>
      <t>地块建设工程</t>
    </r>
  </si>
  <si>
    <r>
      <rPr>
        <sz val="10"/>
        <color theme="1"/>
        <rFont val="仿宋"/>
        <charset val="134"/>
      </rPr>
      <t>黄山古城岩文化旅游开发有限公司</t>
    </r>
  </si>
  <si>
    <r>
      <rPr>
        <sz val="10"/>
        <color theme="1"/>
        <rFont val="仿宋"/>
        <charset val="134"/>
      </rPr>
      <t>包括主体建筑工程、装修工程、景区交通系统、农用地提质改造、配套基础设施工程、景观打造、附属工程等。通过出让方式取得土地</t>
    </r>
    <r>
      <rPr>
        <sz val="10"/>
        <color theme="1"/>
        <rFont val="Times New Roman"/>
        <charset val="134"/>
      </rPr>
      <t>41.23</t>
    </r>
    <r>
      <rPr>
        <sz val="10"/>
        <color theme="1"/>
        <rFont val="仿宋"/>
        <charset val="134"/>
      </rPr>
      <t>亩，流转土地</t>
    </r>
    <r>
      <rPr>
        <sz val="10"/>
        <color theme="1"/>
        <rFont val="Times New Roman"/>
        <charset val="134"/>
      </rPr>
      <t>280</t>
    </r>
    <r>
      <rPr>
        <sz val="10"/>
        <color theme="1"/>
        <rFont val="仿宋"/>
        <charset val="134"/>
      </rPr>
      <t>亩，总建筑面积</t>
    </r>
    <r>
      <rPr>
        <sz val="10"/>
        <color theme="1"/>
        <rFont val="Times New Roman"/>
        <charset val="134"/>
      </rPr>
      <t>12820.46</t>
    </r>
    <r>
      <rPr>
        <sz val="10"/>
        <color theme="1"/>
        <rFont val="仿宋"/>
        <charset val="134"/>
      </rPr>
      <t>平方米，其中新建建筑</t>
    </r>
    <r>
      <rPr>
        <sz val="10"/>
        <color theme="1"/>
        <rFont val="Times New Roman"/>
        <charset val="134"/>
      </rPr>
      <t>3035.4</t>
    </r>
    <r>
      <rPr>
        <sz val="10"/>
        <color theme="1"/>
        <rFont val="仿宋"/>
        <charset val="134"/>
      </rPr>
      <t>平方米，主要包括餐饮、休闲娱乐设施、民俗体验设施及配套建筑；复建古建筑</t>
    </r>
    <r>
      <rPr>
        <sz val="10"/>
        <color theme="1"/>
        <rFont val="Times New Roman"/>
        <charset val="134"/>
      </rPr>
      <t>5718.33</t>
    </r>
    <r>
      <rPr>
        <sz val="10"/>
        <color theme="1"/>
        <rFont val="仿宋"/>
        <charset val="134"/>
      </rPr>
      <t>平方米，主要包括店铺、民宿、研学基地、文化展示中心等；地下建筑面积</t>
    </r>
    <r>
      <rPr>
        <sz val="10"/>
        <color theme="1"/>
        <rFont val="Times New Roman"/>
        <charset val="134"/>
      </rPr>
      <t>4066.73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</si>
  <si>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</si>
  <si>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万安老街</t>
    </r>
    <r>
      <rPr>
        <sz val="10"/>
        <color theme="1"/>
        <rFont val="Times New Roman"/>
        <charset val="134"/>
      </rPr>
      <t>-</t>
    </r>
    <r>
      <rPr>
        <sz val="10"/>
        <color theme="1"/>
        <rFont val="仿宋"/>
        <charset val="134"/>
      </rPr>
      <t>古城岩专项债已落实</t>
    </r>
    <r>
      <rPr>
        <sz val="10"/>
        <color theme="1"/>
        <rFont val="Times New Roman"/>
        <charset val="134"/>
      </rPr>
      <t>4500</t>
    </r>
    <r>
      <rPr>
        <sz val="10"/>
        <color theme="1"/>
        <rFont val="仿宋"/>
        <charset val="134"/>
      </rPr>
      <t>万</t>
    </r>
  </si>
  <si>
    <r>
      <rPr>
        <sz val="10"/>
        <color theme="1"/>
        <rFont val="Times New Roman"/>
        <charset val="134"/>
      </rPr>
      <t>1</t>
    </r>
    <r>
      <rPr>
        <sz val="10"/>
        <color theme="1"/>
        <rFont val="仿宋"/>
        <charset val="134"/>
      </rPr>
      <t>、计划流转现游客中心北侧地块（约</t>
    </r>
    <r>
      <rPr>
        <sz val="10"/>
        <color theme="1"/>
        <rFont val="Times New Roman"/>
        <charset val="134"/>
      </rPr>
      <t>10</t>
    </r>
    <r>
      <rPr>
        <sz val="10"/>
        <color theme="1"/>
        <rFont val="仿宋"/>
        <charset val="134"/>
      </rPr>
      <t>亩）、古城岩</t>
    </r>
    <r>
      <rPr>
        <sz val="10"/>
        <color theme="1"/>
        <rFont val="Times New Roman"/>
        <charset val="134"/>
      </rPr>
      <t>BC</t>
    </r>
    <r>
      <rPr>
        <sz val="10"/>
        <color theme="1"/>
        <rFont val="仿宋"/>
        <charset val="134"/>
      </rPr>
      <t>地块西侧与东侧（约</t>
    </r>
    <r>
      <rPr>
        <sz val="10"/>
        <color theme="1"/>
        <rFont val="Times New Roman"/>
        <charset val="134"/>
      </rPr>
      <t>71</t>
    </r>
    <r>
      <rPr>
        <sz val="10"/>
        <color theme="1"/>
        <rFont val="仿宋"/>
        <charset val="134"/>
      </rPr>
      <t>亩）、通景道路南侧山林（约</t>
    </r>
    <r>
      <rPr>
        <sz val="10"/>
        <color theme="1"/>
        <rFont val="Times New Roman"/>
        <charset val="134"/>
      </rPr>
      <t>109</t>
    </r>
    <r>
      <rPr>
        <sz val="10"/>
        <color theme="1"/>
        <rFont val="仿宋"/>
        <charset val="134"/>
      </rPr>
      <t>亩），共计约</t>
    </r>
    <r>
      <rPr>
        <sz val="10"/>
        <color theme="1"/>
        <rFont val="Times New Roman"/>
        <charset val="134"/>
      </rPr>
      <t>190</t>
    </r>
    <r>
      <rPr>
        <sz val="10"/>
        <color theme="1"/>
        <rFont val="仿宋"/>
        <charset val="134"/>
      </rPr>
      <t>亩；</t>
    </r>
    <r>
      <rPr>
        <sz val="10"/>
        <color theme="1"/>
        <rFont val="Times New Roman"/>
        <charset val="134"/>
      </rPr>
      <t xml:space="preserve">
2</t>
    </r>
    <r>
      <rPr>
        <sz val="10"/>
        <color theme="1"/>
        <rFont val="仿宋"/>
        <charset val="134"/>
      </rPr>
      <t>、坟墓迁移约</t>
    </r>
    <r>
      <rPr>
        <sz val="10"/>
        <color theme="1"/>
        <rFont val="Times New Roman"/>
        <charset val="134"/>
      </rPr>
      <t>60</t>
    </r>
    <r>
      <rPr>
        <sz val="10"/>
        <color theme="1"/>
        <rFont val="仿宋"/>
        <charset val="134"/>
      </rPr>
      <t>棺，其中古城岩</t>
    </r>
    <r>
      <rPr>
        <sz val="10"/>
        <color theme="1"/>
        <rFont val="Times New Roman"/>
        <charset val="134"/>
      </rPr>
      <t>BC</t>
    </r>
    <r>
      <rPr>
        <sz val="10"/>
        <color theme="1"/>
        <rFont val="仿宋"/>
        <charset val="134"/>
      </rPr>
      <t>地块南侧约</t>
    </r>
    <r>
      <rPr>
        <sz val="10"/>
        <color theme="1"/>
        <rFont val="Times New Roman"/>
        <charset val="134"/>
      </rPr>
      <t>12</t>
    </r>
    <r>
      <rPr>
        <sz val="10"/>
        <color theme="1"/>
        <rFont val="仿宋"/>
        <charset val="134"/>
      </rPr>
      <t>棺，通景道路南侧山林约</t>
    </r>
    <r>
      <rPr>
        <sz val="10"/>
        <color theme="1"/>
        <rFont val="Times New Roman"/>
        <charset val="134"/>
      </rPr>
      <t>48</t>
    </r>
    <r>
      <rPr>
        <sz val="10"/>
        <color theme="1"/>
        <rFont val="仿宋"/>
        <charset val="134"/>
      </rPr>
      <t>棺；</t>
    </r>
    <r>
      <rPr>
        <sz val="10"/>
        <color theme="1"/>
        <rFont val="Times New Roman"/>
        <charset val="134"/>
      </rPr>
      <t xml:space="preserve">
3</t>
    </r>
    <r>
      <rPr>
        <sz val="10"/>
        <color theme="1"/>
        <rFont val="仿宋"/>
        <charset val="134"/>
      </rPr>
      <t>、进一步办理古城岩核心景区原山顶八栋建筑的土地问题，涉及博村林场和林地审批等问题</t>
    </r>
  </si>
  <si>
    <r>
      <rPr>
        <sz val="10"/>
        <color theme="1"/>
        <rFont val="仿宋"/>
        <charset val="134"/>
      </rPr>
      <t>建设用地周边与村民的土地边界存在纠纷，无法封闭</t>
    </r>
  </si>
  <si>
    <t>休宁县古城岩景区综合提升项目古城岩入口区BC地块建设工程</t>
  </si>
  <si>
    <t>B地块：
1.已完成地下室顶板防水卷材、保护层施工，室内风管安装70%；
2.已完成古1#外墙刮白，门罩安装，内装饰施工30%；
3.已完成新1#外墙木纹装饰安装，新2#、3#外架拆除；
4.已完成水榭凉亭立柱安装；
5.已完成新2#西侧挡墙施工70%。
C地块：
6.已完成古2#、古3#墙体粉刷、门罩安装、内装施工70%；
7.已完成古10#内饰装修，古4#内装制作40%；
8.已完成新5#外架拆除、6#外墙木纹装饰安装完成外架拆除、7#外墙木纹安装，上漆；
9.已完成新4#外墙木纹安装80%；
10.已完成古5#、6#、7#、9#、13#、15#外墙粉刷、室内装饰施工中；
11.已完成古15#内装饰80%；
12.已完成古9#、13#室内木结构安装；
13.已完成新7#、新5#、新6#室外雨、污水管预埋安装； 
14.已完成地界挡墙施工。</t>
  </si>
  <si>
    <r>
      <rPr>
        <sz val="10"/>
        <color theme="1"/>
        <rFont val="仿宋"/>
        <charset val="134"/>
      </rPr>
      <t>休宁县状元文化综合旅游提升工程</t>
    </r>
  </si>
  <si>
    <r>
      <rPr>
        <sz val="10"/>
        <color theme="1"/>
        <rFont val="仿宋"/>
        <charset val="134"/>
      </rPr>
      <t>攻坚项目</t>
    </r>
    <r>
      <rPr>
        <sz val="10"/>
        <color theme="1"/>
        <rFont val="Times New Roman"/>
        <charset val="134"/>
      </rPr>
      <t>-</t>
    </r>
    <r>
      <rPr>
        <sz val="10"/>
        <color theme="1"/>
        <rFont val="仿宋"/>
        <charset val="134"/>
      </rPr>
      <t>休宁县状元文化综合旅游提升工程（一期）项目</t>
    </r>
  </si>
  <si>
    <r>
      <rPr>
        <sz val="10"/>
        <color theme="1"/>
        <rFont val="仿宋"/>
        <charset val="134"/>
      </rPr>
      <t>谢卫民</t>
    </r>
  </si>
  <si>
    <r>
      <rPr>
        <sz val="10"/>
        <color theme="1"/>
        <rFont val="仿宋"/>
        <charset val="134"/>
      </rPr>
      <t>国企投资</t>
    </r>
  </si>
  <si>
    <r>
      <rPr>
        <sz val="10"/>
        <color theme="1"/>
        <rFont val="仿宋"/>
        <charset val="134"/>
      </rPr>
      <t>状元书院提升工程，包括状元阁、海阳大戏楼改造提升及配套绿化、道路、停车场等室外工程，占地面积</t>
    </r>
    <r>
      <rPr>
        <sz val="10"/>
        <color theme="1"/>
        <rFont val="Times New Roman"/>
        <charset val="134"/>
      </rPr>
      <t>20016.04</t>
    </r>
    <r>
      <rPr>
        <sz val="10"/>
        <color theme="1"/>
        <rFont val="仿宋"/>
        <charset val="134"/>
      </rPr>
      <t>平方米，建筑面积</t>
    </r>
    <r>
      <rPr>
        <sz val="10"/>
        <color theme="1"/>
        <rFont val="Times New Roman"/>
        <charset val="134"/>
      </rPr>
      <t>2865.91</t>
    </r>
    <r>
      <rPr>
        <sz val="10"/>
        <color theme="1"/>
        <rFont val="仿宋"/>
        <charset val="134"/>
      </rPr>
      <t>平方米；文化传承保护工程，包括博物馆修缮工程，状元剧院建设工程</t>
    </r>
    <r>
      <rPr>
        <sz val="10"/>
        <color theme="1"/>
        <rFont val="Times New Roman"/>
        <charset val="134"/>
      </rPr>
      <t>4398</t>
    </r>
    <r>
      <rPr>
        <sz val="10"/>
        <color theme="1"/>
        <rFont val="仿宋"/>
        <charset val="134"/>
      </rPr>
      <t>平方米，状元广场提升工程</t>
    </r>
    <r>
      <rPr>
        <sz val="10"/>
        <color theme="1"/>
        <rFont val="Times New Roman"/>
        <charset val="134"/>
      </rPr>
      <t>5141</t>
    </r>
    <r>
      <rPr>
        <sz val="10"/>
        <color theme="1"/>
        <rFont val="仿宋"/>
        <charset val="134"/>
      </rPr>
      <t>平方米，中心停车场</t>
    </r>
    <r>
      <rPr>
        <sz val="10"/>
        <color theme="1"/>
        <rFont val="Times New Roman"/>
        <charset val="134"/>
      </rPr>
      <t>2155</t>
    </r>
    <r>
      <rPr>
        <sz val="10"/>
        <color theme="1"/>
        <rFont val="仿宋"/>
        <charset val="134"/>
      </rPr>
      <t>平方米；文化街提升工程，包括历史文化名街打造工程，街区文化体验工程</t>
    </r>
    <r>
      <rPr>
        <sz val="10"/>
        <color theme="1"/>
        <rFont val="Times New Roman"/>
        <charset val="134"/>
      </rPr>
      <t>22356.64</t>
    </r>
    <r>
      <rPr>
        <sz val="10"/>
        <color theme="1"/>
        <rFont val="仿宋"/>
        <charset val="134"/>
      </rPr>
      <t>平方米，配套设施提升工程，街区立体停车场工程</t>
    </r>
    <r>
      <rPr>
        <sz val="10"/>
        <color theme="1"/>
        <rFont val="Times New Roman"/>
        <charset val="134"/>
      </rPr>
      <t>2313</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</si>
  <si>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</si>
  <si>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企业债</t>
    </r>
  </si>
  <si>
    <r>
      <rPr>
        <sz val="10"/>
        <color theme="1"/>
        <rFont val="Times New Roman"/>
        <charset val="134"/>
      </rPr>
      <t>1</t>
    </r>
    <r>
      <rPr>
        <sz val="10"/>
        <color theme="1"/>
        <rFont val="仿宋"/>
        <charset val="134"/>
      </rPr>
      <t>、博物馆西侧地块内房屋征收和土地划拨；</t>
    </r>
    <r>
      <rPr>
        <sz val="10"/>
        <color theme="1"/>
        <rFont val="Times New Roman"/>
        <charset val="134"/>
      </rPr>
      <t xml:space="preserve">
2</t>
    </r>
    <r>
      <rPr>
        <sz val="10"/>
        <color theme="1"/>
        <rFont val="仿宋"/>
        <charset val="134"/>
      </rPr>
      <t>、文化宫停车场周边地块房屋征收和土地划拨；</t>
    </r>
    <r>
      <rPr>
        <sz val="10"/>
        <color theme="1"/>
        <rFont val="Times New Roman"/>
        <charset val="134"/>
      </rPr>
      <t xml:space="preserve">
3</t>
    </r>
    <r>
      <rPr>
        <sz val="10"/>
        <color theme="1"/>
        <rFont val="仿宋"/>
        <charset val="134"/>
      </rPr>
      <t>、县资规局对博物馆地块、文化宫停车场地块、齐宁街内</t>
    </r>
    <r>
      <rPr>
        <sz val="10"/>
        <color theme="1"/>
        <rFont val="Times New Roman"/>
        <charset val="134"/>
      </rPr>
      <t>13</t>
    </r>
    <r>
      <rPr>
        <sz val="10"/>
        <color theme="1"/>
        <rFont val="仿宋"/>
        <charset val="134"/>
      </rPr>
      <t>个景观节点地块的控制性详细规划编制和批复；</t>
    </r>
    <r>
      <rPr>
        <sz val="10"/>
        <color theme="1"/>
        <rFont val="Times New Roman"/>
        <charset val="134"/>
      </rPr>
      <t xml:space="preserve">
4</t>
    </r>
    <r>
      <rPr>
        <sz val="10"/>
        <color theme="1"/>
        <rFont val="仿宋"/>
        <charset val="134"/>
      </rPr>
      <t>、县住建局对历史文化街区保护范围内建设内容的审批；</t>
    </r>
    <r>
      <rPr>
        <sz val="10"/>
        <color theme="1"/>
        <rFont val="Times New Roman"/>
        <charset val="134"/>
      </rPr>
      <t xml:space="preserve">
5</t>
    </r>
    <r>
      <rPr>
        <sz val="10"/>
        <color theme="1"/>
        <rFont val="仿宋"/>
        <charset val="134"/>
      </rPr>
      <t>、县供电公司、移动电信等运营商对建设范围内强弱电改造的配合；</t>
    </r>
    <r>
      <rPr>
        <sz val="10"/>
        <color theme="1"/>
        <rFont val="Times New Roman"/>
        <charset val="134"/>
      </rPr>
      <t xml:space="preserve">
6</t>
    </r>
    <r>
      <rPr>
        <sz val="10"/>
        <color theme="1"/>
        <rFont val="仿宋"/>
        <charset val="134"/>
      </rPr>
      <t>、状元博物馆的改扩建及展陈布置专业性强，建议县文旅体局成立展陈设计专班，共同推进项目的实施；</t>
    </r>
  </si>
  <si>
    <r>
      <rPr>
        <sz val="10"/>
        <color theme="1"/>
        <rFont val="仿宋"/>
        <charset val="134"/>
      </rPr>
      <t>需协调完成状元博物馆西侧地块的单位搬迁、房产征收、土地征收等问题。</t>
    </r>
  </si>
  <si>
    <t>1.项目整体规划方案已通过县委县政府审议；
2.配合县资规局编写项目所在区块的单元控规，目前县资规局已完成状元博物馆地块的公示，待审批；其他地块因用地指标和用地范围未最终确定，还在进一步细化中；
3.计划于2025年10月正式启动状元博物馆规划设计方案的相关报批工作；
4.房屋征收、拆迁等工作。状元博物馆西侧地块房屋征收拆迁工作，目前正由县资规局、县住建局及海阳镇协同推进。具体进展如下：海阳镇已全面完成地块内6户私有房屋的征收任务；县资规局已完成电信大楼等建筑的评估工作，并积极与电信等相关单位沟通征收事宜；同时，海阳镇已基本完成原文化宫停车场周边房产的摸排工作，相关材料已报送至县住建局。县住建局正牵头编制房屋征收、收储、产权置换方案。</t>
  </si>
  <si>
    <t>139-1</t>
  </si>
  <si>
    <r>
      <rPr>
        <sz val="10"/>
        <color theme="1"/>
        <rFont val="仿宋"/>
        <charset val="134"/>
      </rPr>
      <t>休宁县状元文化综合旅游提升工程（一期）项目</t>
    </r>
    <r>
      <rPr>
        <sz val="10"/>
        <color theme="1"/>
        <rFont val="Times New Roman"/>
        <charset val="134"/>
      </rPr>
      <t>-</t>
    </r>
    <r>
      <rPr>
        <sz val="10"/>
        <color theme="1"/>
        <rFont val="仿宋"/>
        <charset val="134"/>
      </rPr>
      <t>齐宁街综合市政管网改造及路面修缮工程</t>
    </r>
  </si>
  <si>
    <r>
      <rPr>
        <sz val="10"/>
        <color theme="1"/>
        <rFont val="仿宋"/>
        <charset val="134"/>
      </rPr>
      <t>齐宁街、育才巷等街巷内的新建地下综合市政管网，街巷总长约</t>
    </r>
    <r>
      <rPr>
        <sz val="10"/>
        <color theme="1"/>
        <rFont val="Times New Roman"/>
        <charset val="134"/>
      </rPr>
      <t>1500</t>
    </r>
    <r>
      <rPr>
        <sz val="10"/>
        <color theme="1"/>
        <rFont val="仿宋"/>
        <charset val="134"/>
      </rPr>
      <t>米，主要包含新建雨污水管道，拆除现有强弱电线路并新建地下强弱电综合管线及配套设备、绿化、道路等。</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</si>
  <si>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</si>
  <si>
    <r>
      <rPr>
        <sz val="10"/>
        <color theme="1"/>
        <rFont val="仿宋"/>
        <charset val="134"/>
      </rPr>
      <t>需县供电公司对建设范围内强电下地给与配合，且加快实施进度；</t>
    </r>
  </si>
  <si>
    <r>
      <rPr>
        <sz val="10"/>
        <color theme="1"/>
        <rFont val="仿宋"/>
        <charset val="134"/>
      </rPr>
      <t>本工程位于齐宁街区内，涉及老百姓的问题较多，需要海阳镇、齐宁社区等共同协调解决。</t>
    </r>
  </si>
  <si>
    <t>截至目前已完成总体工程量70%，具体如下：
1.休宁县公证处已完全部私人房产的房屋财产保全工作，共计73户，目前发生轻微房屋问题4处，均已处理完毕；
2.齐宁街原路面石板拆除与沟槽开挖：完成K0+758至K0+160段，约598米；
3.齐宁街雨污水箱涵混凝土浇筑：完成K0+758至K0+220段，约538米；
4.齐宁街强弱电管道敷设：完成K0+758至K0+350段，约408米；
5.齐宁街街道两侧雨污水支管接入主箱涵：完成K0+758至K0+350段，约408米；
6.齐宁街自来水主管道安装：完成K0+758至K0+350段，约408米；
7.齐宁街自来水支管与接户管安装：完成K0+758至K0+350段，约408米；
8.齐宁街强电井、弱电井、水表井砌筑：完成K0+758至K0+350段，约408米；
9.齐宁街路面回填及混凝土垫层浇筑：完成K0+758至K0+350段，约408米；
10.齐宁街石板路面铺装：完成K0+758至K0+360段，约398米；
11.育才巷已完成除石板路面铺装的全部工程量。</t>
  </si>
  <si>
    <r>
      <rPr>
        <sz val="10"/>
        <color theme="1"/>
        <rFont val="仿宋"/>
        <charset val="134"/>
      </rPr>
      <t>状元府</t>
    </r>
  </si>
  <si>
    <r>
      <rPr>
        <sz val="10"/>
        <color theme="1"/>
        <rFont val="仿宋"/>
        <charset val="134"/>
      </rPr>
      <t>状元府项目</t>
    </r>
  </si>
  <si>
    <r>
      <rPr>
        <sz val="10"/>
        <color theme="1"/>
        <rFont val="仿宋"/>
        <charset val="134"/>
      </rPr>
      <t>休宁城投状元置业有限公司</t>
    </r>
  </si>
  <si>
    <r>
      <rPr>
        <sz val="10"/>
        <color theme="1"/>
        <rFont val="仿宋"/>
        <charset val="134"/>
      </rPr>
      <t>本项目占地面积</t>
    </r>
    <r>
      <rPr>
        <sz val="10"/>
        <color theme="1"/>
        <rFont val="Times New Roman"/>
        <charset val="134"/>
      </rPr>
      <t>36154.63</t>
    </r>
    <r>
      <rPr>
        <sz val="10"/>
        <color theme="1"/>
        <rFont val="仿宋"/>
        <charset val="134"/>
      </rPr>
      <t>平方米，建设多层住宅</t>
    </r>
    <r>
      <rPr>
        <sz val="10"/>
        <color theme="1"/>
        <rFont val="Times New Roman"/>
        <charset val="134"/>
      </rPr>
      <t>8400</t>
    </r>
    <r>
      <rPr>
        <sz val="10"/>
        <color theme="1"/>
        <rFont val="仿宋"/>
        <charset val="134"/>
      </rPr>
      <t>平方米，普通小高层住宅</t>
    </r>
    <r>
      <rPr>
        <sz val="10"/>
        <color theme="1"/>
        <rFont val="Times New Roman"/>
        <charset val="134"/>
      </rPr>
      <t>42200</t>
    </r>
    <r>
      <rPr>
        <sz val="10"/>
        <color theme="1"/>
        <rFont val="仿宋"/>
        <charset val="134"/>
      </rPr>
      <t>平方米，地下车库以及其他配套设施等</t>
    </r>
    <r>
      <rPr>
        <sz val="10"/>
        <color theme="1"/>
        <rFont val="Times New Roman"/>
        <charset val="134"/>
      </rPr>
      <t>25700</t>
    </r>
    <r>
      <rPr>
        <sz val="10"/>
        <color theme="1"/>
        <rFont val="仿宋"/>
        <charset val="134"/>
      </rPr>
      <t>平方米。</t>
    </r>
  </si>
  <si>
    <r>
      <rPr>
        <sz val="10"/>
        <color theme="1"/>
        <rFont val="Times New Roman"/>
        <charset val="134"/>
      </rPr>
      <t>2023</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</si>
  <si>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企业融资</t>
    </r>
  </si>
  <si>
    <t>状元府项目</t>
  </si>
  <si>
    <r>
      <rPr>
        <sz val="10"/>
        <color theme="1"/>
        <rFont val="仿宋"/>
        <charset val="134"/>
      </rPr>
      <t>休宁县景城片区城镇化提升工程项目配套公共服务设施</t>
    </r>
    <r>
      <rPr>
        <sz val="10"/>
        <color theme="1"/>
        <rFont val="Times New Roman"/>
        <charset val="134"/>
      </rPr>
      <t>-</t>
    </r>
    <r>
      <rPr>
        <sz val="10"/>
        <color theme="1"/>
        <rFont val="仿宋"/>
        <charset val="134"/>
      </rPr>
      <t>供水管网改造工程</t>
    </r>
  </si>
  <si>
    <r>
      <rPr>
        <sz val="10"/>
        <color theme="1"/>
        <rFont val="仿宋"/>
        <charset val="134"/>
      </rPr>
      <t>改造休宁县景城片区滨江西路和齐云山西大道部分路段老旧、漏水严重的供水管道，在原供水管道附近新装供水管道，管道总长约</t>
    </r>
    <r>
      <rPr>
        <sz val="10"/>
        <color theme="1"/>
        <rFont val="Times New Roman"/>
        <charset val="134"/>
      </rPr>
      <t>4.4</t>
    </r>
    <r>
      <rPr>
        <sz val="10"/>
        <color theme="1"/>
        <rFont val="仿宋"/>
        <charset val="134"/>
      </rPr>
      <t>千米；并沟通沿线用户，配套实施排泥、排气、</t>
    </r>
    <r>
      <rPr>
        <sz val="10"/>
        <color theme="1"/>
        <rFont val="Times New Roman"/>
        <charset val="134"/>
      </rPr>
      <t>DMA</t>
    </r>
    <r>
      <rPr>
        <sz val="10"/>
        <color theme="1"/>
        <rFont val="仿宋"/>
        <charset val="134"/>
      </rPr>
      <t>分区计量等供水辅助设施。</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</si>
  <si>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</si>
  <si>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景城片区专项债已落实</t>
    </r>
    <r>
      <rPr>
        <sz val="10"/>
        <color theme="1"/>
        <rFont val="Times New Roman"/>
        <charset val="134"/>
      </rPr>
      <t>1000</t>
    </r>
    <r>
      <rPr>
        <sz val="10"/>
        <color theme="1"/>
        <rFont val="仿宋"/>
        <charset val="134"/>
      </rPr>
      <t>万</t>
    </r>
  </si>
  <si>
    <t>已完成可研批复，涉及跨河段工程洪评及水工程规划方案完成批复，生态湿地评估报告已批复，黑螺保护方案已编制完成待评审。项目初步设计初稿调整完成，计划10月中旬专家评审。</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</si>
  <si>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</si>
  <si>
    <t>142-1</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</si>
  <si>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齐云山镇村庄人居环境整治及产业融合发展工程</t>
    </r>
  </si>
  <si>
    <r>
      <rPr>
        <sz val="10"/>
        <color theme="1"/>
        <rFont val="仿宋"/>
        <charset val="134"/>
      </rPr>
      <t>主要建设内容包括（</t>
    </r>
    <r>
      <rPr>
        <sz val="10"/>
        <color theme="1"/>
        <rFont val="Times New Roman"/>
        <charset val="134"/>
      </rPr>
      <t>1</t>
    </r>
    <r>
      <rPr>
        <sz val="10"/>
        <color theme="1"/>
        <rFont val="仿宋"/>
        <charset val="134"/>
      </rPr>
      <t>）齐云山镇岩前村风貌整治工程：对齐云山镇东岩前村</t>
    </r>
    <r>
      <rPr>
        <sz val="10"/>
        <color theme="1"/>
        <rFont val="Times New Roman"/>
        <charset val="134"/>
      </rPr>
      <t>1.3</t>
    </r>
    <r>
      <rPr>
        <sz val="10"/>
        <color theme="1"/>
        <rFont val="仿宋"/>
        <charset val="134"/>
      </rPr>
      <t>公里老街道进行风貌整治提升工程，完善沿线周边破损路面修复，沿线布设景观亮化，布设微景观打卡点等，配套完善沿线绿化种植。（</t>
    </r>
    <r>
      <rPr>
        <sz val="10"/>
        <color theme="1"/>
        <rFont val="Times New Roman"/>
        <charset val="134"/>
      </rPr>
      <t>2</t>
    </r>
    <r>
      <rPr>
        <sz val="10"/>
        <color theme="1"/>
        <rFont val="仿宋"/>
        <charset val="134"/>
      </rPr>
      <t>）齐云山镇村庄道路建设工程：对齐云山东路口至岩前张村段长</t>
    </r>
    <r>
      <rPr>
        <sz val="10"/>
        <color theme="1"/>
        <rFont val="Times New Roman"/>
        <charset val="134"/>
      </rPr>
      <t>3</t>
    </r>
    <r>
      <rPr>
        <sz val="10"/>
        <color theme="1"/>
        <rFont val="仿宋"/>
        <charset val="134"/>
      </rPr>
      <t>公里沿线进行风貌整治提升以及自然村通硬化路工程</t>
    </r>
    <r>
      <rPr>
        <sz val="10"/>
        <color theme="1"/>
        <rFont val="Times New Roman"/>
        <charset val="134"/>
      </rPr>
      <t>6</t>
    </r>
    <r>
      <rPr>
        <sz val="10"/>
        <color theme="1"/>
        <rFont val="仿宋"/>
        <charset val="134"/>
      </rPr>
      <t>公里。（</t>
    </r>
    <r>
      <rPr>
        <sz val="10"/>
        <color theme="1"/>
        <rFont val="Times New Roman"/>
        <charset val="134"/>
      </rPr>
      <t>3</t>
    </r>
    <r>
      <rPr>
        <sz val="10"/>
        <color theme="1"/>
        <rFont val="仿宋"/>
        <charset val="134"/>
      </rPr>
      <t>）齐云山镇标识体系建设：主要包括齐云山镇内部与外围交通导览标识体系、齐云山乡镇重要交通出入口的精神堡垒（形象标志）和文化墙建设等。（</t>
    </r>
    <r>
      <rPr>
        <sz val="10"/>
        <color theme="1"/>
        <rFont val="Times New Roman"/>
        <charset val="134"/>
      </rPr>
      <t>4</t>
    </r>
    <r>
      <rPr>
        <sz val="10"/>
        <color theme="1"/>
        <rFont val="仿宋"/>
        <charset val="134"/>
      </rPr>
      <t>）齐云山镇智慧系统建设：主要是提升建设齐云山镇旅游智慧管理系统与功能。（</t>
    </r>
    <r>
      <rPr>
        <sz val="10"/>
        <color theme="1"/>
        <rFont val="Times New Roman"/>
        <charset val="134"/>
      </rPr>
      <t>5</t>
    </r>
    <r>
      <rPr>
        <sz val="10"/>
        <color theme="1"/>
        <rFont val="仿宋"/>
        <charset val="134"/>
      </rPr>
      <t>）月华街风貌整治建设：主要包括月华街建筑风貌整体提升建设、外立面节点改造、环境提升等。（</t>
    </r>
    <r>
      <rPr>
        <sz val="10"/>
        <color theme="1"/>
        <rFont val="Times New Roman"/>
        <charset val="134"/>
      </rPr>
      <t>6</t>
    </r>
    <r>
      <rPr>
        <sz val="10"/>
        <color theme="1"/>
        <rFont val="仿宋"/>
        <charset val="134"/>
      </rPr>
      <t>）南坑村鱼鳞坝及漫水桥建设：对南坑自由家原破损长</t>
    </r>
    <r>
      <rPr>
        <sz val="10"/>
        <color theme="1"/>
        <rFont val="Times New Roman"/>
        <charset val="134"/>
      </rPr>
      <t>129</t>
    </r>
    <r>
      <rPr>
        <sz val="10"/>
        <color theme="1"/>
        <rFont val="仿宋"/>
        <charset val="134"/>
      </rPr>
      <t>米河坝进行修复及改建，改建为鱼鳞坝及漫水桥，对周边河域进行治理。</t>
    </r>
  </si>
  <si>
    <t>齐云山镇村庄人居环境整治及产业融合发展工程</t>
  </si>
  <si>
    <t>1.齐云山岩前村风貌整治工程（一期）已完工；
2.齐云山旅游度假区标志标牌提升建设采购项目已完成竣工验收；
3.休宁县“镇景村”绿色交通产业融合发展项目-齐云山镇智慧系统建设一期完成工程量40%；
4.齐云山镇村庄道路建设工程正在施工。</t>
  </si>
  <si>
    <t>142-2</t>
  </si>
  <si>
    <r>
      <rPr>
        <sz val="10"/>
        <color theme="1"/>
        <rFont val="仿宋"/>
        <charset val="134"/>
      </rPr>
      <t>休宁县</t>
    </r>
    <r>
      <rPr>
        <sz val="10"/>
        <color theme="1"/>
        <rFont val="Times New Roman"/>
        <charset val="134"/>
      </rPr>
      <t>“</t>
    </r>
    <r>
      <rPr>
        <sz val="10"/>
        <color theme="1"/>
        <rFont val="仿宋"/>
        <charset val="134"/>
      </rPr>
      <t>镇景村</t>
    </r>
    <r>
      <rPr>
        <sz val="10"/>
        <color theme="1"/>
        <rFont val="Times New Roman"/>
        <charset val="134"/>
      </rPr>
      <t>”</t>
    </r>
    <r>
      <rPr>
        <sz val="10"/>
        <color theme="1"/>
        <rFont val="仿宋"/>
        <charset val="134"/>
      </rPr>
      <t>绿色交通产业融合发展项目</t>
    </r>
    <r>
      <rPr>
        <sz val="10"/>
        <color theme="1"/>
        <rFont val="Times New Roman"/>
        <charset val="134"/>
      </rPr>
      <t>-</t>
    </r>
    <r>
      <rPr>
        <sz val="10"/>
        <color theme="1"/>
        <rFont val="仿宋"/>
        <charset val="134"/>
      </rPr>
      <t>齐云山镇岩前风貌整治项目东路口至张村段基础设施提升项目</t>
    </r>
  </si>
  <si>
    <r>
      <rPr>
        <sz val="10"/>
        <color theme="1"/>
        <rFont val="Times New Roman"/>
        <charset val="134"/>
      </rPr>
      <t>1.</t>
    </r>
    <r>
      <rPr>
        <sz val="10"/>
        <color theme="1"/>
        <rFont val="仿宋"/>
        <charset val="134"/>
      </rPr>
      <t>东路口至张村新建</t>
    </r>
    <r>
      <rPr>
        <sz val="10"/>
        <color theme="1"/>
        <rFont val="Times New Roman"/>
        <charset val="134"/>
      </rPr>
      <t>2.75</t>
    </r>
    <r>
      <rPr>
        <sz val="10"/>
        <color theme="1"/>
        <rFont val="仿宋"/>
        <charset val="134"/>
      </rPr>
      <t>公里人行栈道，实现人道车道分离，含周边环境整治，旅游指向牌，节点打造等。</t>
    </r>
    <r>
      <rPr>
        <sz val="10"/>
        <color theme="1"/>
        <rFont val="Times New Roman"/>
        <charset val="134"/>
      </rPr>
      <t>2.</t>
    </r>
    <r>
      <rPr>
        <sz val="10"/>
        <color theme="1"/>
        <rFont val="仿宋"/>
        <charset val="134"/>
      </rPr>
      <t>中学地块边闲置地块新建占地</t>
    </r>
    <r>
      <rPr>
        <sz val="10"/>
        <color theme="1"/>
        <rFont val="Times New Roman"/>
        <charset val="134"/>
      </rPr>
      <t>600</t>
    </r>
    <r>
      <rPr>
        <sz val="10"/>
        <color theme="1"/>
        <rFont val="仿宋"/>
        <charset val="134"/>
      </rPr>
      <t>平方米</t>
    </r>
    <r>
      <rPr>
        <sz val="10"/>
        <color theme="1"/>
        <rFont val="Times New Roman"/>
        <charset val="134"/>
      </rPr>
      <t>2</t>
    </r>
    <r>
      <rPr>
        <sz val="10"/>
        <color theme="1"/>
        <rFont val="仿宋"/>
        <charset val="134"/>
      </rPr>
      <t>层齐云山会客厅</t>
    </r>
  </si>
  <si>
    <r>
      <rPr>
        <sz val="10"/>
        <color theme="1"/>
        <rFont val="Times New Roman"/>
        <charset val="134"/>
      </rPr>
      <t>2025</t>
    </r>
    <r>
      <rPr>
        <sz val="10"/>
        <color theme="1"/>
        <rFont val="仿宋"/>
        <charset val="134"/>
      </rPr>
      <t>年</t>
    </r>
    <r>
      <rPr>
        <sz val="10"/>
        <color theme="1"/>
        <rFont val="Times New Roman"/>
        <charset val="134"/>
      </rPr>
      <t>7</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2</t>
    </r>
    <r>
      <rPr>
        <sz val="10"/>
        <color theme="1"/>
        <rFont val="仿宋"/>
        <charset val="134"/>
      </rPr>
      <t>月</t>
    </r>
  </si>
  <si>
    <t>项目路线已确定，初步设计方案已完成，下一步准备解决环评、洪评等要素保障问题，因项目涉及的生态红线过多，审批的流程较为繁琐，时间过长，暂时未开工，预计2026年开始实施。目前正在完善初步设计方案，同时安排了勘察钻机进场进行地质勘测。</t>
  </si>
  <si>
    <t>暂无施工计划</t>
  </si>
  <si>
    <r>
      <rPr>
        <sz val="10"/>
        <color theme="1"/>
        <rFont val="仿宋"/>
        <charset val="134"/>
      </rPr>
      <t>黄山市休宁县林业高质量发展和生物多样性保护工程建设项目</t>
    </r>
  </si>
  <si>
    <r>
      <rPr>
        <sz val="10"/>
        <color theme="1"/>
        <rFont val="仿宋"/>
        <charset val="134"/>
      </rPr>
      <t>项目拟开展资源和生物多样性保护工程，包括对古树名木进行修复，横江湿地公园保护综合提升工程，对</t>
    </r>
    <r>
      <rPr>
        <sz val="10"/>
        <color theme="1"/>
        <rFont val="Times New Roman"/>
        <charset val="134"/>
      </rPr>
      <t>28</t>
    </r>
    <r>
      <rPr>
        <sz val="10"/>
        <color theme="1"/>
        <rFont val="仿宋"/>
        <charset val="134"/>
      </rPr>
      <t>万亩松林综合防治，通过封山育林等方式完成造林</t>
    </r>
    <r>
      <rPr>
        <sz val="10"/>
        <color theme="1"/>
        <rFont val="Times New Roman"/>
        <charset val="134"/>
      </rPr>
      <t>4</t>
    </r>
    <r>
      <rPr>
        <sz val="10"/>
        <color theme="1"/>
        <rFont val="仿宋"/>
        <charset val="134"/>
      </rPr>
      <t>万亩，拟改造油茶</t>
    </r>
    <r>
      <rPr>
        <sz val="10"/>
        <color theme="1"/>
        <rFont val="Times New Roman"/>
        <charset val="134"/>
      </rPr>
      <t>0.75</t>
    </r>
    <r>
      <rPr>
        <sz val="10"/>
        <color theme="1"/>
        <rFont val="仿宋"/>
        <charset val="134"/>
      </rPr>
      <t>万亩，进行修复、恢复植被，实现林场可持续综合利用，同时进行油茶造林</t>
    </r>
    <r>
      <rPr>
        <sz val="10"/>
        <color theme="1"/>
        <rFont val="Times New Roman"/>
        <charset val="134"/>
      </rPr>
      <t>0.6</t>
    </r>
    <r>
      <rPr>
        <sz val="10"/>
        <color theme="1"/>
        <rFont val="仿宋"/>
        <charset val="134"/>
      </rPr>
      <t>万亩，建设森林生态科普研学基地配套生态停车场（停车位</t>
    </r>
    <r>
      <rPr>
        <sz val="10"/>
        <color theme="1"/>
        <rFont val="Times New Roman"/>
        <charset val="134"/>
      </rPr>
      <t>100</t>
    </r>
    <r>
      <rPr>
        <sz val="10"/>
        <color theme="1"/>
        <rFont val="仿宋"/>
        <charset val="134"/>
      </rPr>
      <t>个），配备森林智慧管理系统，提高防火预警及远程指挥调度综合管理能力。</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</si>
  <si>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</si>
  <si>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已落实专项债资金</t>
    </r>
    <r>
      <rPr>
        <sz val="10"/>
        <color theme="1"/>
        <rFont val="Times New Roman"/>
        <charset val="134"/>
      </rPr>
      <t>5000</t>
    </r>
    <r>
      <rPr>
        <sz val="10"/>
        <color theme="1"/>
        <rFont val="仿宋"/>
        <charset val="134"/>
      </rPr>
      <t>万元</t>
    </r>
  </si>
  <si>
    <r>
      <rPr>
        <sz val="10"/>
        <color theme="1"/>
        <rFont val="仿宋"/>
        <charset val="134"/>
      </rPr>
      <t>债券发行额度不够</t>
    </r>
  </si>
  <si>
    <t>2024-2025年度松林综合防治（病枯死松木清理）集中除治已结束，林业局正在组织验收；2025年枯死松木清理第二轮“歼灭战”（四个乡镇）及“清窗”（其他乡镇）行动正在进行中。</t>
  </si>
  <si>
    <r>
      <rPr>
        <sz val="10"/>
        <color theme="1"/>
        <rFont val="仿宋"/>
        <charset val="134"/>
      </rPr>
      <t>休宁县商山镇双桥村老茶厂厂房修缮保护工程（商山人文馆）</t>
    </r>
  </si>
  <si>
    <r>
      <rPr>
        <sz val="10"/>
        <color theme="1"/>
        <rFont val="仿宋"/>
        <charset val="134"/>
      </rPr>
      <t>休宁县状元文化旅游开发投资有限公司</t>
    </r>
  </si>
  <si>
    <r>
      <rPr>
        <sz val="10"/>
        <color theme="1"/>
        <rFont val="仿宋"/>
        <charset val="134"/>
      </rPr>
      <t>项目位于商山镇双桥村（商山初级中学东侧</t>
    </r>
    <r>
      <rPr>
        <sz val="10"/>
        <color theme="1"/>
        <rFont val="Times New Roman"/>
        <charset val="134"/>
      </rPr>
      <t>100</t>
    </r>
    <r>
      <rPr>
        <sz val="10"/>
        <color theme="1"/>
        <rFont val="仿宋"/>
        <charset val="134"/>
      </rPr>
      <t>米），总用地面积</t>
    </r>
    <r>
      <rPr>
        <sz val="10"/>
        <color theme="1"/>
        <rFont val="Times New Roman"/>
        <charset val="134"/>
      </rPr>
      <t>3897</t>
    </r>
    <r>
      <rPr>
        <sz val="10"/>
        <color theme="1"/>
        <rFont val="仿宋"/>
        <charset val="134"/>
      </rPr>
      <t>平方米。室内展陈设计以商山历史文化及名人为核心内容，分为</t>
    </r>
    <r>
      <rPr>
        <sz val="10"/>
        <color theme="1"/>
        <rFont val="Times New Roman"/>
        <charset val="134"/>
      </rPr>
      <t>“</t>
    </r>
    <r>
      <rPr>
        <sz val="10"/>
        <color theme="1"/>
        <rFont val="仿宋"/>
        <charset val="134"/>
      </rPr>
      <t>序厅</t>
    </r>
    <r>
      <rPr>
        <sz val="10"/>
        <color theme="1"/>
        <rFont val="Times New Roman"/>
        <charset val="134"/>
      </rPr>
      <t>”“</t>
    </r>
    <r>
      <rPr>
        <sz val="10"/>
        <color theme="1"/>
        <rFont val="仿宋"/>
        <charset val="134"/>
      </rPr>
      <t>商山双子</t>
    </r>
    <r>
      <rPr>
        <sz val="10"/>
        <color theme="1"/>
        <rFont val="Times New Roman"/>
        <charset val="134"/>
      </rPr>
      <t>”“</t>
    </r>
    <r>
      <rPr>
        <sz val="10"/>
        <color theme="1"/>
        <rFont val="仿宋"/>
        <charset val="134"/>
      </rPr>
      <t>丹山蓝水</t>
    </r>
    <r>
      <rPr>
        <sz val="10"/>
        <color theme="1"/>
        <rFont val="Times New Roman"/>
        <charset val="134"/>
      </rPr>
      <t>”“</t>
    </r>
    <r>
      <rPr>
        <sz val="10"/>
        <color theme="1"/>
        <rFont val="仿宋"/>
        <charset val="134"/>
      </rPr>
      <t>状元名儒</t>
    </r>
    <r>
      <rPr>
        <sz val="10"/>
        <color theme="1"/>
        <rFont val="Times New Roman"/>
        <charset val="134"/>
      </rPr>
      <t>”“</t>
    </r>
    <r>
      <rPr>
        <sz val="10"/>
        <color theme="1"/>
        <rFont val="仿宋"/>
        <charset val="134"/>
      </rPr>
      <t>流金岁月</t>
    </r>
    <r>
      <rPr>
        <sz val="10"/>
        <color theme="1"/>
        <rFont val="Times New Roman"/>
        <charset val="134"/>
      </rPr>
      <t>”“</t>
    </r>
    <r>
      <rPr>
        <sz val="10"/>
        <color theme="1"/>
        <rFont val="仿宋"/>
        <charset val="134"/>
      </rPr>
      <t>商山好物</t>
    </r>
    <r>
      <rPr>
        <sz val="10"/>
        <color theme="1"/>
        <rFont val="Times New Roman"/>
        <charset val="134"/>
      </rPr>
      <t>”“</t>
    </r>
    <r>
      <rPr>
        <sz val="10"/>
        <color theme="1"/>
        <rFont val="仿宋"/>
        <charset val="134"/>
      </rPr>
      <t>会议室</t>
    </r>
    <r>
      <rPr>
        <sz val="10"/>
        <color theme="1"/>
        <rFont val="Times New Roman"/>
        <charset val="134"/>
      </rPr>
      <t>”</t>
    </r>
    <r>
      <rPr>
        <sz val="10"/>
        <color theme="1"/>
        <rFont val="仿宋"/>
        <charset val="134"/>
      </rPr>
      <t>七个板块，通过立体场景再现、图片展板、展柜陈列、多媒体播放、触摸屏、观影室、互动体验等表现方式，让游客深入了解商山历史文化，感知商山的人文魅力。根据建筑本体及展陈内容，不同的场景遵循相关年代风格及特点，精心打造一个文化传播、乡愁体现、高端大气的乡村人文博物馆。</t>
    </r>
  </si>
  <si>
    <r>
      <rPr>
        <sz val="10"/>
        <color theme="1"/>
        <rFont val="Times New Roman"/>
        <charset val="134"/>
      </rPr>
      <t>2024</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</si>
  <si>
    <r>
      <rPr>
        <sz val="10"/>
        <color theme="1"/>
        <rFont val="仿宋"/>
        <charset val="134"/>
      </rPr>
      <t>原流口镇世外茗州项目及该地块的民宿改造项目（二期）</t>
    </r>
  </si>
  <si>
    <r>
      <rPr>
        <sz val="10"/>
        <color theme="1"/>
        <rFont val="仿宋"/>
        <charset val="134"/>
      </rPr>
      <t>本工程包括原流口镇世外茗洲项目及该地块的民宿（一期）改造项目及二期休宁流口布兰顿新安里文化特色民宿运营，该地块流转集体茶园约</t>
    </r>
    <r>
      <rPr>
        <sz val="10"/>
        <color theme="1"/>
        <rFont val="Times New Roman"/>
        <charset val="134"/>
      </rPr>
      <t>13</t>
    </r>
    <r>
      <rPr>
        <sz val="10"/>
        <color theme="1"/>
        <rFont val="仿宋"/>
        <charset val="134"/>
      </rPr>
      <t>亩，停车场、旅游步道及码头打造面积约</t>
    </r>
    <r>
      <rPr>
        <sz val="10"/>
        <color theme="1"/>
        <rFont val="Times New Roman"/>
        <charset val="134"/>
      </rPr>
      <t>1300</t>
    </r>
    <r>
      <rPr>
        <sz val="10"/>
        <color theme="1"/>
        <rFont val="仿宋"/>
        <charset val="134"/>
      </rPr>
      <t>平方米，客房及室内改造约</t>
    </r>
    <r>
      <rPr>
        <sz val="10"/>
        <color theme="1"/>
        <rFont val="Times New Roman"/>
        <charset val="134"/>
      </rPr>
      <t>900</t>
    </r>
    <r>
      <rPr>
        <sz val="10"/>
        <color theme="1"/>
        <rFont val="仿宋"/>
        <charset val="134"/>
      </rPr>
      <t>平方米，室外恒温泳池、泡池、星空包厢等建设，周边景观及市政设施改造提升。</t>
    </r>
  </si>
  <si>
    <r>
      <rPr>
        <sz val="10"/>
        <color theme="1"/>
        <rFont val="Times New Roman"/>
        <charset val="134"/>
      </rPr>
      <t>2024</t>
    </r>
    <r>
      <rPr>
        <sz val="10"/>
        <color theme="1"/>
        <rFont val="仿宋"/>
        <charset val="134"/>
      </rPr>
      <t>年</t>
    </r>
    <r>
      <rPr>
        <sz val="10"/>
        <color theme="1"/>
        <rFont val="Times New Roman"/>
        <charset val="134"/>
      </rPr>
      <t>12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</si>
  <si>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流口茗洲民宿</t>
    </r>
    <r>
      <rPr>
        <sz val="10"/>
        <color theme="1"/>
        <rFont val="Times New Roman"/>
        <charset val="134"/>
      </rPr>
      <t>(</t>
    </r>
    <r>
      <rPr>
        <sz val="10"/>
        <color theme="1"/>
        <rFont val="仿宋"/>
        <charset val="134"/>
      </rPr>
      <t>二期</t>
    </r>
    <r>
      <rPr>
        <sz val="10"/>
        <color theme="1"/>
        <rFont val="Times New Roman"/>
        <charset val="134"/>
      </rPr>
      <t>)</t>
    </r>
    <r>
      <rPr>
        <sz val="10"/>
        <color theme="1"/>
        <rFont val="仿宋"/>
        <charset val="134"/>
      </rPr>
      <t>提升改造工程</t>
    </r>
  </si>
  <si>
    <t>已完成总工程量的55%。1号楼完成室内地坪、卫生间隔墙砌筑、吊顶主龙骨施工，3号楼完成屋面防水基层铲除、室内地坪。目前铝合金门窗、钢结构楼梯安装、楼面施工。</t>
  </si>
  <si>
    <r>
      <rPr>
        <sz val="10"/>
        <color theme="1"/>
        <rFont val="仿宋"/>
        <charset val="134"/>
      </rPr>
      <t>休宁县景城片区城镇化天都中学地块提升改造（休宁人才培训中心）周边道路新建工程</t>
    </r>
  </si>
  <si>
    <r>
      <rPr>
        <sz val="10"/>
        <color theme="1"/>
        <rFont val="仿宋"/>
        <charset val="134"/>
      </rPr>
      <t>攻坚项目</t>
    </r>
    <r>
      <rPr>
        <sz val="10"/>
        <color theme="1"/>
        <rFont val="Times New Roman"/>
        <charset val="134"/>
      </rPr>
      <t>-</t>
    </r>
    <r>
      <rPr>
        <sz val="10"/>
        <color theme="1"/>
        <rFont val="仿宋"/>
        <charset val="134"/>
      </rPr>
      <t>休宁县景城片区城镇化天都中学地块提升改造（休宁人才培训中心）周边道路新建工程</t>
    </r>
    <r>
      <rPr>
        <sz val="10"/>
        <color theme="1"/>
        <rFont val="Times New Roman"/>
        <charset val="134"/>
      </rPr>
      <t>-</t>
    </r>
    <r>
      <rPr>
        <sz val="10"/>
        <color theme="1"/>
        <rFont val="仿宋"/>
        <charset val="134"/>
      </rPr>
      <t>景城片区道路建设项目</t>
    </r>
  </si>
  <si>
    <r>
      <rPr>
        <sz val="10"/>
        <color theme="1"/>
        <rFont val="仿宋"/>
        <charset val="134"/>
      </rPr>
      <t>项目总用地面积</t>
    </r>
    <r>
      <rPr>
        <sz val="10"/>
        <color theme="1"/>
        <rFont val="Times New Roman"/>
        <charset val="134"/>
      </rPr>
      <t>26100</t>
    </r>
    <r>
      <rPr>
        <sz val="10"/>
        <color theme="1"/>
        <rFont val="仿宋"/>
        <charset val="134"/>
      </rPr>
      <t>平方米（约</t>
    </r>
    <r>
      <rPr>
        <sz val="10"/>
        <color theme="1"/>
        <rFont val="Times New Roman"/>
        <charset val="134"/>
      </rPr>
      <t>40</t>
    </r>
    <r>
      <rPr>
        <sz val="10"/>
        <color theme="1"/>
        <rFont val="仿宋"/>
        <charset val="134"/>
      </rPr>
      <t>亩），建设内容主要包括青云路（横东路</t>
    </r>
    <r>
      <rPr>
        <sz val="10"/>
        <color theme="1"/>
        <rFont val="Times New Roman"/>
        <charset val="134"/>
      </rPr>
      <t>-</t>
    </r>
    <r>
      <rPr>
        <sz val="10"/>
        <color theme="1"/>
        <rFont val="仿宋"/>
        <charset val="134"/>
      </rPr>
      <t>文昌西路），红线宽</t>
    </r>
    <r>
      <rPr>
        <sz val="10"/>
        <color theme="1"/>
        <rFont val="Times New Roman"/>
        <charset val="134"/>
      </rPr>
      <t>18</t>
    </r>
    <r>
      <rPr>
        <sz val="10"/>
        <color theme="1"/>
        <rFont val="仿宋"/>
        <charset val="134"/>
      </rPr>
      <t>米，全长约</t>
    </r>
    <r>
      <rPr>
        <sz val="10"/>
        <color theme="1"/>
        <rFont val="Times New Roman"/>
        <charset val="134"/>
      </rPr>
      <t>231</t>
    </r>
    <r>
      <rPr>
        <sz val="10"/>
        <color theme="1"/>
        <rFont val="仿宋"/>
        <charset val="134"/>
      </rPr>
      <t>米。横东路（齐云大道</t>
    </r>
    <r>
      <rPr>
        <sz val="10"/>
        <color theme="1"/>
        <rFont val="Times New Roman"/>
        <charset val="134"/>
      </rPr>
      <t>-</t>
    </r>
    <r>
      <rPr>
        <sz val="10"/>
        <color theme="1"/>
        <rFont val="仿宋"/>
        <charset val="134"/>
      </rPr>
      <t>青云路），红线宽</t>
    </r>
    <r>
      <rPr>
        <sz val="10"/>
        <color theme="1"/>
        <rFont val="Times New Roman"/>
        <charset val="134"/>
      </rPr>
      <t>18</t>
    </r>
    <r>
      <rPr>
        <sz val="10"/>
        <color theme="1"/>
        <rFont val="仿宋"/>
        <charset val="134"/>
      </rPr>
      <t>米，全长约</t>
    </r>
    <r>
      <rPr>
        <sz val="10"/>
        <color theme="1"/>
        <rFont val="Times New Roman"/>
        <charset val="134"/>
      </rPr>
      <t>430</t>
    </r>
    <r>
      <rPr>
        <sz val="10"/>
        <color theme="1"/>
        <rFont val="仿宋"/>
        <charset val="134"/>
      </rPr>
      <t>米。文昌西路（齐云大道</t>
    </r>
    <r>
      <rPr>
        <sz val="10"/>
        <color theme="1"/>
        <rFont val="Times New Roman"/>
        <charset val="134"/>
      </rPr>
      <t>-</t>
    </r>
    <r>
      <rPr>
        <sz val="10"/>
        <color theme="1"/>
        <rFont val="仿宋"/>
        <charset val="134"/>
      </rPr>
      <t>青云路），红线宽</t>
    </r>
    <r>
      <rPr>
        <sz val="10"/>
        <color theme="1"/>
        <rFont val="Times New Roman"/>
        <charset val="134"/>
      </rPr>
      <t>34</t>
    </r>
    <r>
      <rPr>
        <sz val="10"/>
        <color theme="1"/>
        <rFont val="仿宋"/>
        <charset val="134"/>
      </rPr>
      <t>米，全长约</t>
    </r>
    <r>
      <rPr>
        <sz val="10"/>
        <color theme="1"/>
        <rFont val="Times New Roman"/>
        <charset val="134"/>
      </rPr>
      <t>362</t>
    </r>
    <r>
      <rPr>
        <sz val="10"/>
        <color theme="1"/>
        <rFont val="仿宋"/>
        <charset val="134"/>
      </rPr>
      <t>米，包含道路工程、交通工程、给水工程、排水工程、电气工程、绿化工程等。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</si>
  <si>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</si>
  <si>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新增建设用地约</t>
    </r>
    <r>
      <rPr>
        <sz val="10"/>
        <color theme="1"/>
        <rFont val="Times New Roman"/>
        <charset val="134"/>
      </rPr>
      <t>16</t>
    </r>
    <r>
      <rPr>
        <sz val="10"/>
        <color theme="1"/>
        <rFont val="仿宋"/>
        <charset val="134"/>
      </rPr>
      <t>亩</t>
    </r>
  </si>
  <si>
    <r>
      <rPr>
        <sz val="10"/>
        <color theme="1"/>
        <rFont val="仿宋"/>
        <charset val="134"/>
      </rPr>
      <t>约</t>
    </r>
    <r>
      <rPr>
        <sz val="10"/>
        <color theme="1"/>
        <rFont val="Times New Roman"/>
        <charset val="134"/>
      </rPr>
      <t>3</t>
    </r>
    <r>
      <rPr>
        <sz val="10"/>
        <color theme="1"/>
        <rFont val="仿宋"/>
        <charset val="134"/>
      </rPr>
      <t>亩林地没有林权证，导致无法办理砍伐证</t>
    </r>
  </si>
  <si>
    <t>休宁县景城片区城镇化天都中学地块提升改造（休宁人才培训中心）周边道路新建工程</t>
  </si>
  <si>
    <t>1一期项目总体工程量约完成65%。
2.路基回填已完成100%。
3.临江挡土墙施工完成100%。
4.路基结构层水稳正在摊铺。</t>
  </si>
  <si>
    <t>146-1</t>
  </si>
  <si>
    <r>
      <rPr>
        <sz val="10"/>
        <color theme="1"/>
        <rFont val="仿宋"/>
        <charset val="134"/>
      </rPr>
      <t>川湖村安置点建设工程</t>
    </r>
  </si>
  <si>
    <r>
      <rPr>
        <sz val="10"/>
        <color theme="1"/>
        <rFont val="仿宋"/>
        <charset val="134"/>
      </rPr>
      <t>项目用地面积</t>
    </r>
    <r>
      <rPr>
        <sz val="10"/>
        <color theme="1"/>
        <rFont val="Times New Roman"/>
        <charset val="134"/>
      </rPr>
      <t>7166.2</t>
    </r>
    <r>
      <rPr>
        <sz val="10"/>
        <color theme="1"/>
        <rFont val="仿宋"/>
        <charset val="134"/>
      </rPr>
      <t>平方米，规划建筑总面积</t>
    </r>
    <r>
      <rPr>
        <sz val="10"/>
        <color theme="1"/>
        <rFont val="Times New Roman"/>
        <charset val="134"/>
      </rPr>
      <t>4314.24</t>
    </r>
    <r>
      <rPr>
        <sz val="10"/>
        <color theme="1"/>
        <rFont val="仿宋"/>
        <charset val="134"/>
      </rPr>
      <t>平方米。建筑总占地面积为</t>
    </r>
    <r>
      <rPr>
        <sz val="10"/>
        <color theme="1"/>
        <rFont val="Times New Roman"/>
        <charset val="134"/>
      </rPr>
      <t>1884.06</t>
    </r>
    <r>
      <rPr>
        <sz val="10"/>
        <color theme="1"/>
        <rFont val="仿宋"/>
        <charset val="134"/>
      </rPr>
      <t>平方米，新建</t>
    </r>
    <r>
      <rPr>
        <sz val="10"/>
        <color theme="1"/>
        <rFont val="Times New Roman"/>
        <charset val="134"/>
      </rPr>
      <t>18</t>
    </r>
    <r>
      <rPr>
        <sz val="10"/>
        <color theme="1"/>
        <rFont val="仿宋"/>
        <charset val="134"/>
      </rPr>
      <t>栋</t>
    </r>
    <r>
      <rPr>
        <sz val="10"/>
        <color theme="1"/>
        <rFont val="Times New Roman"/>
        <charset val="134"/>
      </rPr>
      <t>3</t>
    </r>
    <r>
      <rPr>
        <sz val="10"/>
        <color theme="1"/>
        <rFont val="仿宋"/>
        <charset val="134"/>
      </rPr>
      <t>层住宅，每户用地面积</t>
    </r>
    <r>
      <rPr>
        <sz val="10"/>
        <color theme="1"/>
        <rFont val="Times New Roman"/>
        <charset val="134"/>
      </rPr>
      <t>160</t>
    </r>
    <r>
      <rPr>
        <sz val="10"/>
        <color theme="1"/>
        <rFont val="仿宋"/>
        <charset val="134"/>
      </rPr>
      <t>平方米。新建配套机动车停车位、非机动车停车位、室外健身广场、雨水管道、沥青道路等附属设施。</t>
    </r>
  </si>
  <si>
    <r>
      <rPr>
        <sz val="10"/>
        <color theme="1"/>
        <rFont val="Times New Roman"/>
        <charset val="134"/>
      </rPr>
      <t>2024</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</si>
  <si>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10.8</t>
    </r>
    <r>
      <rPr>
        <sz val="10"/>
        <color theme="1"/>
        <rFont val="仿宋"/>
        <charset val="134"/>
      </rPr>
      <t>亩</t>
    </r>
  </si>
  <si>
    <t>已完成土石方工程</t>
  </si>
  <si>
    <r>
      <rPr>
        <sz val="10"/>
        <color theme="1"/>
        <rFont val="仿宋"/>
        <charset val="134"/>
      </rPr>
      <t>凤湖烟柳酒店改造提升项目</t>
    </r>
  </si>
  <si>
    <t>凤湖烟柳酒店改造提升项目</t>
  </si>
  <si>
    <r>
      <rPr>
        <sz val="10"/>
        <color theme="1"/>
        <rFont val="仿宋"/>
        <charset val="134"/>
      </rPr>
      <t>凤湖烟柳度假区项目用地范围</t>
    </r>
    <r>
      <rPr>
        <sz val="10"/>
        <color theme="1"/>
        <rFont val="Times New Roman"/>
        <charset val="134"/>
      </rPr>
      <t>776</t>
    </r>
    <r>
      <rPr>
        <sz val="10"/>
        <color theme="1"/>
        <rFont val="仿宋"/>
        <charset val="134"/>
      </rPr>
      <t>亩，围绕凤凰山、白鹤溪与夹溪等自然生态资源，结合休宁本地文化打造徽式旅游度假目的地。</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</si>
  <si>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</si>
  <si>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待项目规划落地后再申请土地指标</t>
    </r>
  </si>
  <si>
    <r>
      <rPr>
        <sz val="10"/>
        <color theme="1"/>
        <rFont val="仿宋"/>
        <charset val="134"/>
      </rPr>
      <t>酒店西部</t>
    </r>
    <r>
      <rPr>
        <sz val="10"/>
        <color theme="1"/>
        <rFont val="Times New Roman"/>
        <charset val="134"/>
      </rPr>
      <t>185</t>
    </r>
    <r>
      <rPr>
        <sz val="10"/>
        <color theme="1"/>
        <rFont val="仿宋"/>
        <charset val="134"/>
      </rPr>
      <t>亩土地流转，经与海阳镇政府对接，目前已完成征地</t>
    </r>
    <r>
      <rPr>
        <sz val="10"/>
        <color theme="1"/>
        <rFont val="Times New Roman"/>
        <charset val="134"/>
      </rPr>
      <t>145.2879</t>
    </r>
    <r>
      <rPr>
        <sz val="10"/>
        <color theme="1"/>
        <rFont val="仿宋"/>
        <charset val="134"/>
      </rPr>
      <t>亩（尚未移交给城投）</t>
    </r>
  </si>
  <si>
    <t>正在筹措资金支付股权转让尾款。</t>
  </si>
  <si>
    <r>
      <rPr>
        <sz val="10"/>
        <color theme="1"/>
        <rFont val="仿宋"/>
        <charset val="134"/>
      </rPr>
      <t>（含股权收购</t>
    </r>
    <r>
      <rPr>
        <sz val="10"/>
        <color theme="1"/>
        <rFont val="Times New Roman"/>
        <charset val="134"/>
      </rPr>
      <t>6500</t>
    </r>
    <r>
      <rPr>
        <sz val="10"/>
        <color theme="1"/>
        <rFont val="仿宋"/>
        <charset val="134"/>
      </rPr>
      <t>万）</t>
    </r>
  </si>
  <si>
    <r>
      <rPr>
        <sz val="10"/>
        <color theme="1"/>
        <rFont val="仿宋"/>
        <charset val="134"/>
      </rPr>
      <t>新安源片区乡村振兴综合体一期项目</t>
    </r>
  </si>
  <si>
    <r>
      <rPr>
        <sz val="10"/>
        <color theme="1"/>
        <rFont val="仿宋"/>
        <charset val="134"/>
      </rPr>
      <t>老流口中学项目：总用地面积</t>
    </r>
    <r>
      <rPr>
        <sz val="10"/>
        <color theme="1"/>
        <rFont val="Times New Roman"/>
        <charset val="134"/>
      </rPr>
      <t xml:space="preserve"> 3500 </t>
    </r>
    <r>
      <rPr>
        <sz val="10"/>
        <color theme="1"/>
        <rFont val="仿宋"/>
        <charset val="134"/>
      </rPr>
      <t>平方米，其中建筑面积</t>
    </r>
    <r>
      <rPr>
        <sz val="10"/>
        <color theme="1"/>
        <rFont val="Times New Roman"/>
        <charset val="134"/>
      </rPr>
      <t>2000</t>
    </r>
    <r>
      <rPr>
        <sz val="10"/>
        <color theme="1"/>
        <rFont val="仿宋"/>
        <charset val="134"/>
      </rPr>
      <t>平方米。建设景观面积约</t>
    </r>
    <r>
      <rPr>
        <sz val="10"/>
        <color theme="1"/>
        <rFont val="Times New Roman"/>
        <charset val="134"/>
      </rPr>
      <t xml:space="preserve"> 2500 </t>
    </r>
    <r>
      <rPr>
        <sz val="10"/>
        <color theme="1"/>
        <rFont val="仿宋"/>
        <charset val="134"/>
      </rPr>
      <t>平方米，配套市政管网等基础设施。</t>
    </r>
    <r>
      <rPr>
        <sz val="10"/>
        <color theme="1"/>
        <rFont val="Times New Roman"/>
        <charset val="134"/>
      </rPr>
      <t xml:space="preserve">
</t>
    </r>
    <r>
      <rPr>
        <sz val="10"/>
        <color theme="1"/>
        <rFont val="仿宋"/>
        <charset val="134"/>
      </rPr>
      <t>休祁县界（山门）项目：入口景观建设，面积约</t>
    </r>
    <r>
      <rPr>
        <sz val="10"/>
        <color theme="1"/>
        <rFont val="Times New Roman"/>
        <charset val="134"/>
      </rPr>
      <t>1340</t>
    </r>
    <r>
      <rPr>
        <sz val="10"/>
        <color theme="1"/>
        <rFont val="仿宋"/>
        <charset val="134"/>
      </rPr>
      <t>平方米，配套建设停车场等基础设施，周边环境整治等。</t>
    </r>
    <r>
      <rPr>
        <sz val="10"/>
        <color theme="1"/>
        <rFont val="Times New Roman"/>
        <charset val="134"/>
      </rPr>
      <t xml:space="preserve">
</t>
    </r>
    <r>
      <rPr>
        <sz val="10"/>
        <color theme="1"/>
        <rFont val="仿宋"/>
        <charset val="134"/>
      </rPr>
      <t>皖赣省界（虎头岗）项目：皖赣省界形象标志建设，周边环境整治等。</t>
    </r>
  </si>
  <si>
    <t>隐墅集团经修改完善已完成规划方案初稿，计划本月底提交县政府审核。</t>
  </si>
  <si>
    <r>
      <rPr>
        <sz val="10"/>
        <color theme="1"/>
        <rFont val="仿宋"/>
        <charset val="134"/>
      </rPr>
      <t>休宁县齐云砂石资源开发服务有限公司新型绿色建材加工基地项目</t>
    </r>
  </si>
  <si>
    <r>
      <rPr>
        <sz val="10"/>
        <color theme="1"/>
        <rFont val="仿宋"/>
        <charset val="134"/>
      </rPr>
      <t>休宁县齐云砂石资源开发服务有限公司</t>
    </r>
  </si>
  <si>
    <r>
      <rPr>
        <sz val="10"/>
        <color theme="1"/>
        <rFont val="仿宋"/>
        <charset val="134"/>
      </rPr>
      <t>项目占地面积</t>
    </r>
    <r>
      <rPr>
        <sz val="10"/>
        <color theme="1"/>
        <rFont val="Times New Roman"/>
        <charset val="134"/>
      </rPr>
      <t>33278.06</t>
    </r>
    <r>
      <rPr>
        <sz val="10"/>
        <color theme="1"/>
        <rFont val="仿宋"/>
        <charset val="134"/>
      </rPr>
      <t>平方米。一期厂房面积约</t>
    </r>
    <r>
      <rPr>
        <sz val="10"/>
        <color theme="1"/>
        <rFont val="Times New Roman"/>
        <charset val="134"/>
      </rPr>
      <t>4000</t>
    </r>
    <r>
      <rPr>
        <sz val="10"/>
        <color theme="1"/>
        <rFont val="仿宋"/>
        <charset val="134"/>
      </rPr>
      <t>平方米，配电房面积约</t>
    </r>
    <r>
      <rPr>
        <sz val="10"/>
        <color theme="1"/>
        <rFont val="Times New Roman"/>
        <charset val="134"/>
      </rPr>
      <t>150</t>
    </r>
    <r>
      <rPr>
        <sz val="10"/>
        <color theme="1"/>
        <rFont val="仿宋"/>
        <charset val="134"/>
      </rPr>
      <t>平方米，管理房面积约</t>
    </r>
    <r>
      <rPr>
        <sz val="10"/>
        <color theme="1"/>
        <rFont val="Times New Roman"/>
        <charset val="134"/>
      </rPr>
      <t>400</t>
    </r>
    <r>
      <rPr>
        <sz val="10"/>
        <color theme="1"/>
        <rFont val="仿宋"/>
        <charset val="134"/>
      </rPr>
      <t>平方米，日产成品砂石</t>
    </r>
    <r>
      <rPr>
        <sz val="10"/>
        <color theme="1"/>
        <rFont val="Times New Roman"/>
        <charset val="134"/>
      </rPr>
      <t>2000</t>
    </r>
    <r>
      <rPr>
        <sz val="10"/>
        <color theme="1"/>
        <rFont val="仿宋"/>
        <charset val="134"/>
      </rPr>
      <t>吨设备</t>
    </r>
    <r>
      <rPr>
        <sz val="10"/>
        <color theme="1"/>
        <rFont val="Times New Roman"/>
        <charset val="134"/>
      </rPr>
      <t>1</t>
    </r>
    <r>
      <rPr>
        <sz val="10"/>
        <color theme="1"/>
        <rFont val="仿宋"/>
        <charset val="134"/>
      </rPr>
      <t>套。</t>
    </r>
  </si>
  <si>
    <t>休宁县齐云砂石资源开发服务有限公司新型绿色建材加工基地项目</t>
  </si>
  <si>
    <r>
      <rPr>
        <sz val="10"/>
        <color theme="1"/>
        <rFont val="仿宋"/>
        <charset val="134"/>
      </rPr>
      <t>休宁县国家储备林一期项目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</si>
  <si>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县林业局</t>
    </r>
  </si>
  <si>
    <r>
      <rPr>
        <sz val="10"/>
        <color theme="1"/>
        <rFont val="仿宋"/>
        <charset val="134"/>
      </rPr>
      <t>休宁县欣宁国储林建设投资有限公司</t>
    </r>
  </si>
  <si>
    <r>
      <rPr>
        <sz val="10"/>
        <color theme="1"/>
        <rFont val="Times New Roman"/>
        <charset val="134"/>
      </rPr>
      <t>1.</t>
    </r>
    <r>
      <rPr>
        <sz val="10"/>
        <color theme="1"/>
        <rFont val="仿宋"/>
        <charset val="134"/>
      </rPr>
      <t>营造林工程建设总面积</t>
    </r>
    <r>
      <rPr>
        <sz val="10"/>
        <color theme="1"/>
        <rFont val="Times New Roman"/>
        <charset val="134"/>
      </rPr>
      <t>20</t>
    </r>
    <r>
      <rPr>
        <sz val="10"/>
        <color theme="1"/>
        <rFont val="仿宋"/>
        <charset val="134"/>
      </rPr>
      <t>万亩，其中人工林栽培</t>
    </r>
    <r>
      <rPr>
        <sz val="10"/>
        <color theme="1"/>
        <rFont val="Times New Roman"/>
        <charset val="134"/>
      </rPr>
      <t>1.4</t>
    </r>
    <r>
      <rPr>
        <sz val="10"/>
        <color theme="1"/>
        <rFont val="仿宋"/>
        <charset val="134"/>
      </rPr>
      <t>万亩，现有林改培</t>
    </r>
    <r>
      <rPr>
        <sz val="10"/>
        <color theme="1"/>
        <rFont val="Times New Roman"/>
        <charset val="134"/>
      </rPr>
      <t>9.1</t>
    </r>
    <r>
      <rPr>
        <sz val="10"/>
        <color theme="1"/>
        <rFont val="仿宋"/>
        <charset val="134"/>
      </rPr>
      <t>万亩，中幼林抚育</t>
    </r>
    <r>
      <rPr>
        <sz val="10"/>
        <color theme="1"/>
        <rFont val="Times New Roman"/>
        <charset val="134"/>
      </rPr>
      <t>9.5</t>
    </r>
    <r>
      <rPr>
        <sz val="10"/>
        <color theme="1"/>
        <rFont val="仿宋"/>
        <charset val="134"/>
      </rPr>
      <t>万亩。</t>
    </r>
    <r>
      <rPr>
        <sz val="10"/>
        <color theme="1"/>
        <rFont val="Times New Roman"/>
        <charset val="134"/>
      </rPr>
      <t>2.</t>
    </r>
    <r>
      <rPr>
        <sz val="10"/>
        <color theme="1"/>
        <rFont val="仿宋"/>
        <charset val="134"/>
      </rPr>
      <t>支撑体系主要内容包括：实施</t>
    </r>
    <r>
      <rPr>
        <sz val="10"/>
        <color theme="1"/>
        <rFont val="Times New Roman"/>
        <charset val="134"/>
      </rPr>
      <t>300</t>
    </r>
    <r>
      <rPr>
        <sz val="10"/>
        <color theme="1"/>
        <rFont val="仿宋"/>
        <charset val="134"/>
      </rPr>
      <t>亩种苗基地、</t>
    </r>
    <r>
      <rPr>
        <sz val="10"/>
        <color theme="1"/>
        <rFont val="Times New Roman"/>
        <charset val="134"/>
      </rPr>
      <t>550</t>
    </r>
    <r>
      <rPr>
        <sz val="10"/>
        <color theme="1"/>
        <rFont val="仿宋"/>
        <charset val="134"/>
      </rPr>
      <t>千米林区道路（含作业道）、森林防火、林业有害生物防治、智慧林业信息系统等配套基础设施建设。</t>
    </r>
    <r>
      <rPr>
        <sz val="10"/>
        <color theme="1"/>
        <rFont val="Times New Roman"/>
        <charset val="134"/>
      </rPr>
      <t>3.</t>
    </r>
    <r>
      <rPr>
        <sz val="10"/>
        <color theme="1"/>
        <rFont val="仿宋"/>
        <charset val="134"/>
      </rPr>
      <t>配套产业体系建设主要包括：林下经济、林产品加工和森林康养、自然资源科普研学基地等。</t>
    </r>
  </si>
  <si>
    <r>
      <rPr>
        <sz val="10"/>
        <color theme="1"/>
        <rFont val="Times New Roman"/>
        <charset val="134"/>
      </rPr>
      <t>2023</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-2030</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</si>
  <si>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农发行</t>
    </r>
    <r>
      <rPr>
        <sz val="10"/>
        <color theme="1"/>
        <rFont val="Times New Roman"/>
        <charset val="134"/>
      </rPr>
      <t>2.2</t>
    </r>
    <r>
      <rPr>
        <sz val="10"/>
        <color theme="1"/>
        <rFont val="仿宋"/>
        <charset val="134"/>
      </rPr>
      <t>亿贷款</t>
    </r>
  </si>
  <si>
    <r>
      <rPr>
        <sz val="10"/>
        <color theme="1"/>
        <rFont val="仿宋"/>
        <charset val="134"/>
      </rPr>
      <t>林权流转进展慢</t>
    </r>
  </si>
  <si>
    <t>已完成龙田乡江田村、板仓林场、桃林村6434亩山场的林权流转合同签订，产权过户手续正在办理。其他乡镇的林权流转收储工作也在同步进行。产业招商还在继续洽谈中，未确定产业合作伙伴。</t>
  </si>
  <si>
    <r>
      <rPr>
        <sz val="10"/>
        <color theme="1"/>
        <rFont val="仿宋"/>
        <charset val="134"/>
      </rPr>
      <t>攻坚项目</t>
    </r>
    <r>
      <rPr>
        <sz val="10"/>
        <color theme="1"/>
        <rFont val="Times New Roman"/>
        <charset val="134"/>
      </rPr>
      <t>-</t>
    </r>
    <r>
      <rPr>
        <sz val="10"/>
        <color theme="1"/>
        <rFont val="仿宋"/>
        <charset val="134"/>
      </rPr>
      <t>智慧档案馆</t>
    </r>
  </si>
  <si>
    <r>
      <rPr>
        <sz val="10"/>
        <color theme="1"/>
        <rFont val="仿宋"/>
        <charset val="134"/>
      </rPr>
      <t>县档案局</t>
    </r>
  </si>
  <si>
    <r>
      <rPr>
        <sz val="10"/>
        <color theme="1"/>
        <rFont val="仿宋"/>
        <charset val="134"/>
      </rPr>
      <t>县档案馆</t>
    </r>
    <r>
      <rPr>
        <sz val="10"/>
        <color theme="1"/>
        <rFont val="Times New Roman"/>
        <charset val="134"/>
      </rPr>
      <t xml:space="preserve">
</t>
    </r>
    <r>
      <rPr>
        <sz val="10"/>
        <color theme="1"/>
        <rFont val="仿宋"/>
        <charset val="134"/>
      </rPr>
      <t>休宁县齐云城市建设投资有限责任公司</t>
    </r>
  </si>
  <si>
    <r>
      <rPr>
        <sz val="10"/>
        <color theme="1"/>
        <rFont val="仿宋"/>
        <charset val="134"/>
      </rPr>
      <t>总建筑面积约</t>
    </r>
    <r>
      <rPr>
        <sz val="10"/>
        <color theme="1"/>
        <rFont val="Times New Roman"/>
        <charset val="134"/>
      </rPr>
      <t>6800</t>
    </r>
    <r>
      <rPr>
        <sz val="10"/>
        <color theme="1"/>
        <rFont val="仿宋"/>
        <charset val="134"/>
      </rPr>
      <t>平方米，主要建设内容包括土建、装饰装修、园林绿化、给排水、强弱电、智能化等工程。</t>
    </r>
  </si>
  <si>
    <t>休宁县景城片区提升工程项目-生态智慧园区工程（三馆一中心项目）已于2022年12月20日完成设计招标工作，截止目前已组织各使用单位召开四次功能布局调整会议，后因资金不足和暂无土地指标暂缓实施。
  后按照县领导指示，计划先行启动三馆一中心项目一期（档案馆）工程建设，截止目前已完成三次方案调整，按照调度会要求设计单位重新进行方案调整，档案馆目前平面位置已迁移至三馆一中心东北角地块，占地面积约15.7亩，建筑面积约为10486㎡，工程总投资估算约5879.74万元，2024年8月18日新方案文本已报送至县相关领导处等待下一步指示。</t>
  </si>
  <si>
    <r>
      <rPr>
        <sz val="10"/>
        <color theme="1"/>
        <rFont val="仿宋"/>
        <charset val="134"/>
      </rPr>
      <t>泰柯地块开发项目</t>
    </r>
  </si>
  <si>
    <r>
      <rPr>
        <sz val="10"/>
        <color theme="1"/>
        <rFont val="仿宋"/>
        <charset val="134"/>
      </rPr>
      <t>土地已出让、未交付，项目谋划中。</t>
    </r>
  </si>
  <si>
    <r>
      <rPr>
        <sz val="10"/>
        <color theme="1"/>
        <rFont val="仿宋"/>
        <charset val="134"/>
      </rPr>
      <t>齐云山镇乡村振兴建材产业园</t>
    </r>
  </si>
  <si>
    <r>
      <rPr>
        <sz val="10"/>
        <color theme="1"/>
        <rFont val="仿宋"/>
        <charset val="134"/>
      </rPr>
      <t>建成</t>
    </r>
    <r>
      <rPr>
        <sz val="10"/>
        <color theme="1"/>
        <rFont val="Times New Roman"/>
        <charset val="134"/>
      </rPr>
      <t>1</t>
    </r>
    <r>
      <rPr>
        <sz val="10"/>
        <color theme="1"/>
        <rFont val="仿宋"/>
        <charset val="134"/>
      </rPr>
      <t>套钢结构标准加工厂房占地</t>
    </r>
    <r>
      <rPr>
        <sz val="10"/>
        <color theme="1"/>
        <rFont val="Times New Roman"/>
        <charset val="134"/>
      </rPr>
      <t>1500</t>
    </r>
    <r>
      <rPr>
        <sz val="10"/>
        <color theme="1"/>
        <rFont val="仿宋"/>
        <charset val="134"/>
      </rPr>
      <t>平方米、一个封闭式钢架棚式堆场占地</t>
    </r>
    <r>
      <rPr>
        <sz val="10"/>
        <color theme="1"/>
        <rFont val="Times New Roman"/>
        <charset val="134"/>
      </rPr>
      <t>1680</t>
    </r>
    <r>
      <rPr>
        <sz val="10"/>
        <color theme="1"/>
        <rFont val="仿宋"/>
        <charset val="134"/>
      </rPr>
      <t>平方米。</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</si>
  <si>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3</t>
    </r>
    <r>
      <rPr>
        <sz val="10"/>
        <color theme="1"/>
        <rFont val="仿宋"/>
        <charset val="134"/>
      </rPr>
      <t>月</t>
    </r>
  </si>
  <si>
    <t>已完成项目立项及前期土地测绘工作，签署了各部门会签意见表，用地报批手续已完善，因林地批复已过期，正在补办林地批复延期手续。</t>
  </si>
  <si>
    <r>
      <rPr>
        <sz val="10"/>
        <color theme="1"/>
        <rFont val="仿宋"/>
        <charset val="134"/>
      </rPr>
      <t>商山镇砂石生产交易服务中心项目</t>
    </r>
  </si>
  <si>
    <r>
      <rPr>
        <sz val="10"/>
        <color theme="1"/>
        <rFont val="仿宋"/>
        <charset val="134"/>
      </rPr>
      <t>休宁城乡建设投资集团有限公司</t>
    </r>
    <r>
      <rPr>
        <sz val="10"/>
        <color theme="1"/>
        <rFont val="Times New Roman"/>
        <charset val="134"/>
      </rPr>
      <t xml:space="preserve">
</t>
    </r>
    <r>
      <rPr>
        <sz val="10"/>
        <color theme="1"/>
        <rFont val="仿宋"/>
        <charset val="134"/>
      </rPr>
      <t>商山镇人民政府</t>
    </r>
  </si>
  <si>
    <r>
      <rPr>
        <sz val="10"/>
        <color theme="1"/>
        <rFont val="仿宋"/>
        <charset val="134"/>
      </rPr>
      <t>项目占地面积约</t>
    </r>
    <r>
      <rPr>
        <sz val="10"/>
        <color theme="1"/>
        <rFont val="Times New Roman"/>
        <charset val="134"/>
      </rPr>
      <t>26</t>
    </r>
    <r>
      <rPr>
        <sz val="10"/>
        <color theme="1"/>
        <rFont val="仿宋"/>
        <charset val="134"/>
      </rPr>
      <t>亩，新建厂房面积约</t>
    </r>
    <r>
      <rPr>
        <sz val="10"/>
        <color theme="1"/>
        <rFont val="Times New Roman"/>
        <charset val="134"/>
      </rPr>
      <t>2500</t>
    </r>
    <r>
      <rPr>
        <sz val="10"/>
        <color theme="1"/>
        <rFont val="仿宋"/>
        <charset val="134"/>
      </rPr>
      <t>平方米，配电房面积约</t>
    </r>
    <r>
      <rPr>
        <sz val="10"/>
        <color theme="1"/>
        <rFont val="Times New Roman"/>
        <charset val="134"/>
      </rPr>
      <t>100</t>
    </r>
    <r>
      <rPr>
        <sz val="10"/>
        <color theme="1"/>
        <rFont val="仿宋"/>
        <charset val="134"/>
      </rPr>
      <t>平方米，管理房面积约</t>
    </r>
    <r>
      <rPr>
        <sz val="10"/>
        <color theme="1"/>
        <rFont val="Times New Roman"/>
        <charset val="134"/>
      </rPr>
      <t>200</t>
    </r>
    <r>
      <rPr>
        <sz val="10"/>
        <color theme="1"/>
        <rFont val="仿宋"/>
        <charset val="134"/>
      </rPr>
      <t>平方米，日产成品砂石</t>
    </r>
    <r>
      <rPr>
        <sz val="10"/>
        <color theme="1"/>
        <rFont val="Times New Roman"/>
        <charset val="134"/>
      </rPr>
      <t>800</t>
    </r>
    <r>
      <rPr>
        <sz val="10"/>
        <color theme="1"/>
        <rFont val="仿宋"/>
        <charset val="134"/>
      </rPr>
      <t>吨设备一套。</t>
    </r>
  </si>
  <si>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</si>
  <si>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土地报批约</t>
    </r>
    <r>
      <rPr>
        <sz val="10"/>
        <color theme="1"/>
        <rFont val="Times New Roman"/>
        <charset val="134"/>
      </rPr>
      <t>26</t>
    </r>
    <r>
      <rPr>
        <sz val="10"/>
        <color theme="1"/>
        <rFont val="仿宋"/>
        <charset val="134"/>
      </rPr>
      <t>亩</t>
    </r>
  </si>
  <si>
    <t>村庄规划已经县规委会审定，县资规局已完成组卷并报市局审批完成</t>
  </si>
  <si>
    <r>
      <rPr>
        <sz val="10"/>
        <color theme="1"/>
        <rFont val="仿宋"/>
        <charset val="134"/>
      </rPr>
      <t>流口镇茗洲村山门节点改造工程</t>
    </r>
  </si>
  <si>
    <r>
      <rPr>
        <sz val="10"/>
        <color theme="1"/>
        <rFont val="仿宋"/>
        <charset val="134"/>
      </rPr>
      <t>休宁城乡建设投资集团有限公司</t>
    </r>
    <r>
      <rPr>
        <sz val="10"/>
        <color theme="1"/>
        <rFont val="Times New Roman"/>
        <charset val="134"/>
      </rPr>
      <t xml:space="preserve">
</t>
    </r>
    <r>
      <rPr>
        <sz val="10"/>
        <color theme="1"/>
        <rFont val="仿宋"/>
        <charset val="134"/>
      </rPr>
      <t>流口镇人民政府</t>
    </r>
  </si>
  <si>
    <r>
      <rPr>
        <sz val="10"/>
        <color theme="1"/>
        <rFont val="仿宋"/>
        <charset val="134"/>
      </rPr>
      <t>休宁县乡村振兴投资开发有限公司、流口镇人民政府</t>
    </r>
  </si>
  <si>
    <r>
      <rPr>
        <sz val="10"/>
        <color theme="1"/>
        <rFont val="Times New Roman"/>
        <charset val="134"/>
      </rPr>
      <t>1.</t>
    </r>
    <r>
      <rPr>
        <sz val="10"/>
        <color theme="1"/>
        <rFont val="仿宋"/>
        <charset val="134"/>
      </rPr>
      <t>原流口镇山门修复提升。</t>
    </r>
    <r>
      <rPr>
        <sz val="10"/>
        <color theme="1"/>
        <rFont val="Times New Roman"/>
        <charset val="134"/>
      </rPr>
      <t>2.</t>
    </r>
    <r>
      <rPr>
        <sz val="10"/>
        <color theme="1"/>
        <rFont val="仿宋"/>
        <charset val="134"/>
      </rPr>
      <t>山门区域上山步道硬化扩宽。</t>
    </r>
    <r>
      <rPr>
        <sz val="10"/>
        <color theme="1"/>
        <rFont val="Times New Roman"/>
        <charset val="134"/>
      </rPr>
      <t>3.</t>
    </r>
    <r>
      <rPr>
        <sz val="10"/>
        <color theme="1"/>
        <rFont val="仿宋"/>
        <charset val="134"/>
      </rPr>
      <t>建设生态停车场约</t>
    </r>
    <r>
      <rPr>
        <sz val="10"/>
        <color theme="1"/>
        <rFont val="Times New Roman"/>
        <charset val="134"/>
      </rPr>
      <t>500</t>
    </r>
    <r>
      <rPr>
        <sz val="10"/>
        <color theme="1"/>
        <rFont val="仿宋"/>
        <charset val="134"/>
      </rPr>
      <t>平方米。</t>
    </r>
    <r>
      <rPr>
        <sz val="10"/>
        <color theme="1"/>
        <rFont val="Times New Roman"/>
        <charset val="134"/>
      </rPr>
      <t>4.</t>
    </r>
    <r>
      <rPr>
        <sz val="10"/>
        <color theme="1"/>
        <rFont val="仿宋"/>
        <charset val="134"/>
      </rPr>
      <t>生态公厕改造提升。</t>
    </r>
    <r>
      <rPr>
        <sz val="10"/>
        <color theme="1"/>
        <rFont val="Times New Roman"/>
        <charset val="134"/>
      </rPr>
      <t>5.</t>
    </r>
    <r>
      <rPr>
        <sz val="10"/>
        <color theme="1"/>
        <rFont val="仿宋"/>
        <charset val="134"/>
      </rPr>
      <t>排水渠清理</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安装直流充电桩</t>
    </r>
    <r>
      <rPr>
        <sz val="10"/>
        <color theme="1"/>
        <rFont val="Times New Roman"/>
        <charset val="134"/>
      </rPr>
      <t>2</t>
    </r>
    <r>
      <rPr>
        <sz val="10"/>
        <color theme="1"/>
        <rFont val="仿宋"/>
        <charset val="134"/>
      </rPr>
      <t>台。</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</si>
  <si>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</si>
  <si>
    <r>
      <rPr>
        <sz val="10"/>
        <color theme="1"/>
        <rFont val="仿宋"/>
        <charset val="134"/>
      </rPr>
      <t>县乡投集团资金已落实</t>
    </r>
  </si>
  <si>
    <r>
      <rPr>
        <sz val="10"/>
        <rFont val="仿宋"/>
        <charset val="134"/>
      </rPr>
      <t>规划方案正在按照前期审核时的意见进行再次优化，待方案确定后开展初步设计、工程建设招投标等。</t>
    </r>
  </si>
  <si>
    <r>
      <rPr>
        <sz val="10"/>
        <color theme="1"/>
        <rFont val="仿宋"/>
        <charset val="134"/>
      </rPr>
      <t>需要重新设计</t>
    </r>
  </si>
  <si>
    <r>
      <rPr>
        <sz val="10"/>
        <color theme="1"/>
        <rFont val="仿宋"/>
        <charset val="134"/>
      </rPr>
      <t>皖南野生动物救护中心改造提升项目</t>
    </r>
  </si>
  <si>
    <r>
      <rPr>
        <sz val="10"/>
        <color theme="1"/>
        <rFont val="仿宋"/>
        <charset val="134"/>
      </rPr>
      <t>围绕野生动物救护中心，通过对生态环境进行整治，对基础设施进行改造提升，打造一个童话森林般的主题乐游园。</t>
    </r>
  </si>
  <si>
    <r>
      <rPr>
        <sz val="10"/>
        <rFont val="仿宋"/>
        <charset val="134"/>
      </rPr>
      <t>正在与第三方积极对接运营实施方案。</t>
    </r>
  </si>
  <si>
    <r>
      <rPr>
        <sz val="10"/>
        <color theme="1"/>
        <rFont val="仿宋"/>
        <charset val="134"/>
      </rPr>
      <t>绿色交通服务中心周边道路（横东路、城三路、铁南路）新建工程</t>
    </r>
  </si>
  <si>
    <r>
      <rPr>
        <sz val="10"/>
        <color theme="1"/>
        <rFont val="仿宋"/>
        <charset val="134"/>
      </rPr>
      <t>建设内容主要包括横东路（铁南路</t>
    </r>
    <r>
      <rPr>
        <sz val="10"/>
        <color theme="1"/>
        <rFont val="Times New Roman"/>
        <charset val="134"/>
      </rPr>
      <t>-</t>
    </r>
    <r>
      <rPr>
        <sz val="10"/>
        <color theme="1"/>
        <rFont val="仿宋"/>
        <charset val="134"/>
      </rPr>
      <t>齐云山大道），红线宽</t>
    </r>
    <r>
      <rPr>
        <sz val="10"/>
        <color theme="1"/>
        <rFont val="Times New Roman"/>
        <charset val="134"/>
      </rPr>
      <t>19</t>
    </r>
    <r>
      <rPr>
        <sz val="10"/>
        <color theme="1"/>
        <rFont val="仿宋"/>
        <charset val="134"/>
      </rPr>
      <t>米，全长约</t>
    </r>
    <r>
      <rPr>
        <sz val="10"/>
        <color theme="1"/>
        <rFont val="Times New Roman"/>
        <charset val="134"/>
      </rPr>
      <t>338</t>
    </r>
    <r>
      <rPr>
        <sz val="10"/>
        <color theme="1"/>
        <rFont val="仿宋"/>
        <charset val="134"/>
      </rPr>
      <t>米。铁南路（城三路</t>
    </r>
    <r>
      <rPr>
        <sz val="10"/>
        <color theme="1"/>
        <rFont val="Times New Roman"/>
        <charset val="134"/>
      </rPr>
      <t>-</t>
    </r>
    <r>
      <rPr>
        <sz val="10"/>
        <color theme="1"/>
        <rFont val="仿宋"/>
        <charset val="134"/>
      </rPr>
      <t>横东路），红线宽</t>
    </r>
    <r>
      <rPr>
        <sz val="10"/>
        <color theme="1"/>
        <rFont val="Times New Roman"/>
        <charset val="134"/>
      </rPr>
      <t>12</t>
    </r>
    <r>
      <rPr>
        <sz val="10"/>
        <color theme="1"/>
        <rFont val="仿宋"/>
        <charset val="134"/>
      </rPr>
      <t>米，全长约</t>
    </r>
    <r>
      <rPr>
        <sz val="10"/>
        <color theme="1"/>
        <rFont val="Times New Roman"/>
        <charset val="134"/>
      </rPr>
      <t>361</t>
    </r>
    <r>
      <rPr>
        <sz val="10"/>
        <color theme="1"/>
        <rFont val="仿宋"/>
        <charset val="134"/>
      </rPr>
      <t>米。城三路（铁南路</t>
    </r>
    <r>
      <rPr>
        <sz val="10"/>
        <color theme="1"/>
        <rFont val="Times New Roman"/>
        <charset val="134"/>
      </rPr>
      <t>-</t>
    </r>
    <r>
      <rPr>
        <sz val="10"/>
        <color theme="1"/>
        <rFont val="仿宋"/>
        <charset val="134"/>
      </rPr>
      <t>齐云山大道），红线宽</t>
    </r>
    <r>
      <rPr>
        <sz val="10"/>
        <color theme="1"/>
        <rFont val="Times New Roman"/>
        <charset val="134"/>
      </rPr>
      <t>24</t>
    </r>
    <r>
      <rPr>
        <sz val="10"/>
        <color theme="1"/>
        <rFont val="仿宋"/>
        <charset val="134"/>
      </rPr>
      <t>米，全长约</t>
    </r>
    <r>
      <rPr>
        <sz val="10"/>
        <color theme="1"/>
        <rFont val="Times New Roman"/>
        <charset val="134"/>
      </rPr>
      <t>248</t>
    </r>
    <r>
      <rPr>
        <sz val="10"/>
        <color theme="1"/>
        <rFont val="仿宋"/>
        <charset val="134"/>
      </rPr>
      <t>米。包含道路工程、交通工程、给水工程、排水工程、电气工程、绿化工程等。</t>
    </r>
  </si>
  <si>
    <r>
      <rPr>
        <sz val="10"/>
        <color theme="1"/>
        <rFont val="仿宋"/>
        <charset val="134"/>
      </rPr>
      <t>万安老街</t>
    </r>
    <r>
      <rPr>
        <sz val="10"/>
        <color theme="1"/>
        <rFont val="Times New Roman"/>
        <charset val="134"/>
      </rPr>
      <t>-</t>
    </r>
    <r>
      <rPr>
        <sz val="10"/>
        <color theme="1"/>
        <rFont val="仿宋"/>
        <charset val="134"/>
      </rPr>
      <t>古城岩景区保护升级利用工程</t>
    </r>
    <r>
      <rPr>
        <sz val="10"/>
        <color theme="1"/>
        <rFont val="Times New Roman"/>
        <charset val="134"/>
      </rPr>
      <t>——</t>
    </r>
    <r>
      <rPr>
        <sz val="10"/>
        <color theme="1"/>
        <rFont val="仿宋"/>
        <charset val="134"/>
      </rPr>
      <t>万安老街核心区及横江以南板块农文商旅综合开发项目</t>
    </r>
  </si>
  <si>
    <r>
      <rPr>
        <sz val="10"/>
        <color theme="1"/>
        <rFont val="仿宋"/>
        <charset val="134"/>
      </rPr>
      <t>万安老街核心区及横江以南板块农文商旅综合开发项目，总占地面积约</t>
    </r>
    <r>
      <rPr>
        <sz val="10"/>
        <color theme="1"/>
        <rFont val="Times New Roman"/>
        <charset val="134"/>
      </rPr>
      <t>5000</t>
    </r>
    <r>
      <rPr>
        <sz val="10"/>
        <color theme="1"/>
        <rFont val="仿宋"/>
        <charset val="134"/>
      </rPr>
      <t>余亩，计划一期项目包含：高端休闲生活样板、横江两岸生态绿廊、古城岩山体公园提升片区共</t>
    </r>
    <r>
      <rPr>
        <sz val="10"/>
        <color theme="1"/>
        <rFont val="Times New Roman"/>
        <charset val="134"/>
      </rPr>
      <t>1211</t>
    </r>
    <r>
      <rPr>
        <sz val="10"/>
        <color theme="1"/>
        <rFont val="仿宋"/>
        <charset val="134"/>
      </rPr>
      <t>亩。二期项目包含城市中央乡村休闲之心共</t>
    </r>
    <r>
      <rPr>
        <sz val="10"/>
        <color theme="1"/>
        <rFont val="Times New Roman"/>
        <charset val="134"/>
      </rPr>
      <t>1406</t>
    </r>
    <r>
      <rPr>
        <sz val="10"/>
        <color theme="1"/>
        <rFont val="仿宋"/>
        <charset val="134"/>
      </rPr>
      <t>亩、古城岩文旅商业配套片区</t>
    </r>
    <r>
      <rPr>
        <sz val="10"/>
        <color theme="1"/>
        <rFont val="Times New Roman"/>
        <charset val="134"/>
      </rPr>
      <t>878</t>
    </r>
    <r>
      <rPr>
        <sz val="10"/>
        <color theme="1"/>
        <rFont val="仿宋"/>
        <charset val="134"/>
      </rPr>
      <t>亩。三期项目包含</t>
    </r>
    <r>
      <rPr>
        <sz val="10"/>
        <color theme="1"/>
        <rFont val="Times New Roman"/>
        <charset val="134"/>
      </rPr>
      <t>:</t>
    </r>
    <r>
      <rPr>
        <sz val="10"/>
        <color theme="1"/>
        <rFont val="仿宋"/>
        <charset val="134"/>
      </rPr>
      <t>万安老街、生活弹性发展片区</t>
    </r>
    <r>
      <rPr>
        <sz val="10"/>
        <color theme="1"/>
        <rFont val="Times New Roman"/>
        <charset val="134"/>
      </rPr>
      <t>1193</t>
    </r>
    <r>
      <rPr>
        <sz val="10"/>
        <color theme="1"/>
        <rFont val="仿宋"/>
        <charset val="134"/>
      </rPr>
      <t>亩。</t>
    </r>
  </si>
  <si>
    <t>158-1</t>
  </si>
  <si>
    <r>
      <rPr>
        <sz val="10"/>
        <color theme="1"/>
        <rFont val="仿宋"/>
        <charset val="134"/>
      </rPr>
      <t>华邦地块开发项目</t>
    </r>
  </si>
  <si>
    <r>
      <rPr>
        <sz val="10"/>
        <color theme="1"/>
        <rFont val="仿宋"/>
        <charset val="134"/>
      </rPr>
      <t>华邦地块</t>
    </r>
    <r>
      <rPr>
        <sz val="10"/>
        <color theme="1"/>
        <rFont val="Times New Roman"/>
        <charset val="134"/>
      </rPr>
      <t>1</t>
    </r>
    <r>
      <rPr>
        <sz val="10"/>
        <color theme="1"/>
        <rFont val="仿宋"/>
        <charset val="134"/>
      </rPr>
      <t>用地面积约</t>
    </r>
    <r>
      <rPr>
        <sz val="10"/>
        <color theme="1"/>
        <rFont val="Times New Roman"/>
        <charset val="134"/>
      </rPr>
      <t>87.5</t>
    </r>
    <r>
      <rPr>
        <sz val="10"/>
        <color theme="1"/>
        <rFont val="仿宋"/>
        <charset val="134"/>
      </rPr>
      <t>亩，建筑总面积</t>
    </r>
    <r>
      <rPr>
        <sz val="10"/>
        <color theme="1"/>
        <rFont val="Times New Roman"/>
        <charset val="134"/>
      </rPr>
      <t>93288.57</t>
    </r>
    <r>
      <rPr>
        <sz val="10"/>
        <color theme="1"/>
        <rFont val="仿宋"/>
        <charset val="134"/>
      </rPr>
      <t>平方米，建筑容积率</t>
    </r>
    <r>
      <rPr>
        <sz val="10"/>
        <color theme="1"/>
        <rFont val="Times New Roman"/>
        <charset val="134"/>
      </rPr>
      <t>1≤R≤1.6</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；华邦地块</t>
    </r>
    <r>
      <rPr>
        <sz val="10"/>
        <color theme="1"/>
        <rFont val="Times New Roman"/>
        <charset val="134"/>
      </rPr>
      <t>2</t>
    </r>
    <r>
      <rPr>
        <sz val="10"/>
        <color theme="1"/>
        <rFont val="仿宋"/>
        <charset val="134"/>
      </rPr>
      <t>用地面积约</t>
    </r>
    <r>
      <rPr>
        <sz val="10"/>
        <color theme="1"/>
        <rFont val="Times New Roman"/>
        <charset val="134"/>
      </rPr>
      <t>85.2</t>
    </r>
    <r>
      <rPr>
        <sz val="10"/>
        <color theme="1"/>
        <rFont val="仿宋"/>
        <charset val="134"/>
      </rPr>
      <t>亩，建筑总面积不高于</t>
    </r>
    <r>
      <rPr>
        <sz val="10"/>
        <color theme="1"/>
        <rFont val="Times New Roman"/>
        <charset val="134"/>
      </rPr>
      <t>85177.51</t>
    </r>
    <r>
      <rPr>
        <sz val="10"/>
        <color theme="1"/>
        <rFont val="仿宋"/>
        <charset val="134"/>
      </rPr>
      <t>平方米，建筑容积率</t>
    </r>
    <r>
      <rPr>
        <sz val="10"/>
        <color theme="1"/>
        <rFont val="Times New Roman"/>
        <charset val="134"/>
      </rPr>
      <t>1≤R≤1.5</t>
    </r>
    <r>
      <rPr>
        <sz val="10"/>
        <color theme="1"/>
        <rFont val="仿宋"/>
        <charset val="134"/>
      </rPr>
      <t>，建筑限高不高于</t>
    </r>
    <r>
      <rPr>
        <sz val="10"/>
        <color theme="1"/>
        <rFont val="Times New Roman"/>
        <charset val="134"/>
      </rPr>
      <t>40</t>
    </r>
    <r>
      <rPr>
        <sz val="10"/>
        <color theme="1"/>
        <rFont val="仿宋"/>
        <charset val="134"/>
      </rPr>
      <t>米，建筑密度不高于</t>
    </r>
    <r>
      <rPr>
        <sz val="10"/>
        <color theme="1"/>
        <rFont val="Times New Roman"/>
        <charset val="134"/>
      </rPr>
      <t>35%</t>
    </r>
    <r>
      <rPr>
        <sz val="10"/>
        <color theme="1"/>
        <rFont val="仿宋"/>
        <charset val="134"/>
      </rPr>
      <t>，绿地率不低于</t>
    </r>
    <r>
      <rPr>
        <sz val="10"/>
        <color theme="1"/>
        <rFont val="Times New Roman"/>
        <charset val="134"/>
      </rPr>
      <t>32%</t>
    </r>
    <r>
      <rPr>
        <sz val="10"/>
        <color theme="1"/>
        <rFont val="仿宋"/>
        <charset val="134"/>
      </rPr>
      <t>。</t>
    </r>
  </si>
  <si>
    <r>
      <rPr>
        <sz val="10"/>
        <color theme="1"/>
        <rFont val="仿宋"/>
        <charset val="134"/>
      </rPr>
      <t>休宁县建筑垃圾处理厂项目</t>
    </r>
  </si>
  <si>
    <r>
      <rPr>
        <sz val="10"/>
        <color theme="1"/>
        <rFont val="仿宋"/>
        <charset val="134"/>
      </rPr>
      <t>合资公司（正在洽谈）</t>
    </r>
  </si>
  <si>
    <r>
      <rPr>
        <sz val="10"/>
        <color theme="1"/>
        <rFont val="仿宋"/>
        <charset val="134"/>
      </rPr>
      <t>新建一处建筑垃圾处理厂，项目占地面积</t>
    </r>
    <r>
      <rPr>
        <sz val="10"/>
        <color theme="1"/>
        <rFont val="Times New Roman"/>
        <charset val="134"/>
      </rPr>
      <t>12000</t>
    </r>
    <r>
      <rPr>
        <sz val="10"/>
        <color theme="1"/>
        <rFont val="仿宋"/>
        <charset val="134"/>
      </rPr>
      <t>平方米，约</t>
    </r>
    <r>
      <rPr>
        <sz val="10"/>
        <color theme="1"/>
        <rFont val="Times New Roman"/>
        <charset val="134"/>
      </rPr>
      <t>18</t>
    </r>
    <r>
      <rPr>
        <sz val="10"/>
        <color theme="1"/>
        <rFont val="仿宋"/>
        <charset val="134"/>
      </rPr>
      <t>亩。总建筑面积为</t>
    </r>
    <r>
      <rPr>
        <sz val="10"/>
        <color theme="1"/>
        <rFont val="Times New Roman"/>
        <charset val="134"/>
      </rPr>
      <t>14000</t>
    </r>
    <r>
      <rPr>
        <sz val="10"/>
        <color theme="1"/>
        <rFont val="仿宋"/>
        <charset val="134"/>
      </rPr>
      <t>平方米，包括：主体生产区，破碎厂，破碎厂堆料棚等；生产配套设施区，主要有配电房、洗车台、地磅等组成；管理区，主要由临时管理用房、门卫室等组成。</t>
    </r>
  </si>
  <si>
    <r>
      <rPr>
        <sz val="10"/>
        <color theme="1"/>
        <rFont val="仿宋"/>
        <charset val="134"/>
      </rPr>
      <t>攻坚项目</t>
    </r>
    <r>
      <rPr>
        <sz val="10"/>
        <color theme="1"/>
        <rFont val="Times New Roman"/>
        <charset val="134"/>
      </rPr>
      <t>-</t>
    </r>
    <r>
      <rPr>
        <sz val="10"/>
        <color theme="1"/>
        <rFont val="仿宋"/>
        <charset val="134"/>
      </rPr>
      <t>休宁县新安江流域一江两岸水生态修复与乡村振兴融合发展（</t>
    </r>
    <r>
      <rPr>
        <sz val="10"/>
        <color theme="1"/>
        <rFont val="Times New Roman"/>
        <charset val="134"/>
      </rPr>
      <t>EOD</t>
    </r>
    <r>
      <rPr>
        <sz val="10"/>
        <color theme="1"/>
        <rFont val="仿宋"/>
        <charset val="134"/>
      </rPr>
      <t>）项目</t>
    </r>
  </si>
  <si>
    <r>
      <rPr>
        <sz val="10"/>
        <color theme="1"/>
        <rFont val="仿宋"/>
        <charset val="134"/>
      </rPr>
      <t>休宁县泽宁生态保护建设投资有限公司</t>
    </r>
  </si>
  <si>
    <r>
      <rPr>
        <sz val="10"/>
        <color theme="1"/>
        <rFont val="仿宋"/>
        <charset val="134"/>
      </rPr>
      <t>主要建设内容包括横江流域（休宁段）水生态修复项目。包括横江干流水生态修复、横江支流水生态修复；横江流域（休宁段）环境治理基础设施提升项目。包括区域污水治理工程、区域生态环境修复工程、农村环境整治、区域配套道路基础设施提升工程。状元古城文化旅游综合开发项目。结合县域内状元文化提升改造，提升休宁县文旅设施。休宁县经开区绿色转型升级项目。以园区内智能制造重点领域为基础，标准化厂房建设及提升项目。</t>
    </r>
  </si>
  <si>
    <t>1.6月25日已签订借款合同，6月29日完成首笔放款
2.部分乡镇要实施的工程正在进行招投标程序。</t>
  </si>
  <si>
    <r>
      <rPr>
        <b/>
        <sz val="10"/>
        <color theme="1"/>
        <rFont val="仿宋"/>
        <charset val="134"/>
      </rPr>
      <t>休宁供电公司</t>
    </r>
  </si>
  <si>
    <r>
      <rPr>
        <sz val="10"/>
        <color theme="1"/>
        <rFont val="Times New Roman"/>
        <charset val="134"/>
      </rPr>
      <t>2025</t>
    </r>
    <r>
      <rPr>
        <sz val="10"/>
        <color theme="1"/>
        <rFont val="仿宋"/>
        <charset val="134"/>
      </rPr>
      <t>年农村电网改造</t>
    </r>
  </si>
  <si>
    <r>
      <rPr>
        <sz val="10"/>
        <color theme="1"/>
        <rFont val="仿宋"/>
        <charset val="134"/>
      </rPr>
      <t>国网休宁县供电公司</t>
    </r>
  </si>
  <si>
    <r>
      <rPr>
        <sz val="10"/>
        <color theme="1"/>
        <rFont val="仿宋"/>
        <charset val="134"/>
      </rPr>
      <t>建改配电变压器</t>
    </r>
    <r>
      <rPr>
        <sz val="10"/>
        <color theme="1"/>
        <rFont val="Times New Roman"/>
        <charset val="134"/>
      </rPr>
      <t>29</t>
    </r>
    <r>
      <rPr>
        <sz val="10"/>
        <color theme="1"/>
        <rFont val="仿宋"/>
        <charset val="134"/>
      </rPr>
      <t>台，建改总容量</t>
    </r>
    <r>
      <rPr>
        <sz val="10"/>
        <color theme="1"/>
        <rFont val="Times New Roman"/>
        <charset val="134"/>
      </rPr>
      <t>5800kVA</t>
    </r>
    <r>
      <rPr>
        <sz val="10"/>
        <color theme="1"/>
        <rFont val="仿宋"/>
        <charset val="134"/>
      </rPr>
      <t>，建改</t>
    </r>
    <r>
      <rPr>
        <sz val="10"/>
        <color theme="1"/>
        <rFont val="Times New Roman"/>
        <charset val="134"/>
      </rPr>
      <t>10</t>
    </r>
    <r>
      <rPr>
        <sz val="10"/>
        <color theme="1"/>
        <rFont val="仿宋"/>
        <charset val="134"/>
      </rPr>
      <t>千伏线路</t>
    </r>
    <r>
      <rPr>
        <sz val="10"/>
        <color theme="1"/>
        <rFont val="Times New Roman"/>
        <charset val="134"/>
      </rPr>
      <t>50.24</t>
    </r>
    <r>
      <rPr>
        <sz val="10"/>
        <color theme="1"/>
        <rFont val="仿宋"/>
        <charset val="134"/>
      </rPr>
      <t>公里，低压线路</t>
    </r>
    <r>
      <rPr>
        <sz val="10"/>
        <color theme="1"/>
        <rFont val="Times New Roman"/>
        <charset val="134"/>
      </rPr>
      <t>87.726</t>
    </r>
    <r>
      <rPr>
        <sz val="10"/>
        <color theme="1"/>
        <rFont val="仿宋"/>
        <charset val="134"/>
      </rPr>
      <t>公里。</t>
    </r>
  </si>
  <si>
    <r>
      <rPr>
        <sz val="10"/>
        <color theme="1"/>
        <rFont val="仿宋"/>
        <charset val="134"/>
      </rPr>
      <t>国家电网投资</t>
    </r>
  </si>
  <si>
    <r>
      <rPr>
        <sz val="10"/>
        <color theme="1"/>
        <rFont val="仿宋"/>
        <charset val="134"/>
      </rPr>
      <t>国网休宁县供电公司</t>
    </r>
    <r>
      <rPr>
        <sz val="10"/>
        <color theme="1"/>
        <rFont val="Times New Roman"/>
        <charset val="134"/>
      </rPr>
      <t>2025</t>
    </r>
    <r>
      <rPr>
        <sz val="10"/>
        <color theme="1"/>
        <rFont val="仿宋"/>
        <charset val="134"/>
      </rPr>
      <t>年第一批电网改造工程项目</t>
    </r>
  </si>
  <si>
    <t>累计建改10千伏架空线路45.9公里，低压线路81.2公里，建改配变28台，新增容量5600kVA。</t>
  </si>
  <si>
    <r>
      <rPr>
        <sz val="10"/>
        <color theme="1"/>
        <rFont val="仿宋"/>
        <charset val="134"/>
      </rPr>
      <t>休宁供电公司</t>
    </r>
  </si>
  <si>
    <r>
      <rPr>
        <sz val="10"/>
        <color theme="1"/>
        <rFont val="仿宋"/>
        <charset val="134"/>
      </rPr>
      <t>安徽黄山休宁县</t>
    </r>
    <r>
      <rPr>
        <sz val="10"/>
        <color theme="1"/>
        <rFont val="Times New Roman"/>
        <charset val="134"/>
      </rPr>
      <t>110kV</t>
    </r>
    <r>
      <rPr>
        <sz val="10"/>
        <color theme="1"/>
        <rFont val="仿宋"/>
        <charset val="134"/>
      </rPr>
      <t>冰潭输变电工程</t>
    </r>
  </si>
  <si>
    <r>
      <rPr>
        <sz val="10"/>
        <color theme="1"/>
        <rFont val="仿宋"/>
        <charset val="134"/>
      </rPr>
      <t>国网黄山供电公司</t>
    </r>
  </si>
  <si>
    <r>
      <rPr>
        <sz val="10"/>
        <color theme="1"/>
        <rFont val="仿宋"/>
        <charset val="134"/>
      </rPr>
      <t>新建</t>
    </r>
    <r>
      <rPr>
        <sz val="10"/>
        <color theme="1"/>
        <rFont val="Times New Roman"/>
        <charset val="134"/>
      </rPr>
      <t>110</t>
    </r>
    <r>
      <rPr>
        <sz val="10"/>
        <color theme="1"/>
        <rFont val="仿宋"/>
        <charset val="134"/>
      </rPr>
      <t>千伏变电站一座，新建</t>
    </r>
    <r>
      <rPr>
        <sz val="10"/>
        <color theme="1"/>
        <rFont val="Times New Roman"/>
        <charset val="134"/>
      </rPr>
      <t>110</t>
    </r>
    <r>
      <rPr>
        <sz val="10"/>
        <color theme="1"/>
        <rFont val="仿宋"/>
        <charset val="134"/>
      </rPr>
      <t>千伏线路</t>
    </r>
    <r>
      <rPr>
        <sz val="10"/>
        <color theme="1"/>
        <rFont val="Times New Roman"/>
        <charset val="134"/>
      </rPr>
      <t>2</t>
    </r>
    <r>
      <rPr>
        <sz val="10"/>
        <color theme="1"/>
        <rFont val="仿宋"/>
        <charset val="134"/>
      </rPr>
      <t>条。</t>
    </r>
  </si>
  <si>
    <r>
      <rPr>
        <sz val="10"/>
        <color theme="1"/>
        <rFont val="仿宋"/>
        <charset val="134"/>
      </rPr>
      <t>新增建设用地</t>
    </r>
    <r>
      <rPr>
        <sz val="10"/>
        <color theme="1"/>
        <rFont val="Times New Roman"/>
        <charset val="134"/>
      </rPr>
      <t>12</t>
    </r>
    <r>
      <rPr>
        <sz val="10"/>
        <color theme="1"/>
        <rFont val="仿宋"/>
        <charset val="134"/>
      </rPr>
      <t>亩</t>
    </r>
  </si>
  <si>
    <r>
      <rPr>
        <sz val="10"/>
        <color theme="1"/>
        <rFont val="仿宋"/>
        <charset val="134"/>
      </rPr>
      <t>变电站土地选址批复及电力线路建改廊道批复和属地民事协调需要政府和村委支持</t>
    </r>
  </si>
  <si>
    <r>
      <rPr>
        <b/>
        <sz val="10"/>
        <color theme="1"/>
        <rFont val="仿宋"/>
        <charset val="134"/>
      </rPr>
      <t>黄山文旅投资有限公司</t>
    </r>
  </si>
  <si>
    <r>
      <rPr>
        <sz val="10"/>
        <color theme="1"/>
        <rFont val="仿宋"/>
        <charset val="134"/>
      </rPr>
      <t>黄山</t>
    </r>
    <r>
      <rPr>
        <sz val="10"/>
        <color theme="1"/>
        <rFont val="Times New Roman"/>
        <charset val="134"/>
      </rPr>
      <t>“</t>
    </r>
    <r>
      <rPr>
        <sz val="10"/>
        <color theme="1"/>
        <rFont val="仿宋"/>
        <charset val="134"/>
      </rPr>
      <t>大位</t>
    </r>
    <r>
      <rPr>
        <sz val="10"/>
        <color theme="1"/>
        <rFont val="Times New Roman"/>
        <charset val="134"/>
      </rPr>
      <t>”</t>
    </r>
    <r>
      <rPr>
        <sz val="10"/>
        <color theme="1"/>
        <rFont val="仿宋"/>
        <charset val="134"/>
      </rPr>
      <t>人工智能计算中心项目</t>
    </r>
  </si>
  <si>
    <r>
      <rPr>
        <sz val="10"/>
        <color theme="1"/>
        <rFont val="仿宋"/>
        <charset val="134"/>
      </rPr>
      <t>黄山文旅投资有限公司</t>
    </r>
  </si>
  <si>
    <r>
      <rPr>
        <sz val="10"/>
        <color theme="1"/>
        <rFont val="仿宋"/>
        <charset val="134"/>
      </rPr>
      <t>本项目租用休宁云计算大数据中心</t>
    </r>
    <r>
      <rPr>
        <sz val="10"/>
        <color theme="1"/>
        <rFont val="Times New Roman"/>
        <charset val="134"/>
      </rPr>
      <t>300</t>
    </r>
    <r>
      <rPr>
        <sz val="10"/>
        <color theme="1"/>
        <rFont val="仿宋"/>
        <charset val="134"/>
      </rPr>
      <t>平方米机房，建设内容主要为</t>
    </r>
    <r>
      <rPr>
        <sz val="10"/>
        <color theme="1"/>
        <rFont val="Times New Roman"/>
        <charset val="134"/>
      </rPr>
      <t>“</t>
    </r>
    <r>
      <rPr>
        <sz val="10"/>
        <color theme="1"/>
        <rFont val="仿宋"/>
        <charset val="134"/>
      </rPr>
      <t>一中心四平台</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一中心</t>
    </r>
    <r>
      <rPr>
        <sz val="10"/>
        <color theme="1"/>
        <rFont val="Times New Roman"/>
        <charset val="134"/>
      </rPr>
      <t>”</t>
    </r>
    <r>
      <rPr>
        <sz val="10"/>
        <color theme="1"/>
        <rFont val="仿宋"/>
        <charset val="134"/>
      </rPr>
      <t>即新建</t>
    </r>
    <r>
      <rPr>
        <sz val="10"/>
        <color theme="1"/>
        <rFont val="Times New Roman"/>
        <charset val="134"/>
      </rPr>
      <t>500PFLOPS@FP16</t>
    </r>
    <r>
      <rPr>
        <sz val="10"/>
        <color theme="1"/>
        <rFont val="仿宋"/>
        <charset val="134"/>
      </rPr>
      <t>智能算力，</t>
    </r>
    <r>
      <rPr>
        <sz val="10"/>
        <color theme="1"/>
        <rFont val="Times New Roman"/>
        <charset val="134"/>
      </rPr>
      <t>“</t>
    </r>
    <r>
      <rPr>
        <sz val="10"/>
        <color theme="1"/>
        <rFont val="仿宋"/>
        <charset val="134"/>
      </rPr>
      <t>四平台</t>
    </r>
    <r>
      <rPr>
        <sz val="10"/>
        <color theme="1"/>
        <rFont val="Times New Roman"/>
        <charset val="134"/>
      </rPr>
      <t>”</t>
    </r>
    <r>
      <rPr>
        <sz val="10"/>
        <color theme="1"/>
        <rFont val="仿宋"/>
        <charset val="134"/>
      </rPr>
      <t>即打造公共算力服务平台、应用创新孵化平台、产业聚合发展平台、科技创新人才培养平台，孵化文旅行业专属大模型，赋能</t>
    </r>
    <r>
      <rPr>
        <sz val="10"/>
        <color theme="1"/>
        <rFont val="Times New Roman"/>
        <charset val="134"/>
      </rPr>
      <t>“</t>
    </r>
    <r>
      <rPr>
        <sz val="10"/>
        <color theme="1"/>
        <rFont val="仿宋"/>
        <charset val="134"/>
      </rPr>
      <t>大黄山战略</t>
    </r>
    <r>
      <rPr>
        <sz val="10"/>
        <color theme="1"/>
        <rFont val="Times New Roman"/>
        <charset val="134"/>
      </rPr>
      <t>”</t>
    </r>
    <r>
      <rPr>
        <sz val="10"/>
        <color theme="1"/>
        <rFont val="仿宋"/>
        <charset val="134"/>
      </rPr>
      <t>，同步建设业务展示中心，吸引产业链上下游企业投资。相关生态赋能平台将在算力基础底座搭建完成之后，进一步结合实际情况和需求进行规划建设。</t>
    </r>
  </si>
  <si>
    <r>
      <rPr>
        <b/>
        <sz val="10"/>
        <color theme="1"/>
        <rFont val="仿宋"/>
        <charset val="134"/>
      </rPr>
      <t>海阳镇</t>
    </r>
  </si>
  <si>
    <r>
      <rPr>
        <b/>
        <sz val="10"/>
        <color theme="1"/>
        <rFont val="仿宋"/>
        <charset val="134"/>
      </rPr>
      <t>唐</t>
    </r>
    <r>
      <rPr>
        <b/>
        <sz val="10"/>
        <color theme="1"/>
        <rFont val="Times New Roman"/>
        <charset val="134"/>
      </rPr>
      <t xml:space="preserve">    </t>
    </r>
    <r>
      <rPr>
        <b/>
        <sz val="10"/>
        <color theme="1"/>
        <rFont val="仿宋"/>
        <charset val="134"/>
      </rPr>
      <t>进</t>
    </r>
    <r>
      <rPr>
        <b/>
        <sz val="10"/>
        <color theme="1"/>
        <rFont val="Times New Roman"/>
        <charset val="134"/>
      </rPr>
      <t xml:space="preserve">
</t>
    </r>
    <r>
      <rPr>
        <b/>
        <sz val="10"/>
        <color theme="1"/>
        <rFont val="仿宋"/>
        <charset val="134"/>
      </rPr>
      <t>谢卫民</t>
    </r>
  </si>
  <si>
    <r>
      <rPr>
        <sz val="10"/>
        <color theme="1"/>
        <rFont val="仿宋"/>
        <charset val="0"/>
      </rPr>
      <t>南山东篱</t>
    </r>
  </si>
  <si>
    <r>
      <rPr>
        <sz val="10"/>
        <color theme="1"/>
        <rFont val="仿宋"/>
        <charset val="0"/>
      </rPr>
      <t>攻坚项目</t>
    </r>
    <r>
      <rPr>
        <sz val="10"/>
        <color theme="1"/>
        <rFont val="Times New Roman"/>
        <charset val="0"/>
      </rPr>
      <t>-</t>
    </r>
    <r>
      <rPr>
        <sz val="10"/>
        <color theme="1"/>
        <rFont val="仿宋"/>
        <charset val="0"/>
      </rPr>
      <t>南山东篱</t>
    </r>
  </si>
  <si>
    <r>
      <rPr>
        <sz val="10"/>
        <color theme="1"/>
        <rFont val="仿宋"/>
        <charset val="134"/>
      </rPr>
      <t>洪</t>
    </r>
    <r>
      <rPr>
        <sz val="10"/>
        <color theme="1"/>
        <rFont val="Times New Roman"/>
        <charset val="134"/>
      </rPr>
      <t xml:space="preserve">  </t>
    </r>
    <r>
      <rPr>
        <sz val="10"/>
        <color theme="1"/>
        <rFont val="仿宋"/>
        <charset val="134"/>
      </rPr>
      <t>洁</t>
    </r>
  </si>
  <si>
    <r>
      <rPr>
        <sz val="10"/>
        <color theme="1"/>
        <rFont val="仿宋"/>
        <charset val="0"/>
      </rPr>
      <t>黄山市百通文化旅游发展有限公司</t>
    </r>
  </si>
  <si>
    <r>
      <rPr>
        <sz val="10"/>
        <color theme="1"/>
        <rFont val="仿宋"/>
        <charset val="0"/>
      </rPr>
      <t>占地</t>
    </r>
    <r>
      <rPr>
        <sz val="10"/>
        <color theme="1"/>
        <rFont val="Times New Roman"/>
        <charset val="0"/>
      </rPr>
      <t>94</t>
    </r>
    <r>
      <rPr>
        <sz val="10"/>
        <color theme="1"/>
        <rFont val="仿宋"/>
        <charset val="0"/>
      </rPr>
      <t>亩，总建筑面积</t>
    </r>
    <r>
      <rPr>
        <sz val="10"/>
        <color theme="1"/>
        <rFont val="Times New Roman"/>
        <charset val="0"/>
      </rPr>
      <t>3.6</t>
    </r>
    <r>
      <rPr>
        <sz val="10"/>
        <color theme="1"/>
        <rFont val="仿宋"/>
        <charset val="0"/>
      </rPr>
      <t>万平方米，新建旅游酒店、文化艺术创作、培训基地、美术馆等，配套建设绿化、亮化等基础设施。</t>
    </r>
    <r>
      <rPr>
        <sz val="10"/>
        <color theme="1"/>
        <rFont val="Times New Roman"/>
        <charset val="0"/>
      </rPr>
      <t>2025</t>
    </r>
    <r>
      <rPr>
        <sz val="10"/>
        <color theme="1"/>
        <rFont val="仿宋"/>
        <charset val="0"/>
      </rPr>
      <t>年将</t>
    </r>
    <r>
      <rPr>
        <sz val="10"/>
        <color theme="1"/>
        <rFont val="Times New Roman"/>
        <charset val="0"/>
      </rPr>
      <t>S1</t>
    </r>
    <r>
      <rPr>
        <sz val="10"/>
        <color theme="1"/>
        <rFont val="仿宋"/>
        <charset val="0"/>
      </rPr>
      <t>、</t>
    </r>
    <r>
      <rPr>
        <sz val="10"/>
        <color theme="1"/>
        <rFont val="Times New Roman"/>
        <charset val="0"/>
      </rPr>
      <t>S3</t>
    </r>
    <r>
      <rPr>
        <sz val="10"/>
        <color theme="1"/>
        <rFont val="仿宋"/>
        <charset val="0"/>
      </rPr>
      <t>地块（项目共</t>
    </r>
    <r>
      <rPr>
        <sz val="10"/>
        <color theme="1"/>
        <rFont val="Times New Roman"/>
        <charset val="0"/>
      </rPr>
      <t>5</t>
    </r>
    <r>
      <rPr>
        <sz val="10"/>
        <color theme="1"/>
        <rFont val="仿宋"/>
        <charset val="0"/>
      </rPr>
      <t>个地块）主体工程全部竣工。</t>
    </r>
  </si>
  <si>
    <r>
      <rPr>
        <sz val="10"/>
        <color theme="1"/>
        <rFont val="Times New Roman"/>
        <charset val="0"/>
      </rPr>
      <t>2024</t>
    </r>
    <r>
      <rPr>
        <sz val="10"/>
        <color theme="1"/>
        <rFont val="仿宋"/>
        <charset val="0"/>
      </rPr>
      <t>年</t>
    </r>
    <r>
      <rPr>
        <sz val="10"/>
        <color theme="1"/>
        <rFont val="Times New Roman"/>
        <charset val="0"/>
      </rPr>
      <t>10</t>
    </r>
    <r>
      <rPr>
        <sz val="10"/>
        <color theme="1"/>
        <rFont val="仿宋"/>
        <charset val="0"/>
      </rPr>
      <t>月</t>
    </r>
    <r>
      <rPr>
        <sz val="10"/>
        <color theme="1"/>
        <rFont val="Times New Roman"/>
        <charset val="0"/>
      </rPr>
      <t>-2026</t>
    </r>
    <r>
      <rPr>
        <sz val="10"/>
        <color theme="1"/>
        <rFont val="仿宋"/>
        <charset val="0"/>
      </rPr>
      <t>年</t>
    </r>
    <r>
      <rPr>
        <sz val="10"/>
        <color theme="1"/>
        <rFont val="Times New Roman"/>
        <charset val="0"/>
      </rPr>
      <t>12</t>
    </r>
    <r>
      <rPr>
        <sz val="10"/>
        <color theme="1"/>
        <rFont val="仿宋"/>
        <charset val="0"/>
      </rPr>
      <t>月</t>
    </r>
  </si>
  <si>
    <r>
      <rPr>
        <sz val="10"/>
        <color theme="1"/>
        <rFont val="仿宋"/>
        <charset val="0"/>
      </rPr>
      <t>基础设施类</t>
    </r>
  </si>
  <si>
    <r>
      <rPr>
        <sz val="10"/>
        <color theme="1"/>
        <rFont val="仿宋"/>
        <charset val="0"/>
      </rPr>
      <t>企业自筹</t>
    </r>
  </si>
  <si>
    <r>
      <rPr>
        <sz val="10"/>
        <color theme="1"/>
        <rFont val="仿宋"/>
        <charset val="0"/>
      </rPr>
      <t>目前该项目毗邻两块水域，环境脏乱管理混乱，该公司计划租赁下来一并管理，正在协调村级层面解决该事项</t>
    </r>
  </si>
  <si>
    <t>南山东篱</t>
  </si>
  <si>
    <t>目前S3地块已完成封顶，S1地块1#、2#、5#、6#、7#、8#、9#、10#楼、11#楼、东篱文会已全部封顶</t>
  </si>
  <si>
    <r>
      <rPr>
        <sz val="10"/>
        <color theme="1"/>
        <rFont val="仿宋"/>
        <charset val="134"/>
      </rPr>
      <t>休宁县维也纳酒店</t>
    </r>
  </si>
  <si>
    <r>
      <rPr>
        <sz val="10"/>
        <color theme="1"/>
        <rFont val="仿宋"/>
        <charset val="134"/>
      </rPr>
      <t>县文化旅游体育局</t>
    </r>
    <r>
      <rPr>
        <sz val="10"/>
        <color theme="1"/>
        <rFont val="Times New Roman"/>
        <charset val="134"/>
      </rPr>
      <t xml:space="preserve">
</t>
    </r>
    <r>
      <rPr>
        <sz val="10"/>
        <color theme="1"/>
        <rFont val="仿宋"/>
        <charset val="134"/>
      </rPr>
      <t>海阳镇人民政府</t>
    </r>
  </si>
  <si>
    <r>
      <rPr>
        <sz val="10"/>
        <color theme="1"/>
        <rFont val="仿宋"/>
        <charset val="134"/>
      </rPr>
      <t>黄山市荣鑫酒店管理有限公司</t>
    </r>
  </si>
  <si>
    <r>
      <rPr>
        <sz val="10"/>
        <color theme="1"/>
        <rFont val="仿宋"/>
        <charset val="134"/>
      </rPr>
      <t>项目租赁原新宇酒店</t>
    </r>
    <r>
      <rPr>
        <sz val="10"/>
        <color theme="1"/>
        <rFont val="Times New Roman"/>
        <charset val="134"/>
      </rPr>
      <t>(</t>
    </r>
    <r>
      <rPr>
        <sz val="10"/>
        <color theme="1"/>
        <rFont val="仿宋"/>
        <charset val="134"/>
      </rPr>
      <t>休宁工商城</t>
    </r>
    <r>
      <rPr>
        <sz val="10"/>
        <color theme="1"/>
        <rFont val="Times New Roman"/>
        <charset val="134"/>
      </rPr>
      <t>A</t>
    </r>
    <r>
      <rPr>
        <sz val="10"/>
        <color theme="1"/>
        <rFont val="仿宋"/>
        <charset val="134"/>
      </rPr>
      <t>幢</t>
    </r>
    <r>
      <rPr>
        <sz val="10"/>
        <color theme="1"/>
        <rFont val="Times New Roman"/>
        <charset val="134"/>
      </rPr>
      <t>),</t>
    </r>
    <r>
      <rPr>
        <sz val="10"/>
        <color theme="1"/>
        <rFont val="仿宋"/>
        <charset val="134"/>
      </rPr>
      <t>建筑总层数</t>
    </r>
    <r>
      <rPr>
        <sz val="10"/>
        <color theme="1"/>
        <rFont val="Times New Roman"/>
        <charset val="134"/>
      </rPr>
      <t>6</t>
    </r>
    <r>
      <rPr>
        <sz val="10"/>
        <color theme="1"/>
        <rFont val="仿宋"/>
        <charset val="134"/>
      </rPr>
      <t>层，总面积约</t>
    </r>
    <r>
      <rPr>
        <sz val="10"/>
        <color theme="1"/>
        <rFont val="Times New Roman"/>
        <charset val="134"/>
      </rPr>
      <t>14000</t>
    </r>
    <r>
      <rPr>
        <sz val="10"/>
        <color theme="1"/>
        <rFont val="仿宋"/>
        <charset val="134"/>
      </rPr>
      <t>平方米，其中酒店建筑面积约</t>
    </r>
    <r>
      <rPr>
        <sz val="10"/>
        <color theme="1"/>
        <rFont val="Times New Roman"/>
        <charset val="134"/>
      </rPr>
      <t>9300</t>
    </r>
    <r>
      <rPr>
        <sz val="10"/>
        <color theme="1"/>
        <rFont val="仿宋"/>
        <charset val="134"/>
      </rPr>
      <t>平方米。主要建设内容是客房、大中小型会议室、自助餐饮、休闲康养等装修装饰和设备设施投入。</t>
    </r>
  </si>
  <si>
    <r>
      <rPr>
        <sz val="10"/>
        <color theme="1"/>
        <rFont val="Times New Roman"/>
        <charset val="134"/>
      </rPr>
      <t>2024</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</si>
  <si>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正在拆除原有装修</t>
  </si>
  <si>
    <r>
      <rPr>
        <sz val="10"/>
        <color theme="1"/>
        <rFont val="仿宋"/>
        <charset val="134"/>
      </rPr>
      <t>品尚酒店</t>
    </r>
  </si>
  <si>
    <r>
      <rPr>
        <sz val="10"/>
        <color theme="1"/>
        <rFont val="仿宋"/>
        <charset val="134"/>
      </rPr>
      <t>休宁县壹陆捌商务宾馆</t>
    </r>
  </si>
  <si>
    <r>
      <rPr>
        <sz val="10"/>
        <color theme="1"/>
        <rFont val="仿宋"/>
        <charset val="134"/>
      </rPr>
      <t>项目建设地位于休宁县海阳镇齐云东大道松萝小区</t>
    </r>
    <r>
      <rPr>
        <sz val="10"/>
        <color theme="1"/>
        <rFont val="Times New Roman"/>
        <charset val="134"/>
      </rPr>
      <t>3</t>
    </r>
    <r>
      <rPr>
        <sz val="10"/>
        <color theme="1"/>
        <rFont val="仿宋"/>
        <charset val="134"/>
      </rPr>
      <t>号商住楼</t>
    </r>
    <r>
      <rPr>
        <sz val="10"/>
        <color theme="1"/>
        <rFont val="Times New Roman"/>
        <charset val="134"/>
      </rPr>
      <t>(</t>
    </r>
    <r>
      <rPr>
        <sz val="10"/>
        <color theme="1"/>
        <rFont val="仿宋"/>
        <charset val="134"/>
      </rPr>
      <t>原光明园酒店</t>
    </r>
    <r>
      <rPr>
        <sz val="10"/>
        <color theme="1"/>
        <rFont val="Times New Roman"/>
        <charset val="134"/>
      </rPr>
      <t>)</t>
    </r>
    <r>
      <rPr>
        <sz val="10"/>
        <color theme="1"/>
        <rFont val="仿宋"/>
        <charset val="134"/>
      </rPr>
      <t>，该酒店占地约</t>
    </r>
    <r>
      <rPr>
        <sz val="10"/>
        <color theme="1"/>
        <rFont val="Times New Roman"/>
        <charset val="134"/>
      </rPr>
      <t>1100</t>
    </r>
    <r>
      <rPr>
        <sz val="10"/>
        <color theme="1"/>
        <rFont val="仿宋"/>
        <charset val="134"/>
      </rPr>
      <t>平方米，建筑面积约</t>
    </r>
    <r>
      <rPr>
        <sz val="10"/>
        <color theme="1"/>
        <rFont val="Times New Roman"/>
        <charset val="134"/>
      </rPr>
      <t>6000</t>
    </r>
    <r>
      <rPr>
        <sz val="10"/>
        <color theme="1"/>
        <rFont val="仿宋"/>
        <charset val="134"/>
      </rPr>
      <t>平方米，客房</t>
    </r>
    <r>
      <rPr>
        <sz val="10"/>
        <color theme="1"/>
        <rFont val="Times New Roman"/>
        <charset val="134"/>
      </rPr>
      <t>110</t>
    </r>
    <r>
      <rPr>
        <sz val="10"/>
        <color theme="1"/>
        <rFont val="仿宋"/>
        <charset val="134"/>
      </rPr>
      <t>间</t>
    </r>
    <r>
      <rPr>
        <sz val="10"/>
        <color theme="1"/>
        <rFont val="Times New Roman"/>
        <charset val="134"/>
      </rPr>
      <t>(</t>
    </r>
    <r>
      <rPr>
        <sz val="10"/>
        <color theme="1"/>
        <rFont val="仿宋"/>
        <charset val="134"/>
      </rPr>
      <t>含会议商务餐饮</t>
    </r>
    <r>
      <rPr>
        <sz val="10"/>
        <color theme="1"/>
        <rFont val="Times New Roman"/>
        <charset val="134"/>
      </rPr>
      <t>)</t>
    </r>
    <r>
      <rPr>
        <sz val="10"/>
        <color theme="1"/>
        <rFont val="仿宋"/>
        <charset val="134"/>
      </rPr>
      <t>，娱乐休闲一体场所一处</t>
    </r>
    <r>
      <rPr>
        <sz val="10"/>
        <color theme="1"/>
        <rFont val="Times New Roman"/>
        <charset val="134"/>
      </rPr>
      <t>1200</t>
    </r>
    <r>
      <rPr>
        <sz val="10"/>
        <color theme="1"/>
        <rFont val="仿宋"/>
        <charset val="134"/>
      </rPr>
      <t>平方米。</t>
    </r>
  </si>
  <si>
    <r>
      <rPr>
        <sz val="10"/>
        <color theme="1"/>
        <rFont val="仿宋"/>
        <charset val="134"/>
      </rPr>
      <t>项目业主目前希望政府能够协调供电部门让酒店新增电表</t>
    </r>
    <r>
      <rPr>
        <sz val="10"/>
        <color theme="1"/>
        <rFont val="Times New Roman"/>
        <charset val="134"/>
      </rPr>
      <t>2</t>
    </r>
    <r>
      <rPr>
        <sz val="10"/>
        <color theme="1"/>
        <rFont val="仿宋"/>
        <charset val="134"/>
      </rPr>
      <t>个，避免要求业主投资增加变压器供电。后期可能会有被占用的消防通道清理问题。</t>
    </r>
  </si>
  <si>
    <t>目前施工总包已确定，室内墙体砌筑中，拆除工作正在进行，施工许可证已办理</t>
  </si>
  <si>
    <t>横江之滨酒店</t>
  </si>
  <si>
    <r>
      <rPr>
        <sz val="10"/>
        <color theme="1"/>
        <rFont val="仿宋"/>
        <charset val="134"/>
      </rPr>
      <t>县文化旅游体育局</t>
    </r>
    <r>
      <rPr>
        <sz val="10"/>
        <color theme="1"/>
        <rFont val="Times New Roman"/>
        <charset val="134"/>
      </rPr>
      <t xml:space="preserve">
</t>
    </r>
    <r>
      <rPr>
        <sz val="10"/>
        <color theme="1"/>
        <rFont val="仿宋"/>
        <charset val="134"/>
      </rPr>
      <t>县科技商务工业信息化局</t>
    </r>
    <r>
      <rPr>
        <sz val="10"/>
        <color theme="1"/>
        <rFont val="Times New Roman"/>
        <charset val="134"/>
      </rPr>
      <t xml:space="preserve">
</t>
    </r>
    <r>
      <rPr>
        <sz val="10"/>
        <color theme="1"/>
        <rFont val="仿宋"/>
        <charset val="134"/>
      </rPr>
      <t>龙田乡人民政府</t>
    </r>
  </si>
  <si>
    <r>
      <rPr>
        <sz val="10"/>
        <color theme="1"/>
        <rFont val="仿宋"/>
        <charset val="134"/>
      </rPr>
      <t>黄山市横江之滨酒店有限公司</t>
    </r>
  </si>
  <si>
    <r>
      <rPr>
        <sz val="10"/>
        <color theme="1"/>
        <rFont val="仿宋"/>
        <charset val="134"/>
      </rPr>
      <t>对原状元故里酒店进行全面更新改造。该酒店占地</t>
    </r>
    <r>
      <rPr>
        <sz val="10"/>
        <color theme="1"/>
        <rFont val="Times New Roman"/>
        <charset val="134"/>
      </rPr>
      <t>4</t>
    </r>
    <r>
      <rPr>
        <sz val="10"/>
        <color theme="1"/>
        <rFont val="仿宋"/>
        <charset val="134"/>
      </rPr>
      <t>亩，为院落式建筑，其中主楼共</t>
    </r>
    <r>
      <rPr>
        <sz val="10"/>
        <color theme="1"/>
        <rFont val="Times New Roman"/>
        <charset val="134"/>
      </rPr>
      <t>8</t>
    </r>
    <r>
      <rPr>
        <sz val="10"/>
        <color theme="1"/>
        <rFont val="仿宋"/>
        <charset val="134"/>
      </rPr>
      <t>层、副楼</t>
    </r>
    <r>
      <rPr>
        <sz val="10"/>
        <color theme="1"/>
        <rFont val="Times New Roman"/>
        <charset val="134"/>
      </rPr>
      <t>5</t>
    </r>
    <r>
      <rPr>
        <sz val="10"/>
        <color theme="1"/>
        <rFont val="仿宋"/>
        <charset val="134"/>
      </rPr>
      <t>层、占地</t>
    </r>
    <r>
      <rPr>
        <sz val="10"/>
        <color theme="1"/>
        <rFont val="Times New Roman"/>
        <charset val="134"/>
      </rPr>
      <t>4.7776</t>
    </r>
    <r>
      <rPr>
        <sz val="10"/>
        <color theme="1"/>
        <rFont val="仿宋"/>
        <charset val="134"/>
      </rPr>
      <t>万平方米，另有附属建筑员工宿舍</t>
    </r>
    <r>
      <rPr>
        <sz val="10"/>
        <color theme="1"/>
        <rFont val="Times New Roman"/>
        <charset val="134"/>
      </rPr>
      <t>370</t>
    </r>
    <r>
      <rPr>
        <sz val="10"/>
        <color theme="1"/>
        <rFont val="仿宋"/>
        <charset val="134"/>
      </rPr>
      <t>平方米、边楼</t>
    </r>
    <r>
      <rPr>
        <sz val="10"/>
        <color theme="1"/>
        <rFont val="Times New Roman"/>
        <charset val="134"/>
      </rPr>
      <t>630</t>
    </r>
    <r>
      <rPr>
        <sz val="10"/>
        <color theme="1"/>
        <rFont val="仿宋"/>
        <charset val="134"/>
      </rPr>
      <t>平方米，停车场</t>
    </r>
    <r>
      <rPr>
        <sz val="10"/>
        <color theme="1"/>
        <rFont val="Times New Roman"/>
        <charset val="134"/>
      </rPr>
      <t>1500</t>
    </r>
    <r>
      <rPr>
        <sz val="10"/>
        <color theme="1"/>
        <rFont val="仿宋"/>
        <charset val="134"/>
      </rPr>
      <t>平方米。改建客房</t>
    </r>
    <r>
      <rPr>
        <sz val="10"/>
        <color theme="1"/>
        <rFont val="Times New Roman"/>
        <charset val="134"/>
      </rPr>
      <t>70</t>
    </r>
    <r>
      <rPr>
        <sz val="10"/>
        <color theme="1"/>
        <rFont val="仿宋"/>
        <charset val="134"/>
      </rPr>
      <t>间</t>
    </r>
    <r>
      <rPr>
        <sz val="10"/>
        <color theme="1"/>
        <rFont val="Times New Roman"/>
        <charset val="134"/>
      </rPr>
      <t>(</t>
    </r>
    <r>
      <rPr>
        <sz val="10"/>
        <color theme="1"/>
        <rFont val="仿宋"/>
        <charset val="134"/>
      </rPr>
      <t>含标间、大床房、豪华套房</t>
    </r>
    <r>
      <rPr>
        <sz val="10"/>
        <color theme="1"/>
        <rFont val="Times New Roman"/>
        <charset val="134"/>
      </rPr>
      <t>),</t>
    </r>
    <r>
      <rPr>
        <sz val="10"/>
        <color theme="1"/>
        <rFont val="仿宋"/>
        <charset val="134"/>
      </rPr>
      <t>床位</t>
    </r>
    <r>
      <rPr>
        <sz val="10"/>
        <color theme="1"/>
        <rFont val="Times New Roman"/>
        <charset val="134"/>
      </rPr>
      <t>120</t>
    </r>
    <r>
      <rPr>
        <sz val="10"/>
        <color theme="1"/>
        <rFont val="仿宋"/>
        <charset val="134"/>
      </rPr>
      <t>张。改建自助餐厅、厨房等设施。建成后，致力于打造成休宁县城乃至周边地区一家具有一定影响力的中高档酒店。</t>
    </r>
  </si>
  <si>
    <t>黄山市横江之滨酒店一期项目</t>
  </si>
  <si>
    <t>已正式开工，正在进行主楼改造，新修楼梯和外立面改造，正在修建附属员工宿舍和相关附属设施</t>
  </si>
  <si>
    <r>
      <rPr>
        <sz val="10"/>
        <color theme="1"/>
        <rFont val="仿宋"/>
        <charset val="134"/>
      </rPr>
      <t>龙田乡</t>
    </r>
  </si>
  <si>
    <r>
      <rPr>
        <sz val="10"/>
        <color theme="1"/>
        <rFont val="仿宋"/>
        <charset val="134"/>
      </rPr>
      <t>农村环境整治项目</t>
    </r>
  </si>
  <si>
    <r>
      <rPr>
        <sz val="10"/>
        <color theme="1"/>
        <rFont val="仿宋"/>
        <charset val="134"/>
      </rPr>
      <t>对海阳镇河流沿线村落及社区进行人居环境治理，包括沟渠清淤、垃圾清理、五小园打造、村内基础设施提升、村庄美化、三线下地等内容，共计涉及</t>
    </r>
    <r>
      <rPr>
        <sz val="10"/>
        <color theme="1"/>
        <rFont val="Times New Roman"/>
        <charset val="134"/>
      </rPr>
      <t>9</t>
    </r>
    <r>
      <rPr>
        <sz val="10"/>
        <color theme="1"/>
        <rFont val="仿宋"/>
        <charset val="134"/>
      </rPr>
      <t>个行政村或社区。</t>
    </r>
  </si>
  <si>
    <r>
      <rPr>
        <sz val="10"/>
        <color theme="1"/>
        <rFont val="仿宋"/>
        <charset val="134"/>
      </rPr>
      <t>海阳镇乡村振兴产业园项目</t>
    </r>
  </si>
  <si>
    <r>
      <rPr>
        <sz val="10"/>
        <color theme="1"/>
        <rFont val="仿宋"/>
        <charset val="134"/>
      </rPr>
      <t>选址县经开区，占地约</t>
    </r>
    <r>
      <rPr>
        <sz val="10"/>
        <color theme="1"/>
        <rFont val="Times New Roman"/>
        <charset val="134"/>
      </rPr>
      <t>5</t>
    </r>
    <r>
      <rPr>
        <sz val="10"/>
        <color theme="1"/>
        <rFont val="仿宋"/>
        <charset val="134"/>
      </rPr>
      <t>亩，共四层，建筑面积约</t>
    </r>
    <r>
      <rPr>
        <sz val="10"/>
        <color theme="1"/>
        <rFont val="Times New Roman"/>
        <charset val="134"/>
      </rPr>
      <t>1.2</t>
    </r>
    <r>
      <rPr>
        <sz val="10"/>
        <color theme="1"/>
        <rFont val="仿宋"/>
        <charset val="134"/>
      </rPr>
      <t>万平方米。</t>
    </r>
  </si>
  <si>
    <r>
      <rPr>
        <sz val="10"/>
        <color theme="1"/>
        <rFont val="仿宋"/>
        <charset val="134"/>
      </rPr>
      <t>新增建设用地</t>
    </r>
    <r>
      <rPr>
        <sz val="10"/>
        <color theme="1"/>
        <rFont val="Times New Roman"/>
        <charset val="134"/>
      </rPr>
      <t>5</t>
    </r>
    <r>
      <rPr>
        <sz val="10"/>
        <color theme="1"/>
        <rFont val="仿宋"/>
        <charset val="134"/>
      </rPr>
      <t>亩</t>
    </r>
  </si>
  <si>
    <r>
      <rPr>
        <sz val="10"/>
        <color theme="1"/>
        <rFont val="仿宋"/>
        <charset val="134"/>
      </rPr>
      <t>德青源污水改造工程</t>
    </r>
  </si>
  <si>
    <r>
      <rPr>
        <sz val="10"/>
        <color theme="1"/>
        <rFont val="仿宋"/>
        <charset val="134"/>
      </rPr>
      <t>德青源有限公司</t>
    </r>
  </si>
  <si>
    <r>
      <rPr>
        <sz val="10"/>
        <color theme="1"/>
        <rFont val="仿宋"/>
        <charset val="134"/>
      </rPr>
      <t>新建污水管道，采买安装污水处理设备等。</t>
    </r>
  </si>
  <si>
    <r>
      <rPr>
        <sz val="10"/>
        <color theme="1"/>
        <rFont val="仿宋"/>
        <charset val="134"/>
      </rPr>
      <t>海阳镇文旅融合发展项目</t>
    </r>
  </si>
  <si>
    <r>
      <rPr>
        <sz val="10"/>
        <color theme="1"/>
        <rFont val="仿宋"/>
        <charset val="134"/>
      </rPr>
      <t>（</t>
    </r>
    <r>
      <rPr>
        <sz val="10"/>
        <color theme="1"/>
        <rFont val="Times New Roman"/>
        <charset val="134"/>
      </rPr>
      <t>1</t>
    </r>
    <r>
      <rPr>
        <sz val="10"/>
        <color theme="1"/>
        <rFont val="仿宋"/>
        <charset val="134"/>
      </rPr>
      <t>）流转土地</t>
    </r>
    <r>
      <rPr>
        <sz val="10"/>
        <color theme="1"/>
        <rFont val="Times New Roman"/>
        <charset val="134"/>
      </rPr>
      <t>100</t>
    </r>
    <r>
      <rPr>
        <sz val="10"/>
        <color theme="1"/>
        <rFont val="仿宋"/>
        <charset val="134"/>
      </rPr>
      <t>亩，以盐铺村作为全县首个研学实训基地为依托，以菊花产业为基础，以农播讲堂为媒介，打造研学游一体的黄山模板。（</t>
    </r>
    <r>
      <rPr>
        <sz val="10"/>
        <color theme="1"/>
        <rFont val="Times New Roman"/>
        <charset val="134"/>
      </rPr>
      <t>2</t>
    </r>
    <r>
      <rPr>
        <sz val="10"/>
        <color theme="1"/>
        <rFont val="仿宋"/>
        <charset val="134"/>
      </rPr>
      <t>）状元文化、金佛山景点、瑯斯庄园、夹源春雨等海阳八景景点串联成线。（</t>
    </r>
    <r>
      <rPr>
        <sz val="10"/>
        <color theme="1"/>
        <rFont val="Times New Roman"/>
        <charset val="134"/>
      </rPr>
      <t>3</t>
    </r>
    <r>
      <rPr>
        <sz val="10"/>
        <color theme="1"/>
        <rFont val="仿宋"/>
        <charset val="134"/>
      </rPr>
      <t>）将盐铺、瑯斯融合，建造观光步道，将骑行游、踏春游、探密游、亲子游结合，旅游优势互补，形成夹溪河的一河两岸。（</t>
    </r>
    <r>
      <rPr>
        <sz val="10"/>
        <color theme="1"/>
        <rFont val="Times New Roman"/>
        <charset val="134"/>
      </rPr>
      <t>4</t>
    </r>
    <r>
      <rPr>
        <sz val="10"/>
        <color theme="1"/>
        <rFont val="仿宋"/>
        <charset val="134"/>
      </rPr>
      <t>）承接三馆一中心，休宁动物园、凤湖烟柳游玩外溢人流，引入盐铺、瑯斯村。</t>
    </r>
  </si>
  <si>
    <r>
      <rPr>
        <sz val="10"/>
        <color theme="1"/>
        <rFont val="仿宋"/>
        <charset val="134"/>
      </rPr>
      <t>移民创业就业中心</t>
    </r>
  </si>
  <si>
    <r>
      <rPr>
        <sz val="10"/>
        <color theme="1"/>
        <rFont val="仿宋"/>
        <charset val="134"/>
      </rPr>
      <t>新建占地</t>
    </r>
    <r>
      <rPr>
        <sz val="10"/>
        <color theme="1"/>
        <rFont val="Times New Roman"/>
        <charset val="134"/>
      </rPr>
      <t>600</t>
    </r>
    <r>
      <rPr>
        <sz val="10"/>
        <color theme="1"/>
        <rFont val="仿宋"/>
        <charset val="134"/>
      </rPr>
      <t>平方米厂房，用于仓储物流（双层，二楼用于电子商务、综合办公），同时做好室内消防、水电、污水等配套设施。</t>
    </r>
  </si>
  <si>
    <r>
      <rPr>
        <sz val="10"/>
        <color theme="1"/>
        <rFont val="仿宋"/>
        <charset val="134"/>
      </rPr>
      <t>新增建设用地</t>
    </r>
    <r>
      <rPr>
        <sz val="10"/>
        <color theme="1"/>
        <rFont val="Times New Roman"/>
        <charset val="134"/>
      </rPr>
      <t>4</t>
    </r>
    <r>
      <rPr>
        <sz val="10"/>
        <color theme="1"/>
        <rFont val="仿宋"/>
        <charset val="134"/>
      </rPr>
      <t>亩</t>
    </r>
  </si>
  <si>
    <r>
      <rPr>
        <b/>
        <sz val="10"/>
        <color theme="1"/>
        <rFont val="仿宋"/>
        <charset val="134"/>
      </rPr>
      <t>齐云山镇</t>
    </r>
  </si>
  <si>
    <r>
      <rPr>
        <b/>
        <sz val="10"/>
        <color theme="1"/>
        <rFont val="仿宋"/>
        <charset val="134"/>
      </rPr>
      <t>唐</t>
    </r>
    <r>
      <rPr>
        <b/>
        <sz val="10"/>
        <color theme="1"/>
        <rFont val="Times New Roman"/>
        <charset val="134"/>
      </rPr>
      <t xml:space="preserve">  </t>
    </r>
    <r>
      <rPr>
        <b/>
        <sz val="10"/>
        <color theme="1"/>
        <rFont val="仿宋"/>
        <charset val="134"/>
      </rPr>
      <t>进</t>
    </r>
  </si>
  <si>
    <t>横江南坑至西馆段两岸生态环境综合整治及文旅产业提升发展项目</t>
  </si>
  <si>
    <r>
      <rPr>
        <sz val="10"/>
        <color theme="1"/>
        <rFont val="仿宋"/>
        <charset val="134"/>
      </rPr>
      <t>一、生态环境保护发展工程</t>
    </r>
    <r>
      <rPr>
        <sz val="10"/>
        <color theme="1"/>
        <rFont val="Times New Roman"/>
        <charset val="134"/>
      </rPr>
      <t xml:space="preserve">
1.</t>
    </r>
    <r>
      <rPr>
        <sz val="10"/>
        <color theme="1"/>
        <rFont val="仿宋"/>
        <charset val="134"/>
      </rPr>
      <t>对岩脚村片区四个村民组进行环境整治提升，清理村内垃圾，拆除无功能建筑、旱厕。</t>
    </r>
    <r>
      <rPr>
        <sz val="10"/>
        <color theme="1"/>
        <rFont val="Times New Roman"/>
        <charset val="134"/>
      </rPr>
      <t xml:space="preserve">
2.</t>
    </r>
    <r>
      <rPr>
        <sz val="10"/>
        <color theme="1"/>
        <rFont val="仿宋"/>
        <charset val="134"/>
      </rPr>
      <t>岩脚村片区及枫树林段污水治理，新建污水处理终端</t>
    </r>
    <r>
      <rPr>
        <sz val="10"/>
        <color theme="1"/>
        <rFont val="Times New Roman"/>
        <charset val="134"/>
      </rPr>
      <t>2</t>
    </r>
    <r>
      <rPr>
        <sz val="10"/>
        <color theme="1"/>
        <rFont val="仿宋"/>
        <charset val="134"/>
      </rPr>
      <t>处，采用集中</t>
    </r>
    <r>
      <rPr>
        <sz val="10"/>
        <color theme="1"/>
        <rFont val="Times New Roman"/>
        <charset val="134"/>
      </rPr>
      <t>+</t>
    </r>
    <r>
      <rPr>
        <sz val="10"/>
        <color theme="1"/>
        <rFont val="仿宋"/>
        <charset val="134"/>
      </rPr>
      <t>分散式污水处理方式，新建污水处理管网等设施。</t>
    </r>
    <r>
      <rPr>
        <sz val="10"/>
        <color theme="1"/>
        <rFont val="Times New Roman"/>
        <charset val="134"/>
      </rPr>
      <t xml:space="preserve">
3.</t>
    </r>
    <r>
      <rPr>
        <sz val="10"/>
        <color theme="1"/>
        <rFont val="仿宋"/>
        <charset val="134"/>
      </rPr>
      <t>对登封街片区进行污水治理，采用集中</t>
    </r>
    <r>
      <rPr>
        <sz val="10"/>
        <color theme="1"/>
        <rFont val="Times New Roman"/>
        <charset val="134"/>
      </rPr>
      <t>+</t>
    </r>
    <r>
      <rPr>
        <sz val="10"/>
        <color theme="1"/>
        <rFont val="仿宋"/>
        <charset val="134"/>
      </rPr>
      <t>分散式污水处理方式，新建污水处理管网等设施，新建</t>
    </r>
    <r>
      <rPr>
        <sz val="10"/>
        <color theme="1"/>
        <rFont val="Times New Roman"/>
        <charset val="134"/>
      </rPr>
      <t>1</t>
    </r>
    <r>
      <rPr>
        <sz val="10"/>
        <color theme="1"/>
        <rFont val="仿宋"/>
        <charset val="134"/>
      </rPr>
      <t>处污水处理终端。</t>
    </r>
    <r>
      <rPr>
        <sz val="10"/>
        <color theme="1"/>
        <rFont val="Times New Roman"/>
        <charset val="134"/>
      </rPr>
      <t xml:space="preserve">
4.</t>
    </r>
    <r>
      <rPr>
        <sz val="10"/>
        <color theme="1"/>
        <rFont val="仿宋"/>
        <charset val="134"/>
      </rPr>
      <t>横江（南坑－西馆段）约</t>
    </r>
    <r>
      <rPr>
        <sz val="10"/>
        <color theme="1"/>
        <rFont val="Times New Roman"/>
        <charset val="134"/>
      </rPr>
      <t>4</t>
    </r>
    <r>
      <rPr>
        <sz val="10"/>
        <color theme="1"/>
        <rFont val="仿宋"/>
        <charset val="134"/>
      </rPr>
      <t>公里公里河道开展水域环境治理，清理河道水草、垃圾，开展道路福寿螺治理。</t>
    </r>
    <r>
      <rPr>
        <sz val="10"/>
        <color theme="1"/>
        <rFont val="Times New Roman"/>
        <charset val="134"/>
      </rPr>
      <t xml:space="preserve">
5.</t>
    </r>
    <r>
      <rPr>
        <sz val="10"/>
        <color theme="1"/>
        <rFont val="仿宋"/>
        <charset val="134"/>
      </rPr>
      <t>横江（东路口</t>
    </r>
    <r>
      <rPr>
        <sz val="10"/>
        <color theme="1"/>
        <rFont val="Times New Roman"/>
        <charset val="134"/>
      </rPr>
      <t>—</t>
    </r>
    <r>
      <rPr>
        <sz val="10"/>
        <color theme="1"/>
        <rFont val="仿宋"/>
        <charset val="134"/>
      </rPr>
      <t>西馆段）生态步道整治：对河道沿线约</t>
    </r>
    <r>
      <rPr>
        <sz val="10"/>
        <color theme="1"/>
        <rFont val="Times New Roman"/>
        <charset val="134"/>
      </rPr>
      <t>4</t>
    </r>
    <r>
      <rPr>
        <sz val="10"/>
        <color theme="1"/>
        <rFont val="仿宋"/>
        <charset val="134"/>
      </rPr>
      <t>公里单侧步道进行整治生态整治，将整个片区通过步道打通，形成旅游环线。</t>
    </r>
    <r>
      <rPr>
        <sz val="10"/>
        <color theme="1"/>
        <rFont val="Times New Roman"/>
        <charset val="134"/>
      </rPr>
      <t xml:space="preserve">
</t>
    </r>
    <r>
      <rPr>
        <sz val="10"/>
        <color theme="1"/>
        <rFont val="仿宋"/>
        <charset val="134"/>
      </rPr>
      <t>二、文旅基础设施工程项目</t>
    </r>
    <r>
      <rPr>
        <sz val="10"/>
        <color theme="1"/>
        <rFont val="Times New Roman"/>
        <charset val="134"/>
      </rPr>
      <t xml:space="preserve">
1.</t>
    </r>
    <r>
      <rPr>
        <sz val="10"/>
        <color theme="1"/>
        <rFont val="仿宋"/>
        <charset val="134"/>
      </rPr>
      <t>道</t>
    </r>
    <r>
      <rPr>
        <sz val="10"/>
        <color theme="1"/>
        <rFont val="Times New Roman"/>
        <charset val="134"/>
      </rPr>
      <t>·</t>
    </r>
    <r>
      <rPr>
        <sz val="10"/>
        <color theme="1"/>
        <rFont val="仿宋"/>
        <charset val="134"/>
      </rPr>
      <t>界鸟世界项目建设：利用大地艺术装置和生态湿地及滩涂地对于鸟类的吸引力，打造小型鸟类栖息地，拟修建林下隐蔽坑道</t>
    </r>
    <r>
      <rPr>
        <sz val="10"/>
        <color theme="1"/>
        <rFont val="Times New Roman"/>
        <charset val="134"/>
      </rPr>
      <t>300</t>
    </r>
    <r>
      <rPr>
        <sz val="10"/>
        <color theme="1"/>
        <rFont val="仿宋"/>
        <charset val="134"/>
      </rPr>
      <t>米，布置红外摄像头</t>
    </r>
    <r>
      <rPr>
        <sz val="10"/>
        <color theme="1"/>
        <rFont val="Times New Roman"/>
        <charset val="134"/>
      </rPr>
      <t>9</t>
    </r>
    <r>
      <rPr>
        <sz val="10"/>
        <color theme="1"/>
        <rFont val="仿宋"/>
        <charset val="134"/>
      </rPr>
      <t>处、宣教设施</t>
    </r>
    <r>
      <rPr>
        <sz val="10"/>
        <color theme="1"/>
        <rFont val="Times New Roman"/>
        <charset val="134"/>
      </rPr>
      <t>10</t>
    </r>
    <r>
      <rPr>
        <sz val="10"/>
        <color theme="1"/>
        <rFont val="仿宋"/>
        <charset val="134"/>
      </rPr>
      <t>余处，用于摄影客野生鸟类的摄影及游客宣传教育体验。</t>
    </r>
    <r>
      <rPr>
        <sz val="10"/>
        <color theme="1"/>
        <rFont val="Times New Roman"/>
        <charset val="134"/>
      </rPr>
      <t xml:space="preserve">
2.</t>
    </r>
    <r>
      <rPr>
        <sz val="10"/>
        <color theme="1"/>
        <rFont val="仿宋"/>
        <charset val="134"/>
      </rPr>
      <t>大地艺术公路：将废旧路</t>
    </r>
    <r>
      <rPr>
        <sz val="10"/>
        <color theme="1"/>
        <rFont val="Times New Roman"/>
        <charset val="134"/>
      </rPr>
      <t>S326</t>
    </r>
    <r>
      <rPr>
        <sz val="10"/>
        <color theme="1"/>
        <rFont val="仿宋"/>
        <charset val="134"/>
      </rPr>
      <t>，此次改造提升的长度约计</t>
    </r>
    <r>
      <rPr>
        <sz val="10"/>
        <color theme="1"/>
        <rFont val="Times New Roman"/>
        <charset val="134"/>
      </rPr>
      <t>700</t>
    </r>
    <r>
      <rPr>
        <sz val="10"/>
        <color theme="1"/>
        <rFont val="仿宋"/>
        <charset val="134"/>
      </rPr>
      <t>米，将两侧的道路的亮化提升以及道路路面整治。</t>
    </r>
  </si>
  <si>
    <t>岩脚至典口旅游观光线工程项目</t>
  </si>
  <si>
    <t>子项目：1.岩脚片区环境整治已开工，总体施工进度100%。2.道·境鸟世界鸟世界施工部分已完成，正在进行苗木移植。3.大地艺术公路已全部完成。4.登封街片区进行污水治理、横江（东路口—西馆段）生态步道整治项目设计已完成，正在组织招标。</t>
  </si>
  <si>
    <r>
      <rPr>
        <sz val="10"/>
        <color theme="1"/>
        <rFont val="仿宋"/>
        <charset val="134"/>
      </rPr>
      <t>典口村省级美丽乡村精品示范村</t>
    </r>
  </si>
  <si>
    <r>
      <rPr>
        <sz val="10"/>
        <color theme="1"/>
        <rFont val="仿宋"/>
        <charset val="134"/>
      </rPr>
      <t>对全村开展全域环境治理，完善基础设施建设，含新建农村综合服务中心，</t>
    </r>
    <r>
      <rPr>
        <sz val="10"/>
        <color theme="1"/>
        <rFont val="Times New Roman"/>
        <charset val="134"/>
      </rPr>
      <t>5</t>
    </r>
    <r>
      <rPr>
        <sz val="10"/>
        <color theme="1"/>
        <rFont val="仿宋"/>
        <charset val="134"/>
      </rPr>
      <t>个组污水治理，渭渠河观光骑行道，兰典路风貌整治等。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</si>
  <si>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</si>
  <si>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正在进行省级美丽乡村示范村建设资金</t>
    </r>
    <r>
      <rPr>
        <sz val="10"/>
        <color theme="1"/>
        <rFont val="Times New Roman"/>
        <charset val="134"/>
      </rPr>
      <t>1000</t>
    </r>
    <r>
      <rPr>
        <sz val="10"/>
        <color theme="1"/>
        <rFont val="仿宋"/>
        <charset val="134"/>
      </rPr>
      <t>万元，专项债配套</t>
    </r>
    <r>
      <rPr>
        <sz val="10"/>
        <color theme="1"/>
        <rFont val="Times New Roman"/>
        <charset val="134"/>
      </rPr>
      <t>1265</t>
    </r>
    <r>
      <rPr>
        <sz val="10"/>
        <color theme="1"/>
        <rFont val="仿宋"/>
        <charset val="134"/>
      </rPr>
      <t>万元及其他资金</t>
    </r>
    <r>
      <rPr>
        <sz val="10"/>
        <color theme="1"/>
        <rFont val="Times New Roman"/>
        <charset val="134"/>
      </rPr>
      <t>735</t>
    </r>
    <r>
      <rPr>
        <sz val="10"/>
        <color theme="1"/>
        <rFont val="仿宋"/>
        <charset val="134"/>
      </rPr>
      <t>万元。</t>
    </r>
  </si>
  <si>
    <t>省级精品示范村未通过，正在积极申报省级和美乡村中心村，已完成方案编制，并根据县农业农村局审核意见完成了编制方案的修改，8月参加了建设方案评审会，完善更新了编制方案，重新上报审核了项目建设表；10月进行了编制方案的最后调整和审核。</t>
  </si>
  <si>
    <r>
      <rPr>
        <sz val="10"/>
        <color theme="1"/>
        <rFont val="仿宋"/>
        <charset val="134"/>
      </rPr>
      <t>黄山沉醉陶瓷书画艺术中心项目</t>
    </r>
  </si>
  <si>
    <r>
      <rPr>
        <sz val="10"/>
        <color theme="1"/>
        <rFont val="仿宋"/>
        <charset val="134"/>
      </rPr>
      <t>黄山市沉醉文化艺术有限公司</t>
    </r>
  </si>
  <si>
    <r>
      <rPr>
        <sz val="10"/>
        <color theme="1"/>
        <rFont val="仿宋"/>
        <charset val="134"/>
      </rPr>
      <t>租用齐云山镇岩脚村乡村振兴产业园打造具有齐云山地域特色的陶瓷书画艺术中心，引入景德镇陶瓷厂，生产制作陶瓷书画产品，并设置书画艺术、陶瓷艺术等展示展览展厅，项目建成后将集陶瓷书画制作、展示、研学、销售及书画创作、展示等为一体。</t>
    </r>
  </si>
  <si>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</si>
  <si>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t>受经济下行原因影响，投资方对投资方向及预期效益有所顾虑，经与投资方多次商谈未达成初步协议，项目暂时搁置</t>
  </si>
  <si>
    <r>
      <rPr>
        <sz val="10"/>
        <color theme="1"/>
        <rFont val="仿宋"/>
        <charset val="134"/>
      </rPr>
      <t>攻坚项目</t>
    </r>
    <r>
      <rPr>
        <sz val="10"/>
        <color theme="1"/>
        <rFont val="Times New Roman"/>
        <charset val="134"/>
      </rPr>
      <t>-</t>
    </r>
    <r>
      <rPr>
        <sz val="10"/>
        <color theme="1"/>
        <rFont val="仿宋"/>
        <charset val="134"/>
      </rPr>
      <t>休宁县齐云山镇原森林派出所地块项目</t>
    </r>
  </si>
  <si>
    <r>
      <rPr>
        <sz val="10"/>
        <color theme="1"/>
        <rFont val="仿宋"/>
        <charset val="134"/>
      </rPr>
      <t>深圳河图建设集团有限公司</t>
    </r>
  </si>
  <si>
    <r>
      <rPr>
        <sz val="10"/>
        <color theme="1"/>
        <rFont val="仿宋"/>
        <charset val="134"/>
      </rPr>
      <t>项目拟利用齐云山镇林业站地块打造具有地方特色的高端精品民宿酒店，其中项目用地</t>
    </r>
    <r>
      <rPr>
        <sz val="10"/>
        <color theme="1"/>
        <rFont val="Times New Roman"/>
        <charset val="134"/>
      </rPr>
      <t>1483.3</t>
    </r>
    <r>
      <rPr>
        <sz val="10"/>
        <color theme="1"/>
        <rFont val="仿宋"/>
        <charset val="134"/>
      </rPr>
      <t>平方米（约</t>
    </r>
    <r>
      <rPr>
        <sz val="10"/>
        <color theme="1"/>
        <rFont val="Times New Roman"/>
        <charset val="134"/>
      </rPr>
      <t>2</t>
    </r>
    <r>
      <rPr>
        <sz val="10"/>
        <color theme="1"/>
        <rFont val="仿宋"/>
        <charset val="134"/>
      </rPr>
      <t>亩），总建筑面积约</t>
    </r>
    <r>
      <rPr>
        <sz val="10"/>
        <color theme="1"/>
        <rFont val="Times New Roman"/>
        <charset val="134"/>
      </rPr>
      <t>2210</t>
    </r>
    <r>
      <rPr>
        <sz val="10"/>
        <color theme="1"/>
        <rFont val="仿宋"/>
        <charset val="134"/>
      </rPr>
      <t>平方米，包含客房</t>
    </r>
    <r>
      <rPr>
        <sz val="10"/>
        <color theme="1"/>
        <rFont val="Times New Roman"/>
        <charset val="134"/>
      </rPr>
      <t>16</t>
    </r>
    <r>
      <rPr>
        <sz val="10"/>
        <color theme="1"/>
        <rFont val="仿宋"/>
        <charset val="134"/>
      </rPr>
      <t>间，高端康养套房</t>
    </r>
    <r>
      <rPr>
        <sz val="10"/>
        <color theme="1"/>
        <rFont val="Times New Roman"/>
        <charset val="134"/>
      </rPr>
      <t>4</t>
    </r>
    <r>
      <rPr>
        <sz val="10"/>
        <color theme="1"/>
        <rFont val="仿宋"/>
        <charset val="134"/>
      </rPr>
      <t>间。</t>
    </r>
  </si>
  <si>
    <t>该项目国有建设用地出让协议已签订，土地已完成净地交付，涉及地块配套“七通一平”已完成“通电、通路、通讯及场地平整”， “给水、排水（排污）、通暖气、通天然气”等基础设施配套，已根据投资业主要求纳入齐云山镇2025年基础建设项目规划中并接至地块红线处。该项目整套设计方案已由业主基本敲定，项目补充细节正在由设计单位画图完善；项目立项申请报告编制单位已确定，目前正在根据整套设计方案细节编撰项目申请报告。</t>
  </si>
  <si>
    <r>
      <rPr>
        <sz val="10"/>
        <color theme="1"/>
        <rFont val="仿宋"/>
        <charset val="134"/>
      </rPr>
      <t>岩脚片环境整治提升工程</t>
    </r>
  </si>
  <si>
    <r>
      <rPr>
        <sz val="10"/>
        <color theme="1"/>
        <rFont val="仿宋"/>
        <charset val="134"/>
      </rPr>
      <t>对岩脚片（东亭、岩脚、岩前）环境进行整治提升，包括东亭、岩前、岩脚三个村新建污水处理设施，规模为</t>
    </r>
    <r>
      <rPr>
        <sz val="10"/>
        <color theme="1"/>
        <rFont val="Times New Roman"/>
        <charset val="134"/>
      </rPr>
      <t>50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80</t>
    </r>
    <r>
      <rPr>
        <sz val="10"/>
        <color theme="1"/>
        <rFont val="仿宋"/>
        <charset val="134"/>
      </rPr>
      <t>吨</t>
    </r>
    <r>
      <rPr>
        <sz val="10"/>
        <color theme="1"/>
        <rFont val="Times New Roman"/>
        <charset val="134"/>
      </rPr>
      <t>/</t>
    </r>
    <r>
      <rPr>
        <sz val="10"/>
        <color theme="1"/>
        <rFont val="仿宋"/>
        <charset val="134"/>
      </rPr>
      <t>日，</t>
    </r>
    <r>
      <rPr>
        <sz val="10"/>
        <color theme="1"/>
        <rFont val="Times New Roman"/>
        <charset val="134"/>
      </rPr>
      <t>100</t>
    </r>
    <r>
      <rPr>
        <sz val="10"/>
        <color theme="1"/>
        <rFont val="仿宋"/>
        <charset val="134"/>
      </rPr>
      <t>吨</t>
    </r>
    <r>
      <rPr>
        <sz val="10"/>
        <color theme="1"/>
        <rFont val="Times New Roman"/>
        <charset val="134"/>
      </rPr>
      <t>/</t>
    </r>
    <r>
      <rPr>
        <sz val="10"/>
        <color theme="1"/>
        <rFont val="仿宋"/>
        <charset val="134"/>
      </rPr>
      <t>日，配套污水管网</t>
    </r>
    <r>
      <rPr>
        <sz val="10"/>
        <color theme="1"/>
        <rFont val="Times New Roman"/>
        <charset val="134"/>
      </rPr>
      <t>6</t>
    </r>
    <r>
      <rPr>
        <sz val="10"/>
        <color theme="1"/>
        <rFont val="仿宋"/>
        <charset val="134"/>
      </rPr>
      <t>公里；垃圾桶</t>
    </r>
    <r>
      <rPr>
        <sz val="10"/>
        <color theme="1"/>
        <rFont val="Times New Roman"/>
        <charset val="134"/>
      </rPr>
      <t>300</t>
    </r>
    <r>
      <rPr>
        <sz val="10"/>
        <color theme="1"/>
        <rFont val="仿宋"/>
        <charset val="134"/>
      </rPr>
      <t>个，垃圾车</t>
    </r>
    <r>
      <rPr>
        <sz val="10"/>
        <color theme="1"/>
        <rFont val="Times New Roman"/>
        <charset val="134"/>
      </rPr>
      <t>5</t>
    </r>
    <r>
      <rPr>
        <sz val="10"/>
        <color theme="1"/>
        <rFont val="仿宋"/>
        <charset val="134"/>
      </rPr>
      <t>辆；改厕</t>
    </r>
    <r>
      <rPr>
        <sz val="10"/>
        <color theme="1"/>
        <rFont val="Times New Roman"/>
        <charset val="134"/>
      </rPr>
      <t>300</t>
    </r>
    <r>
      <rPr>
        <sz val="10"/>
        <color theme="1"/>
        <rFont val="仿宋"/>
        <charset val="134"/>
      </rPr>
      <t>户；破路恢复</t>
    </r>
    <r>
      <rPr>
        <sz val="10"/>
        <color theme="1"/>
        <rFont val="Times New Roman"/>
        <charset val="134"/>
      </rPr>
      <t>30000</t>
    </r>
    <r>
      <rPr>
        <sz val="10"/>
        <color theme="1"/>
        <rFont val="仿宋"/>
        <charset val="134"/>
      </rPr>
      <t>平方米；建筑立面改造</t>
    </r>
    <r>
      <rPr>
        <sz val="10"/>
        <color theme="1"/>
        <rFont val="Times New Roman"/>
        <charset val="134"/>
      </rPr>
      <t>15000</t>
    </r>
    <r>
      <rPr>
        <sz val="10"/>
        <color theme="1"/>
        <rFont val="仿宋"/>
        <charset val="134"/>
      </rPr>
      <t>平方米；横江（张村）片河道垃圾清理，长</t>
    </r>
    <r>
      <rPr>
        <sz val="10"/>
        <color theme="1"/>
        <rFont val="Times New Roman"/>
        <charset val="134"/>
      </rPr>
      <t>4.2</t>
    </r>
    <r>
      <rPr>
        <sz val="10"/>
        <color theme="1"/>
        <rFont val="仿宋"/>
        <charset val="134"/>
      </rPr>
      <t>公里；改建生态公厕</t>
    </r>
    <r>
      <rPr>
        <sz val="10"/>
        <color theme="1"/>
        <rFont val="Times New Roman"/>
        <charset val="134"/>
      </rPr>
      <t>2</t>
    </r>
    <r>
      <rPr>
        <sz val="10"/>
        <color theme="1"/>
        <rFont val="仿宋"/>
        <charset val="134"/>
      </rPr>
      <t>座，建筑面积</t>
    </r>
    <r>
      <rPr>
        <sz val="10"/>
        <color theme="1"/>
        <rFont val="Times New Roman"/>
        <charset val="134"/>
      </rPr>
      <t>80</t>
    </r>
    <r>
      <rPr>
        <sz val="10"/>
        <color theme="1"/>
        <rFont val="仿宋"/>
        <charset val="134"/>
      </rPr>
      <t>平方米；文化广场改建面积</t>
    </r>
    <r>
      <rPr>
        <sz val="10"/>
        <color theme="1"/>
        <rFont val="Times New Roman"/>
        <charset val="134"/>
      </rPr>
      <t>8000</t>
    </r>
    <r>
      <rPr>
        <sz val="10"/>
        <color theme="1"/>
        <rFont val="仿宋"/>
        <charset val="134"/>
      </rPr>
      <t>平方米，新建新能源汽车停车场等。</t>
    </r>
  </si>
  <si>
    <t>已完成前期项目谋划，确定了建设范围及建设内容，正在积极筹措资金完成项目申报</t>
  </si>
  <si>
    <r>
      <rPr>
        <sz val="10"/>
        <color theme="1"/>
        <rFont val="仿宋"/>
        <charset val="134"/>
      </rPr>
      <t>齐云山镇东亭村乡村振兴产业园</t>
    </r>
  </si>
  <si>
    <r>
      <rPr>
        <sz val="10"/>
        <color theme="1"/>
        <rFont val="仿宋"/>
        <charset val="134"/>
      </rPr>
      <t>规划建设齐云山东亭乡村振兴产业园，园区规划占地</t>
    </r>
    <r>
      <rPr>
        <sz val="10"/>
        <color theme="1"/>
        <rFont val="Times New Roman"/>
        <charset val="134"/>
      </rPr>
      <t>74</t>
    </r>
    <r>
      <rPr>
        <sz val="10"/>
        <color theme="1"/>
        <rFont val="仿宋"/>
        <charset val="134"/>
      </rPr>
      <t>亩，园区新建钢结构标准厂房</t>
    </r>
    <r>
      <rPr>
        <sz val="10"/>
        <color theme="1"/>
        <rFont val="Times New Roman"/>
        <charset val="134"/>
      </rPr>
      <t>4000</t>
    </r>
    <r>
      <rPr>
        <sz val="10"/>
        <color theme="1"/>
        <rFont val="仿宋"/>
        <charset val="134"/>
      </rPr>
      <t>平方米</t>
    </r>
    <r>
      <rPr>
        <sz val="10"/>
        <color theme="1"/>
        <rFont val="Times New Roman"/>
        <charset val="134"/>
      </rPr>
      <t>5</t>
    </r>
    <r>
      <rPr>
        <sz val="10"/>
        <color theme="1"/>
        <rFont val="仿宋"/>
        <charset val="134"/>
      </rPr>
      <t>座，材料堆场占地</t>
    </r>
    <r>
      <rPr>
        <sz val="10"/>
        <color theme="1"/>
        <rFont val="Times New Roman"/>
        <charset val="134"/>
      </rPr>
      <t>5000</t>
    </r>
    <r>
      <rPr>
        <sz val="10"/>
        <color theme="1"/>
        <rFont val="仿宋"/>
        <charset val="134"/>
      </rPr>
      <t>平方米。</t>
    </r>
  </si>
  <si>
    <t>已完成村庄规划和项目立项等前期工作，与县城投经过多次会议协商确定了项目实施的相关细节，正在进行用地报批。</t>
  </si>
  <si>
    <r>
      <rPr>
        <sz val="10"/>
        <color theme="1"/>
        <rFont val="仿宋"/>
        <charset val="134"/>
      </rPr>
      <t>休宁县齐云山镇水环境综合治理项目</t>
    </r>
  </si>
  <si>
    <r>
      <rPr>
        <sz val="10"/>
        <color theme="1"/>
        <rFont val="仿宋"/>
        <charset val="134"/>
      </rPr>
      <t>一、河道防洪项目：全镇新建或修复河道护岸</t>
    </r>
    <r>
      <rPr>
        <sz val="10"/>
        <color theme="1"/>
        <rFont val="Times New Roman"/>
        <charset val="134"/>
      </rPr>
      <t>21000</t>
    </r>
    <r>
      <rPr>
        <sz val="10"/>
        <color theme="1"/>
        <rFont val="仿宋"/>
        <charset val="134"/>
      </rPr>
      <t>米，高</t>
    </r>
    <r>
      <rPr>
        <sz val="10"/>
        <color theme="1"/>
        <rFont val="Times New Roman"/>
        <charset val="134"/>
      </rPr>
      <t>1-4</t>
    </r>
    <r>
      <rPr>
        <sz val="10"/>
        <color theme="1"/>
        <rFont val="仿宋"/>
        <charset val="134"/>
      </rPr>
      <t>米；河道清淤</t>
    </r>
    <r>
      <rPr>
        <sz val="10"/>
        <color theme="1"/>
        <rFont val="Times New Roman"/>
        <charset val="134"/>
      </rPr>
      <t>80000</t>
    </r>
    <r>
      <rPr>
        <sz val="10"/>
        <color theme="1"/>
        <rFont val="仿宋"/>
        <charset val="134"/>
      </rPr>
      <t>米。</t>
    </r>
    <r>
      <rPr>
        <sz val="10"/>
        <color theme="1"/>
        <rFont val="Times New Roman"/>
        <charset val="134"/>
      </rPr>
      <t xml:space="preserve">
</t>
    </r>
    <r>
      <rPr>
        <sz val="10"/>
        <color theme="1"/>
        <rFont val="仿宋"/>
        <charset val="134"/>
      </rPr>
      <t>二、水环境修复项目：对东亭河珊坑村至横江入河口段、对渭渠河（典口段）江村水库至横江入河口段、对龙源河白云村至横江入河口段沿河两岸进行生态修复，建设覆盖面积约</t>
    </r>
    <r>
      <rPr>
        <sz val="10"/>
        <color theme="1"/>
        <rFont val="Times New Roman"/>
        <charset val="134"/>
      </rPr>
      <t xml:space="preserve">265 </t>
    </r>
    <r>
      <rPr>
        <sz val="10"/>
        <color theme="1"/>
        <rFont val="仿宋"/>
        <charset val="134"/>
      </rPr>
      <t>亩，项目生态湿地修复面积约</t>
    </r>
    <r>
      <rPr>
        <sz val="10"/>
        <color theme="1"/>
        <rFont val="Times New Roman"/>
        <charset val="134"/>
      </rPr>
      <t>70</t>
    </r>
    <r>
      <rPr>
        <sz val="10"/>
        <color theme="1"/>
        <rFont val="仿宋"/>
        <charset val="134"/>
      </rPr>
      <t>亩，建设生态拦截沟长度约为</t>
    </r>
    <r>
      <rPr>
        <sz val="10"/>
        <color theme="1"/>
        <rFont val="Times New Roman"/>
        <charset val="134"/>
      </rPr>
      <t xml:space="preserve"> 12000</t>
    </r>
    <r>
      <rPr>
        <sz val="10"/>
        <color theme="1"/>
        <rFont val="仿宋"/>
        <charset val="134"/>
      </rPr>
      <t>米。</t>
    </r>
    <r>
      <rPr>
        <sz val="10"/>
        <color theme="1"/>
        <rFont val="Times New Roman"/>
        <charset val="134"/>
      </rPr>
      <t xml:space="preserve">
</t>
    </r>
    <r>
      <rPr>
        <sz val="10"/>
        <color theme="1"/>
        <rFont val="仿宋"/>
        <charset val="134"/>
      </rPr>
      <t>三、横江（齐云山段）及流入河流（渭渠河、东亭河、龙源河、环居河）周边村庄污水治理及垃圾治理，涉及</t>
    </r>
    <r>
      <rPr>
        <sz val="10"/>
        <color theme="1"/>
        <rFont val="Times New Roman"/>
        <charset val="134"/>
      </rPr>
      <t>5</t>
    </r>
    <r>
      <rPr>
        <sz val="10"/>
        <color theme="1"/>
        <rFont val="仿宋"/>
        <charset val="134"/>
      </rPr>
      <t>个行政村（东亭村、岩前村、典口村、兰渡村、龙源村）含新建污水终端、污水接户、垃圾清理、福寿螺治理等。</t>
    </r>
    <r>
      <rPr>
        <sz val="10"/>
        <color theme="1"/>
        <rFont val="Times New Roman"/>
        <charset val="134"/>
      </rPr>
      <t xml:space="preserve">
</t>
    </r>
    <r>
      <rPr>
        <sz val="10"/>
        <color theme="1"/>
        <rFont val="仿宋"/>
        <charset val="134"/>
      </rPr>
      <t>四、水库坑塘治理：对全镇</t>
    </r>
    <r>
      <rPr>
        <sz val="10"/>
        <color theme="1"/>
        <rFont val="Times New Roman"/>
        <charset val="134"/>
      </rPr>
      <t>123</t>
    </r>
    <r>
      <rPr>
        <sz val="10"/>
        <color theme="1"/>
        <rFont val="仿宋"/>
        <charset val="134"/>
      </rPr>
      <t>处水库（灌溉塘）清淤修复。</t>
    </r>
    <r>
      <rPr>
        <sz val="10"/>
        <color theme="1"/>
        <rFont val="Times New Roman"/>
        <charset val="134"/>
      </rPr>
      <t xml:space="preserve">
</t>
    </r>
    <r>
      <rPr>
        <sz val="10"/>
        <color theme="1"/>
        <rFont val="仿宋"/>
        <charset val="134"/>
      </rPr>
      <t>五、水系联通</t>
    </r>
    <r>
      <rPr>
        <sz val="10"/>
        <color theme="1"/>
        <rFont val="Times New Roman"/>
        <charset val="134"/>
      </rPr>
      <t>:</t>
    </r>
    <r>
      <rPr>
        <sz val="10"/>
        <color theme="1"/>
        <rFont val="仿宋"/>
        <charset val="134"/>
      </rPr>
      <t>新建或修复泄洪渠</t>
    </r>
    <r>
      <rPr>
        <sz val="10"/>
        <color theme="1"/>
        <rFont val="Times New Roman"/>
        <charset val="134"/>
      </rPr>
      <t>7500</t>
    </r>
    <r>
      <rPr>
        <sz val="10"/>
        <color theme="1"/>
        <rFont val="仿宋"/>
        <charset val="134"/>
      </rPr>
      <t>米。</t>
    </r>
  </si>
  <si>
    <t>经过多次与可研编制单位对接，完成项目建设内容梳理、项目范围矢量数据绘图、项目概算价编制，并根据县资规局要求按时提交各项材料，目前正处于项目资金申报阶段；10月协同自规局到各处现场进行了调研考察。</t>
  </si>
  <si>
    <r>
      <rPr>
        <sz val="10"/>
        <color theme="1"/>
        <rFont val="仿宋"/>
        <charset val="134"/>
      </rPr>
      <t>无何有之乡</t>
    </r>
    <r>
      <rPr>
        <sz val="10"/>
        <color theme="1"/>
        <rFont val="Times New Roman"/>
        <charset val="134"/>
      </rPr>
      <t>·</t>
    </r>
    <r>
      <rPr>
        <sz val="10"/>
        <color theme="1"/>
        <rFont val="仿宋"/>
        <charset val="134"/>
      </rPr>
      <t>浪石隐士村乡村农文旅综合体项目</t>
    </r>
  </si>
  <si>
    <r>
      <rPr>
        <sz val="10"/>
        <color theme="1"/>
        <rFont val="仿宋"/>
        <charset val="134"/>
      </rPr>
      <t>项目初步选址于休宁县齐云山镇岩前村，拟利用富琅坑自然村整村的</t>
    </r>
    <r>
      <rPr>
        <sz val="10"/>
        <color theme="1"/>
        <rFont val="Times New Roman"/>
        <charset val="134"/>
      </rPr>
      <t>20</t>
    </r>
    <r>
      <rPr>
        <sz val="10"/>
        <color theme="1"/>
        <rFont val="仿宋"/>
        <charset val="134"/>
      </rPr>
      <t>余栋砖木结构黄土房打造具有土楼景观特色的民宿群，依托外环境自然生态基底，通过最大限度的借景、保护和修复的手法再生景观风貌，建设黄土房野奢度假民宿、乡村旅拍基地、沉浸式田园体验中心、高端康养驿站等业态。</t>
    </r>
  </si>
  <si>
    <t>已完成初步方案设计，基础设施建设已纳入规划，与电信、移动公司达成了项目电力设施建设意向，正在与投资方商谈合同细节</t>
  </si>
  <si>
    <r>
      <rPr>
        <sz val="10"/>
        <color theme="1"/>
        <rFont val="Times New Roman"/>
        <charset val="0"/>
      </rPr>
      <t>“</t>
    </r>
    <r>
      <rPr>
        <sz val="10"/>
        <color theme="1"/>
        <rFont val="仿宋"/>
        <charset val="134"/>
      </rPr>
      <t>归心</t>
    </r>
    <r>
      <rPr>
        <sz val="10"/>
        <color theme="1"/>
        <rFont val="Times New Roman"/>
        <charset val="0"/>
      </rPr>
      <t>·</t>
    </r>
    <r>
      <rPr>
        <sz val="10"/>
        <color theme="1"/>
        <rFont val="仿宋"/>
        <charset val="134"/>
      </rPr>
      <t>叙源</t>
    </r>
    <r>
      <rPr>
        <sz val="10"/>
        <color theme="1"/>
        <rFont val="Times New Roman"/>
        <charset val="0"/>
      </rPr>
      <t>”</t>
    </r>
    <r>
      <rPr>
        <sz val="10"/>
        <color theme="1"/>
        <rFont val="仿宋"/>
        <charset val="134"/>
      </rPr>
      <t>整村民宿乡村振兴项目</t>
    </r>
  </si>
  <si>
    <r>
      <rPr>
        <sz val="10"/>
        <color theme="1"/>
        <rFont val="仿宋"/>
        <charset val="134"/>
      </rPr>
      <t>甘肃陇上江南美丽乡村开发有限公司</t>
    </r>
  </si>
  <si>
    <r>
      <rPr>
        <sz val="10"/>
        <color theme="1"/>
        <rFont val="仿宋"/>
        <charset val="134"/>
      </rPr>
      <t>项目初步选址于黄山市休宁县齐云山镇龙源村叙源组。项目拟对标</t>
    </r>
    <r>
      <rPr>
        <sz val="10"/>
        <color theme="1"/>
        <rFont val="Times New Roman"/>
        <charset val="134"/>
      </rPr>
      <t>“</t>
    </r>
    <r>
      <rPr>
        <sz val="10"/>
        <color theme="1"/>
        <rFont val="仿宋"/>
        <charset val="134"/>
      </rPr>
      <t>乌镇</t>
    </r>
    <r>
      <rPr>
        <sz val="10"/>
        <color theme="1"/>
        <rFont val="Times New Roman"/>
        <charset val="134"/>
      </rPr>
      <t>·</t>
    </r>
    <r>
      <rPr>
        <sz val="10"/>
        <color theme="1"/>
        <rFont val="仿宋"/>
        <charset val="134"/>
      </rPr>
      <t>乌村</t>
    </r>
    <r>
      <rPr>
        <sz val="10"/>
        <color theme="1"/>
        <rFont val="Times New Roman"/>
        <charset val="134"/>
      </rPr>
      <t>”</t>
    </r>
    <r>
      <rPr>
        <sz val="10"/>
        <color theme="1"/>
        <rFont val="仿宋"/>
        <charset val="134"/>
      </rPr>
      <t>模式，结合</t>
    </r>
    <r>
      <rPr>
        <sz val="10"/>
        <color theme="1"/>
        <rFont val="Times New Roman"/>
        <charset val="134"/>
      </rPr>
      <t>“</t>
    </r>
    <r>
      <rPr>
        <sz val="10"/>
        <color theme="1"/>
        <rFont val="仿宋"/>
        <charset val="134"/>
      </rPr>
      <t>一村一品</t>
    </r>
    <r>
      <rPr>
        <sz val="10"/>
        <color theme="1"/>
        <rFont val="Times New Roman"/>
        <charset val="134"/>
      </rPr>
      <t>”</t>
    </r>
    <r>
      <rPr>
        <sz val="10"/>
        <color theme="1"/>
        <rFont val="仿宋"/>
        <charset val="134"/>
      </rPr>
      <t>的发展形式，通过联合当地村委会、村民，利用收储村民自有宅基地和村内集体建设土地。需求配套新建设土地约</t>
    </r>
    <r>
      <rPr>
        <sz val="10"/>
        <color theme="1"/>
        <rFont val="Times New Roman"/>
        <charset val="134"/>
      </rPr>
      <t>21</t>
    </r>
    <r>
      <rPr>
        <sz val="10"/>
        <color theme="1"/>
        <rFont val="仿宋"/>
        <charset val="134"/>
      </rPr>
      <t>亩，用于康养、露营、接待、研学等。与老村合作开发形成配套相互支撑相互促进，以此为基础再深挖农产、农旅。构建一个以家庭为单位的城市后花园，最终打造一个集田园风光体验区、农产基地体验中心等业态配套，最终形成具有皖南地域特色的民宿、康养、营地文化、研学、农旅等业态集群。</t>
    </r>
  </si>
  <si>
    <t>项目已完成招商引资考察报告及招商项目县级预审，投资方已提交项目规划示意图，因投资方投资战略变动，项目暂时搁置</t>
  </si>
  <si>
    <r>
      <rPr>
        <sz val="10"/>
        <color theme="1"/>
        <rFont val="仿宋"/>
        <charset val="134"/>
      </rPr>
      <t>齐峰营地项目</t>
    </r>
    <r>
      <rPr>
        <sz val="10"/>
        <color theme="1"/>
        <rFont val="Times New Roman"/>
        <charset val="134"/>
      </rPr>
      <t>(</t>
    </r>
    <r>
      <rPr>
        <sz val="10"/>
        <color theme="1"/>
        <rFont val="仿宋"/>
        <charset val="134"/>
      </rPr>
      <t>二期</t>
    </r>
    <r>
      <rPr>
        <sz val="10"/>
        <color theme="1"/>
        <rFont val="Times New Roman"/>
        <charset val="134"/>
      </rPr>
      <t>)</t>
    </r>
  </si>
  <si>
    <r>
      <rPr>
        <sz val="10"/>
        <color theme="1"/>
        <rFont val="仿宋"/>
        <charset val="134"/>
      </rPr>
      <t>黄山市齐峰营地有限</t>
    </r>
    <r>
      <rPr>
        <sz val="10"/>
        <color theme="1"/>
        <rFont val="Times New Roman"/>
        <charset val="134"/>
      </rPr>
      <t xml:space="preserve">
</t>
    </r>
    <r>
      <rPr>
        <sz val="10"/>
        <color theme="1"/>
        <rFont val="仿宋"/>
        <charset val="134"/>
      </rPr>
      <t>公司</t>
    </r>
  </si>
  <si>
    <r>
      <rPr>
        <sz val="10"/>
        <color theme="1"/>
        <rFont val="仿宋"/>
        <charset val="134"/>
      </rPr>
      <t>改造精品民宿</t>
    </r>
    <r>
      <rPr>
        <sz val="10"/>
        <color theme="1"/>
        <rFont val="Times New Roman"/>
        <charset val="134"/>
      </rPr>
      <t>6</t>
    </r>
    <r>
      <rPr>
        <sz val="10"/>
        <color theme="1"/>
        <rFont val="仿宋"/>
        <charset val="134"/>
      </rPr>
      <t>间，新建</t>
    </r>
    <r>
      <rPr>
        <sz val="10"/>
        <color theme="1"/>
        <rFont val="Times New Roman"/>
        <charset val="134"/>
      </rPr>
      <t>700</t>
    </r>
    <r>
      <rPr>
        <sz val="10"/>
        <color theme="1"/>
        <rFont val="仿宋"/>
        <charset val="134"/>
      </rPr>
      <t>平方米游客接待中心、建设营地</t>
    </r>
    <r>
      <rPr>
        <sz val="10"/>
        <color theme="1"/>
        <rFont val="Times New Roman"/>
        <charset val="134"/>
      </rPr>
      <t>30</t>
    </r>
    <r>
      <rPr>
        <sz val="10"/>
        <color theme="1"/>
        <rFont val="仿宋"/>
        <charset val="134"/>
      </rPr>
      <t>亩，建设房车营地</t>
    </r>
    <r>
      <rPr>
        <sz val="10"/>
        <color theme="1"/>
        <rFont val="Times New Roman"/>
        <charset val="134"/>
      </rPr>
      <t>5</t>
    </r>
    <r>
      <rPr>
        <sz val="10"/>
        <color theme="1"/>
        <rFont val="仿宋"/>
        <charset val="134"/>
      </rPr>
      <t>亩，配套给排水、电力、道路等设施。</t>
    </r>
  </si>
  <si>
    <t>土地租赁基本已完成，项目已立项，土地规划已调整，业主单位正在筹集资金解决房屋收储问题；10月收储农房1栋，涉及农户4户。</t>
  </si>
  <si>
    <r>
      <rPr>
        <sz val="10"/>
        <color theme="1"/>
        <rFont val="仿宋"/>
        <charset val="134"/>
      </rPr>
      <t>休宁县齐云山镇航天数据中心项目</t>
    </r>
  </si>
  <si>
    <r>
      <rPr>
        <sz val="10"/>
        <color theme="1"/>
        <rFont val="仿宋"/>
        <charset val="134"/>
      </rPr>
      <t>北京遥测技术研究所</t>
    </r>
  </si>
  <si>
    <r>
      <rPr>
        <sz val="10"/>
        <color theme="1"/>
        <rFont val="仿宋"/>
        <charset val="134"/>
      </rPr>
      <t>占地约</t>
    </r>
    <r>
      <rPr>
        <sz val="10"/>
        <color theme="1"/>
        <rFont val="Times New Roman"/>
        <charset val="134"/>
      </rPr>
      <t>50</t>
    </r>
    <r>
      <rPr>
        <sz val="10"/>
        <color theme="1"/>
        <rFont val="仿宋"/>
        <charset val="134"/>
      </rPr>
      <t>亩，总建筑面积</t>
    </r>
    <r>
      <rPr>
        <sz val="10"/>
        <color theme="1"/>
        <rFont val="Times New Roman"/>
        <charset val="134"/>
      </rPr>
      <t>2.57</t>
    </r>
    <r>
      <rPr>
        <sz val="10"/>
        <color theme="1"/>
        <rFont val="仿宋"/>
        <charset val="134"/>
      </rPr>
      <t>万平方米，新建综合楼、实验场坪、数据中心楼、遥感通信测试与标定实验室、仿真评估实验室等、卫星接收塔</t>
    </r>
    <r>
      <rPr>
        <sz val="10"/>
        <color theme="1"/>
        <rFont val="Times New Roman"/>
        <charset val="134"/>
      </rPr>
      <t>3</t>
    </r>
    <r>
      <rPr>
        <sz val="10"/>
        <color theme="1"/>
        <rFont val="仿宋"/>
        <charset val="134"/>
      </rPr>
      <t>个和临江平台等。</t>
    </r>
  </si>
  <si>
    <t>已开展地块对接工作会议，对704所地块存在的问题明确了解决方式及时间节点，已经安排挖机进场平整土地，完成了场内水潭的土方回填工作，土地已移交，正在督促业主单位进行项目建设。</t>
  </si>
  <si>
    <r>
      <rPr>
        <b/>
        <sz val="10"/>
        <color theme="1"/>
        <rFont val="仿宋"/>
        <charset val="134"/>
      </rPr>
      <t>万安镇</t>
    </r>
  </si>
  <si>
    <r>
      <rPr>
        <b/>
        <sz val="10"/>
        <color theme="1"/>
        <rFont val="仿宋"/>
        <charset val="134"/>
      </rPr>
      <t>赵世奇</t>
    </r>
    <r>
      <rPr>
        <b/>
        <sz val="10"/>
        <color theme="1"/>
        <rFont val="Times New Roman"/>
        <charset val="134"/>
      </rPr>
      <t xml:space="preserve">
</t>
    </r>
    <r>
      <rPr>
        <b/>
        <sz val="10"/>
        <color theme="1"/>
        <rFont val="仿宋"/>
        <charset val="134"/>
      </rPr>
      <t>李顺宝</t>
    </r>
  </si>
  <si>
    <r>
      <rPr>
        <sz val="10"/>
        <color theme="1"/>
        <rFont val="仿宋"/>
        <charset val="134"/>
      </rPr>
      <t>黄山绿色空铁物流园</t>
    </r>
  </si>
  <si>
    <r>
      <rPr>
        <sz val="10"/>
        <color theme="1"/>
        <rFont val="仿宋"/>
        <charset val="134"/>
      </rPr>
      <t>攻坚项目</t>
    </r>
    <r>
      <rPr>
        <sz val="10"/>
        <color theme="1"/>
        <rFont val="Times New Roman"/>
        <charset val="134"/>
      </rPr>
      <t>-</t>
    </r>
    <r>
      <rPr>
        <sz val="10"/>
        <color theme="1"/>
        <rFont val="仿宋"/>
        <charset val="134"/>
      </rPr>
      <t>空铁（绿色）物流园</t>
    </r>
  </si>
  <si>
    <r>
      <rPr>
        <sz val="10"/>
        <color theme="1"/>
        <rFont val="仿宋"/>
        <charset val="134"/>
      </rPr>
      <t>黄山市铁路投资有限公司</t>
    </r>
  </si>
  <si>
    <r>
      <rPr>
        <sz val="10"/>
        <color theme="1"/>
        <rFont val="仿宋"/>
        <charset val="134"/>
      </rPr>
      <t>占地</t>
    </r>
    <r>
      <rPr>
        <sz val="10"/>
        <color theme="1"/>
        <rFont val="Times New Roman"/>
        <charset val="134"/>
      </rPr>
      <t>2453</t>
    </r>
    <r>
      <rPr>
        <sz val="10"/>
        <color theme="1"/>
        <rFont val="仿宋"/>
        <charset val="134"/>
      </rPr>
      <t>亩（不含动车所及高铁货运区），依托黄山北高铁存车场和皖赣铁路既有线场，建设普铁货运区、快递分拨、智能仓储等</t>
    </r>
    <r>
      <rPr>
        <sz val="10"/>
        <color theme="1"/>
        <rFont val="Times New Roman"/>
        <charset val="134"/>
      </rPr>
      <t>9</t>
    </r>
    <r>
      <rPr>
        <sz val="10"/>
        <color theme="1"/>
        <rFont val="仿宋"/>
        <charset val="134"/>
      </rPr>
      <t>个功能区和</t>
    </r>
    <r>
      <rPr>
        <sz val="10"/>
        <color theme="1"/>
        <rFont val="Times New Roman"/>
        <charset val="134"/>
      </rPr>
      <t>22</t>
    </r>
    <r>
      <rPr>
        <sz val="10"/>
        <color theme="1"/>
        <rFont val="仿宋"/>
        <charset val="134"/>
      </rPr>
      <t>个作业中心。</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</si>
  <si>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</si>
  <si>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变电站</t>
    </r>
    <r>
      <rPr>
        <sz val="10"/>
        <color theme="1"/>
        <rFont val="Times New Roman"/>
        <charset val="134"/>
      </rPr>
      <t>5.4</t>
    </r>
    <r>
      <rPr>
        <sz val="10"/>
        <color theme="1"/>
        <rFont val="仿宋"/>
        <charset val="134"/>
      </rPr>
      <t>亩土地报批，涉及耕地</t>
    </r>
    <r>
      <rPr>
        <sz val="10"/>
        <color theme="1"/>
        <rFont val="Times New Roman"/>
        <charset val="134"/>
      </rPr>
      <t>5.4</t>
    </r>
    <r>
      <rPr>
        <sz val="10"/>
        <color theme="1"/>
        <rFont val="仿宋"/>
        <charset val="134"/>
      </rPr>
      <t>亩</t>
    </r>
  </si>
  <si>
    <r>
      <rPr>
        <sz val="10"/>
        <color theme="1"/>
        <rFont val="仿宋"/>
        <charset val="134"/>
      </rPr>
      <t>变电站</t>
    </r>
    <r>
      <rPr>
        <sz val="10"/>
        <color theme="1"/>
        <rFont val="Times New Roman"/>
        <charset val="134"/>
      </rPr>
      <t>5</t>
    </r>
    <r>
      <rPr>
        <sz val="10"/>
        <color theme="1"/>
        <rFont val="仿宋"/>
        <charset val="134"/>
      </rPr>
      <t>亩土地选址报批暂未落实，需协调解决</t>
    </r>
  </si>
  <si>
    <t>黄山高普速铁路综合物流基地项目一期启动区路网工程</t>
  </si>
  <si>
    <t>启动区路网工程截至目前已完成各类管线预埋、路基基础等工程，整体完成度达90%，剩余过路电缆等工程工程待变电站确定实施主体后实施。启动区一号智能仓工程，截至目前已完成主体结构验收、钢结构屋面、室外钢雨棚场外道路等工程，整体完成度达90%。一号智能仓冷库已完成制冷模式论证、冷库设备初设及概算报批，正在开展设备采购安装招标前期工作。配套变电站正在推进初设报批相关工作。</t>
  </si>
  <si>
    <r>
      <rPr>
        <sz val="10"/>
        <color theme="1"/>
        <rFont val="仿宋"/>
        <charset val="134"/>
      </rPr>
      <t>长城汽车魏派、坦克品牌</t>
    </r>
    <r>
      <rPr>
        <sz val="10"/>
        <color theme="1"/>
        <rFont val="Times New Roman"/>
        <charset val="134"/>
      </rPr>
      <t>4S</t>
    </r>
    <r>
      <rPr>
        <sz val="10"/>
        <color theme="1"/>
        <rFont val="仿宋"/>
        <charset val="134"/>
      </rPr>
      <t>店项目</t>
    </r>
  </si>
  <si>
    <r>
      <rPr>
        <sz val="10"/>
        <color theme="1"/>
        <rFont val="仿宋"/>
        <charset val="134"/>
      </rPr>
      <t>黄山元之汇汽车销售服务有限公司</t>
    </r>
  </si>
  <si>
    <r>
      <rPr>
        <sz val="10"/>
        <color theme="1"/>
        <rFont val="仿宋"/>
        <charset val="134"/>
      </rPr>
      <t>新建汽车</t>
    </r>
    <r>
      <rPr>
        <sz val="10"/>
        <color theme="1"/>
        <rFont val="Times New Roman"/>
        <charset val="134"/>
      </rPr>
      <t>4S</t>
    </r>
    <r>
      <rPr>
        <sz val="10"/>
        <color theme="1"/>
        <rFont val="仿宋"/>
        <charset val="134"/>
      </rPr>
      <t>店占地面积</t>
    </r>
    <r>
      <rPr>
        <sz val="10"/>
        <color theme="1"/>
        <rFont val="Times New Roman"/>
        <charset val="134"/>
      </rPr>
      <t>1881.8</t>
    </r>
    <r>
      <rPr>
        <sz val="10"/>
        <color theme="1"/>
        <rFont val="仿宋"/>
        <charset val="134"/>
      </rPr>
      <t>平方米，总建筑面积</t>
    </r>
    <r>
      <rPr>
        <sz val="10"/>
        <color theme="1"/>
        <rFont val="Times New Roman"/>
        <charset val="134"/>
      </rPr>
      <t>3000</t>
    </r>
    <r>
      <rPr>
        <sz val="10"/>
        <color theme="1"/>
        <rFont val="仿宋"/>
        <charset val="134"/>
      </rPr>
      <t>平方米，两层钢结构</t>
    </r>
    <r>
      <rPr>
        <sz val="10"/>
        <color theme="1"/>
        <rFont val="Times New Roman"/>
        <charset val="134"/>
      </rPr>
      <t>:</t>
    </r>
    <r>
      <rPr>
        <sz val="10"/>
        <color theme="1"/>
        <rFont val="仿宋"/>
        <charset val="134"/>
      </rPr>
      <t>改造汽车展厅</t>
    </r>
    <r>
      <rPr>
        <sz val="10"/>
        <color theme="1"/>
        <rFont val="Times New Roman"/>
        <charset val="134"/>
      </rPr>
      <t>3144</t>
    </r>
    <r>
      <rPr>
        <sz val="10"/>
        <color theme="1"/>
        <rFont val="仿宋"/>
        <charset val="134"/>
      </rPr>
      <t>平方米，集汽车展示、咨询、销售、预定、信息反馈、市场调研、零配件供应、售后维修保养服务为一体，配套建设店外部建设停车场</t>
    </r>
    <r>
      <rPr>
        <sz val="10"/>
        <color theme="1"/>
        <rFont val="Times New Roman"/>
        <charset val="134"/>
      </rPr>
      <t>3000</t>
    </r>
    <r>
      <rPr>
        <sz val="10"/>
        <color theme="1"/>
        <rFont val="仿宋"/>
        <charset val="134"/>
      </rPr>
      <t>平方米，配套建设二手车交易区</t>
    </r>
    <r>
      <rPr>
        <sz val="10"/>
        <color theme="1"/>
        <rFont val="Times New Roman"/>
        <charset val="134"/>
      </rPr>
      <t>150</t>
    </r>
    <r>
      <rPr>
        <sz val="10"/>
        <color theme="1"/>
        <rFont val="仿宋"/>
        <charset val="134"/>
      </rPr>
      <t>平方米，购置汽车维修设备一整套。</t>
    </r>
  </si>
  <si>
    <r>
      <rPr>
        <sz val="10"/>
        <color theme="1"/>
        <rFont val="仿宋"/>
        <charset val="134"/>
      </rPr>
      <t>完成约</t>
    </r>
    <r>
      <rPr>
        <sz val="10"/>
        <color theme="1"/>
        <rFont val="Times New Roman"/>
        <charset val="134"/>
      </rPr>
      <t>5.3</t>
    </r>
    <r>
      <rPr>
        <sz val="10"/>
        <color theme="1"/>
        <rFont val="仿宋"/>
        <charset val="134"/>
      </rPr>
      <t>亩土地报批，涉及耕地</t>
    </r>
    <r>
      <rPr>
        <sz val="10"/>
        <color theme="1"/>
        <rFont val="Times New Roman"/>
        <charset val="134"/>
      </rPr>
      <t>5.3</t>
    </r>
    <r>
      <rPr>
        <sz val="10"/>
        <color theme="1"/>
        <rFont val="仿宋"/>
        <charset val="134"/>
      </rPr>
      <t>亩</t>
    </r>
  </si>
  <si>
    <r>
      <rPr>
        <sz val="10"/>
        <color theme="1"/>
        <rFont val="Times New Roman"/>
        <charset val="134"/>
      </rPr>
      <t>1.</t>
    </r>
    <r>
      <rPr>
        <sz val="10"/>
        <color theme="1"/>
        <rFont val="仿宋"/>
        <charset val="134"/>
      </rPr>
      <t>协调资规局尽快完成成片开发方案编制，尽快开展土地报批工作；</t>
    </r>
    <r>
      <rPr>
        <sz val="10"/>
        <color theme="1"/>
        <rFont val="Times New Roman"/>
        <charset val="134"/>
      </rPr>
      <t xml:space="preserve">
2.</t>
    </r>
    <r>
      <rPr>
        <sz val="10"/>
        <color theme="1"/>
        <rFont val="仿宋"/>
        <charset val="134"/>
      </rPr>
      <t>协调该地块内杆线迁移</t>
    </r>
  </si>
  <si>
    <t>土地未摘牌</t>
  </si>
  <si>
    <r>
      <rPr>
        <sz val="10"/>
        <color theme="1"/>
        <rFont val="仿宋"/>
        <charset val="134"/>
      </rPr>
      <t>皖新皖南物流园智慧冷库项目</t>
    </r>
  </si>
  <si>
    <r>
      <rPr>
        <sz val="10"/>
        <color theme="1"/>
        <rFont val="仿宋"/>
        <charset val="134"/>
      </rPr>
      <t>安徽新华传媒股份有限公司</t>
    </r>
  </si>
  <si>
    <r>
      <rPr>
        <sz val="10"/>
        <color theme="1"/>
        <rFont val="仿宋"/>
        <charset val="134"/>
      </rPr>
      <t>项目二期用地</t>
    </r>
    <r>
      <rPr>
        <sz val="10"/>
        <color theme="1"/>
        <rFont val="Times New Roman"/>
        <charset val="134"/>
      </rPr>
      <t>21.8</t>
    </r>
    <r>
      <rPr>
        <sz val="10"/>
        <color theme="1"/>
        <rFont val="仿宋"/>
        <charset val="134"/>
      </rPr>
      <t>亩，新建</t>
    </r>
    <r>
      <rPr>
        <sz val="10"/>
        <color theme="1"/>
        <rFont val="Times New Roman"/>
        <charset val="134"/>
      </rPr>
      <t>1</t>
    </r>
    <r>
      <rPr>
        <sz val="10"/>
        <color theme="1"/>
        <rFont val="仿宋"/>
        <charset val="134"/>
      </rPr>
      <t>栋主体</t>
    </r>
    <r>
      <rPr>
        <sz val="10"/>
        <color theme="1"/>
        <rFont val="Times New Roman"/>
        <charset val="134"/>
      </rPr>
      <t>1</t>
    </r>
    <r>
      <rPr>
        <sz val="10"/>
        <color theme="1"/>
        <rFont val="仿宋"/>
        <charset val="134"/>
      </rPr>
      <t>层局部</t>
    </r>
    <r>
      <rPr>
        <sz val="10"/>
        <color theme="1"/>
        <rFont val="Times New Roman"/>
        <charset val="134"/>
      </rPr>
      <t>3</t>
    </r>
    <r>
      <rPr>
        <sz val="10"/>
        <color theme="1"/>
        <rFont val="仿宋"/>
        <charset val="134"/>
      </rPr>
      <t>层的智慧冷链仓库，建筑面积</t>
    </r>
    <r>
      <rPr>
        <sz val="10"/>
        <color theme="1"/>
        <rFont val="Times New Roman"/>
        <charset val="134"/>
      </rPr>
      <t>7559.3</t>
    </r>
    <r>
      <rPr>
        <sz val="10"/>
        <color theme="1"/>
        <rFont val="仿宋"/>
        <charset val="134"/>
      </rPr>
      <t>平方米，为自动化立体仓库，建筑高</t>
    </r>
    <r>
      <rPr>
        <sz val="10"/>
        <color theme="1"/>
        <rFont val="Times New Roman"/>
        <charset val="134"/>
      </rPr>
      <t>24</t>
    </r>
    <r>
      <rPr>
        <sz val="10"/>
        <color theme="1"/>
        <rFont val="仿宋"/>
        <charset val="134"/>
      </rPr>
      <t>米，计容面积</t>
    </r>
    <r>
      <rPr>
        <sz val="10"/>
        <color theme="1"/>
        <rFont val="Times New Roman"/>
        <charset val="134"/>
      </rPr>
      <t>12759.3</t>
    </r>
    <r>
      <rPr>
        <sz val="10"/>
        <color theme="1"/>
        <rFont val="仿宋"/>
        <charset val="134"/>
      </rPr>
      <t>平方米，建筑密度</t>
    </r>
    <r>
      <rPr>
        <sz val="10"/>
        <color theme="1"/>
        <rFont val="Times New Roman"/>
        <charset val="134"/>
      </rPr>
      <t>52.01%</t>
    </r>
    <r>
      <rPr>
        <sz val="10"/>
        <color theme="1"/>
        <rFont val="仿宋"/>
        <charset val="134"/>
      </rPr>
      <t>，容积率</t>
    </r>
    <r>
      <rPr>
        <sz val="10"/>
        <color theme="1"/>
        <rFont val="Times New Roman"/>
        <charset val="134"/>
      </rPr>
      <t xml:space="preserve"> 0.88</t>
    </r>
    <r>
      <rPr>
        <sz val="10"/>
        <color theme="1"/>
        <rFont val="仿宋"/>
        <charset val="134"/>
      </rPr>
      <t>，绿地率</t>
    </r>
    <r>
      <rPr>
        <sz val="10"/>
        <color theme="1"/>
        <rFont val="Times New Roman"/>
        <charset val="134"/>
      </rPr>
      <t>28.6%</t>
    </r>
    <r>
      <rPr>
        <sz val="10"/>
        <color theme="1"/>
        <rFont val="仿宋"/>
        <charset val="134"/>
      </rPr>
      <t>，集卡停车位</t>
    </r>
    <r>
      <rPr>
        <sz val="10"/>
        <color theme="1"/>
        <rFont val="Times New Roman"/>
        <charset val="134"/>
      </rPr>
      <t>10</t>
    </r>
    <r>
      <rPr>
        <sz val="10"/>
        <color theme="1"/>
        <rFont val="仿宋"/>
        <charset val="134"/>
      </rPr>
      <t>辆。项目主要建设内容包括：主体建筑工程，装修装饰工程，钢结构工程，电气、给排水、暖通、消防、弱电、保温等安装工程，物流设备及冷库设备，室外电气、给排水、消防、道路、绿化及附属工程。</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</si>
  <si>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</si>
  <si>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t>该项目土建主体工程和制冷保温工程已于2025年7月4日发布招标计划，主体工程开始进场实施目前正在基槽开挖</t>
  </si>
  <si>
    <r>
      <rPr>
        <sz val="10"/>
        <color theme="1"/>
        <rFont val="仿宋"/>
        <charset val="134"/>
      </rPr>
      <t>富琅新村二期</t>
    </r>
  </si>
  <si>
    <r>
      <rPr>
        <sz val="10"/>
        <color theme="1"/>
        <rFont val="仿宋"/>
        <charset val="134"/>
      </rPr>
      <t>李顺宝</t>
    </r>
  </si>
  <si>
    <r>
      <rPr>
        <sz val="10"/>
        <color theme="1"/>
        <rFont val="仿宋"/>
        <charset val="134"/>
      </rPr>
      <t>项目总用地面积为</t>
    </r>
    <r>
      <rPr>
        <sz val="10"/>
        <color theme="1"/>
        <rFont val="Times New Roman"/>
        <charset val="134"/>
      </rPr>
      <t>7128.01</t>
    </r>
    <r>
      <rPr>
        <sz val="10"/>
        <color theme="1"/>
        <rFont val="仿宋"/>
        <charset val="134"/>
      </rPr>
      <t>平方米，总建筑面积</t>
    </r>
    <r>
      <rPr>
        <sz val="10"/>
        <color theme="1"/>
        <rFont val="Times New Roman"/>
        <charset val="134"/>
      </rPr>
      <t>5018.54</t>
    </r>
    <r>
      <rPr>
        <sz val="10"/>
        <color theme="1"/>
        <rFont val="仿宋"/>
        <charset val="134"/>
      </rPr>
      <t>平方米，计划安置拆迁户</t>
    </r>
    <r>
      <rPr>
        <sz val="10"/>
        <color theme="1"/>
        <rFont val="Times New Roman"/>
        <charset val="134"/>
      </rPr>
      <t>18</t>
    </r>
    <r>
      <rPr>
        <sz val="10"/>
        <color theme="1"/>
        <rFont val="仿宋"/>
        <charset val="134"/>
      </rPr>
      <t>户，均为联排住宅安置户，同时建设道路、绿化、围墙、停车泊位等附属设施工程。</t>
    </r>
  </si>
  <si>
    <r>
      <rPr>
        <sz val="10"/>
        <color theme="1"/>
        <rFont val="Times New Roman"/>
        <charset val="134"/>
      </rPr>
      <t>2</t>
    </r>
    <r>
      <rPr>
        <sz val="10"/>
        <color theme="1"/>
        <rFont val="仿宋"/>
        <charset val="134"/>
      </rPr>
      <t>户偏房征迁；</t>
    </r>
    <r>
      <rPr>
        <sz val="10"/>
        <color theme="1"/>
        <rFont val="Times New Roman"/>
        <charset val="134"/>
      </rPr>
      <t>10</t>
    </r>
    <r>
      <rPr>
        <sz val="10"/>
        <color theme="1"/>
        <rFont val="仿宋"/>
        <charset val="134"/>
      </rPr>
      <t>亩土地报批，涉及</t>
    </r>
    <r>
      <rPr>
        <sz val="10"/>
        <color theme="1"/>
        <rFont val="Times New Roman"/>
        <charset val="134"/>
      </rPr>
      <t>5</t>
    </r>
    <r>
      <rPr>
        <sz val="10"/>
        <color theme="1"/>
        <rFont val="仿宋"/>
        <charset val="134"/>
      </rPr>
      <t>亩耕地</t>
    </r>
  </si>
  <si>
    <r>
      <rPr>
        <sz val="10"/>
        <color theme="1"/>
        <rFont val="Times New Roman"/>
        <charset val="134"/>
      </rPr>
      <t>1.</t>
    </r>
    <r>
      <rPr>
        <sz val="10"/>
        <color theme="1"/>
        <rFont val="仿宋"/>
        <charset val="134"/>
      </rPr>
      <t>泰科地块拆迁安置小区建设，目前暂无建设资金来源，需协调解决资金来源，确保征迁进度；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</si>
  <si>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t>暂无土地指标及建设资金</t>
  </si>
  <si>
    <r>
      <rPr>
        <sz val="10"/>
        <color theme="1"/>
        <rFont val="仿宋"/>
        <charset val="134"/>
      </rPr>
      <t>缺口</t>
    </r>
    <r>
      <rPr>
        <sz val="10"/>
        <color theme="1"/>
        <rFont val="Times New Roman"/>
        <charset val="134"/>
      </rPr>
      <t>150</t>
    </r>
    <r>
      <rPr>
        <sz val="10"/>
        <color theme="1"/>
        <rFont val="仿宋"/>
        <charset val="134"/>
      </rPr>
      <t>万元</t>
    </r>
  </si>
  <si>
    <r>
      <rPr>
        <sz val="10"/>
        <color theme="1"/>
        <rFont val="仿宋"/>
        <charset val="134"/>
      </rPr>
      <t>新安花园二期</t>
    </r>
  </si>
  <si>
    <r>
      <rPr>
        <sz val="10"/>
        <color theme="1"/>
        <rFont val="仿宋"/>
        <charset val="134"/>
      </rPr>
      <t>项目用地面积</t>
    </r>
    <r>
      <rPr>
        <sz val="10"/>
        <color theme="1"/>
        <rFont val="Times New Roman"/>
        <charset val="134"/>
      </rPr>
      <t>15853.3</t>
    </r>
    <r>
      <rPr>
        <sz val="10"/>
        <color theme="1"/>
        <rFont val="仿宋"/>
        <charset val="134"/>
      </rPr>
      <t>平方米，总建筑面积</t>
    </r>
    <r>
      <rPr>
        <sz val="10"/>
        <color theme="1"/>
        <rFont val="Times New Roman"/>
        <charset val="134"/>
      </rPr>
      <t>18646.75</t>
    </r>
    <r>
      <rPr>
        <sz val="10"/>
        <color theme="1"/>
        <rFont val="仿宋"/>
        <charset val="134"/>
      </rPr>
      <t>平方米。规划建设安置房</t>
    </r>
    <r>
      <rPr>
        <sz val="10"/>
        <color theme="1"/>
        <rFont val="Times New Roman"/>
        <charset val="134"/>
      </rPr>
      <t>77</t>
    </r>
    <r>
      <rPr>
        <sz val="10"/>
        <color theme="1"/>
        <rFont val="仿宋"/>
        <charset val="134"/>
      </rPr>
      <t>套，其中</t>
    </r>
    <r>
      <rPr>
        <sz val="10"/>
        <color theme="1"/>
        <rFont val="Times New Roman"/>
        <charset val="134"/>
      </rPr>
      <t>7</t>
    </r>
    <r>
      <rPr>
        <sz val="10"/>
        <color theme="1"/>
        <rFont val="仿宋"/>
        <charset val="134"/>
      </rPr>
      <t>栋联排式安置房共</t>
    </r>
    <r>
      <rPr>
        <sz val="10"/>
        <color theme="1"/>
        <rFont val="Times New Roman"/>
        <charset val="134"/>
      </rPr>
      <t>53</t>
    </r>
    <r>
      <rPr>
        <sz val="10"/>
        <color theme="1"/>
        <rFont val="仿宋"/>
        <charset val="134"/>
      </rPr>
      <t>套</t>
    </r>
    <r>
      <rPr>
        <sz val="10"/>
        <color theme="1"/>
        <rFont val="Times New Roman"/>
        <charset val="134"/>
      </rPr>
      <t>,1</t>
    </r>
    <r>
      <rPr>
        <sz val="10"/>
        <color theme="1"/>
        <rFont val="仿宋"/>
        <charset val="134"/>
      </rPr>
      <t>栋公寓式安置房共</t>
    </r>
    <r>
      <rPr>
        <sz val="10"/>
        <color theme="1"/>
        <rFont val="Times New Roman"/>
        <charset val="134"/>
      </rPr>
      <t>24</t>
    </r>
    <r>
      <rPr>
        <sz val="10"/>
        <color theme="1"/>
        <rFont val="仿宋"/>
        <charset val="134"/>
      </rPr>
      <t>套同时配套建设公寓楼附属用房、配电房、物管用房、健身广场、道路、绿化、围墙、停车泊位等附属设施工程。</t>
    </r>
  </si>
  <si>
    <r>
      <rPr>
        <sz val="10"/>
        <color theme="1"/>
        <rFont val="Times New Roman"/>
        <charset val="134"/>
      </rPr>
      <t>25</t>
    </r>
    <r>
      <rPr>
        <sz val="10"/>
        <color theme="1"/>
        <rFont val="仿宋"/>
        <charset val="134"/>
      </rPr>
      <t>亩土地报批，涉及耕地</t>
    </r>
    <r>
      <rPr>
        <sz val="10"/>
        <color theme="1"/>
        <rFont val="Times New Roman"/>
        <charset val="134"/>
      </rPr>
      <t>7</t>
    </r>
    <r>
      <rPr>
        <sz val="10"/>
        <color theme="1"/>
        <rFont val="仿宋"/>
        <charset val="134"/>
      </rPr>
      <t>亩</t>
    </r>
  </si>
  <si>
    <r>
      <rPr>
        <sz val="10"/>
        <color theme="1"/>
        <rFont val="Times New Roman"/>
        <charset val="134"/>
      </rPr>
      <t>1.</t>
    </r>
    <r>
      <rPr>
        <sz val="10"/>
        <color theme="1"/>
        <rFont val="仿宋"/>
        <charset val="134"/>
      </rPr>
      <t>桥西地块拆迁安置小区建设，目前暂无建设资金来源，需协调解决资金来源，确保征迁进度</t>
    </r>
    <r>
      <rPr>
        <sz val="10"/>
        <color theme="1"/>
        <rFont val="Times New Roman"/>
        <charset val="134"/>
      </rPr>
      <t>2.</t>
    </r>
    <r>
      <rPr>
        <sz val="10"/>
        <color theme="1"/>
        <rFont val="仿宋"/>
        <charset val="134"/>
      </rPr>
      <t>目前暂无土地指标，需协调资规局完成土地报批工作</t>
    </r>
  </si>
  <si>
    <r>
      <rPr>
        <sz val="10"/>
        <color theme="1"/>
        <rFont val="仿宋"/>
        <charset val="134"/>
      </rPr>
      <t>万安镇富琅文化产业基地</t>
    </r>
  </si>
  <si>
    <r>
      <rPr>
        <sz val="10"/>
        <color theme="1"/>
        <rFont val="仿宋"/>
        <charset val="134"/>
      </rPr>
      <t>综合楼面积约</t>
    </r>
    <r>
      <rPr>
        <sz val="10"/>
        <color theme="1"/>
        <rFont val="Times New Roman"/>
        <charset val="134"/>
      </rPr>
      <t>4000</t>
    </r>
    <r>
      <rPr>
        <sz val="10"/>
        <color theme="1"/>
        <rFont val="仿宋"/>
        <charset val="134"/>
      </rPr>
      <t>平方米，特色产业园面积约</t>
    </r>
    <r>
      <rPr>
        <sz val="10"/>
        <color theme="1"/>
        <rFont val="Times New Roman"/>
        <charset val="134"/>
      </rPr>
      <t>10000</t>
    </r>
    <r>
      <rPr>
        <sz val="10"/>
        <color theme="1"/>
        <rFont val="仿宋"/>
        <charset val="134"/>
      </rPr>
      <t>平方米及周边配套基础设施建设。</t>
    </r>
  </si>
  <si>
    <r>
      <rPr>
        <sz val="10"/>
        <color theme="1"/>
        <rFont val="仿宋"/>
        <charset val="134"/>
      </rPr>
      <t>完成</t>
    </r>
    <r>
      <rPr>
        <sz val="10"/>
        <color theme="1"/>
        <rFont val="Times New Roman"/>
        <charset val="134"/>
      </rPr>
      <t>7</t>
    </r>
    <r>
      <rPr>
        <sz val="10"/>
        <color theme="1"/>
        <rFont val="仿宋"/>
        <charset val="134"/>
      </rPr>
      <t>亩集体建设用地报批，涉及耕地</t>
    </r>
    <r>
      <rPr>
        <sz val="10"/>
        <color theme="1"/>
        <rFont val="Times New Roman"/>
        <charset val="134"/>
      </rPr>
      <t>7</t>
    </r>
    <r>
      <rPr>
        <sz val="10"/>
        <color theme="1"/>
        <rFont val="仿宋"/>
        <charset val="134"/>
      </rPr>
      <t>亩</t>
    </r>
  </si>
  <si>
    <r>
      <rPr>
        <sz val="10"/>
        <color theme="1"/>
        <rFont val="仿宋"/>
        <charset val="134"/>
      </rPr>
      <t>目前暂无土地指标，需协调资规局完成土地报批工作</t>
    </r>
  </si>
  <si>
    <r>
      <rPr>
        <sz val="10"/>
        <color theme="1"/>
        <rFont val="仿宋"/>
        <charset val="134"/>
      </rPr>
      <t>已申报水库移民资金</t>
    </r>
    <r>
      <rPr>
        <sz val="10"/>
        <color theme="1"/>
        <rFont val="Times New Roman"/>
        <charset val="134"/>
      </rPr>
      <t>200</t>
    </r>
    <r>
      <rPr>
        <sz val="10"/>
        <color theme="1"/>
        <rFont val="仿宋"/>
        <charset val="134"/>
      </rPr>
      <t>万元及乡村振兴衔接资金</t>
    </r>
    <r>
      <rPr>
        <sz val="10"/>
        <color theme="1"/>
        <rFont val="Times New Roman"/>
        <charset val="134"/>
      </rPr>
      <t>500</t>
    </r>
    <r>
      <rPr>
        <sz val="10"/>
        <color theme="1"/>
        <rFont val="仿宋"/>
        <charset val="134"/>
      </rPr>
      <t>万元，未下达</t>
    </r>
  </si>
  <si>
    <r>
      <rPr>
        <sz val="10"/>
        <color theme="1"/>
        <rFont val="仿宋"/>
        <charset val="134"/>
      </rPr>
      <t>绿色智慧农产品生产加工基地项目</t>
    </r>
  </si>
  <si>
    <r>
      <rPr>
        <sz val="10"/>
        <color theme="1"/>
        <rFont val="仿宋"/>
        <charset val="134"/>
      </rPr>
      <t>新建</t>
    </r>
    <r>
      <rPr>
        <sz val="10"/>
        <color theme="1"/>
        <rFont val="Times New Roman"/>
        <charset val="134"/>
      </rPr>
      <t>14</t>
    </r>
    <r>
      <rPr>
        <sz val="10"/>
        <color theme="1"/>
        <rFont val="仿宋"/>
        <charset val="134"/>
      </rPr>
      <t>亩轮车绿色农产品加工研发基地：建设生产加工厂房</t>
    </r>
    <r>
      <rPr>
        <sz val="10"/>
        <color theme="1"/>
        <rFont val="Times New Roman"/>
        <charset val="134"/>
      </rPr>
      <t>3</t>
    </r>
    <r>
      <rPr>
        <sz val="10"/>
        <color theme="1"/>
        <rFont val="仿宋"/>
        <charset val="134"/>
      </rPr>
      <t>个，建研发车间</t>
    </r>
    <r>
      <rPr>
        <sz val="10"/>
        <color theme="1"/>
        <rFont val="Times New Roman"/>
        <charset val="134"/>
      </rPr>
      <t>1</t>
    </r>
    <r>
      <rPr>
        <sz val="10"/>
        <color theme="1"/>
        <rFont val="仿宋"/>
        <charset val="134"/>
      </rPr>
      <t>个，配套建设供电、消防、给排水、道路、绿化、停车场等基础设施。</t>
    </r>
  </si>
  <si>
    <r>
      <rPr>
        <sz val="10"/>
        <color theme="1"/>
        <rFont val="仿宋"/>
        <charset val="134"/>
      </rPr>
      <t>完成</t>
    </r>
    <r>
      <rPr>
        <sz val="10"/>
        <color theme="1"/>
        <rFont val="Times New Roman"/>
        <charset val="134"/>
      </rPr>
      <t>14</t>
    </r>
    <r>
      <rPr>
        <sz val="10"/>
        <color theme="1"/>
        <rFont val="仿宋"/>
        <charset val="134"/>
      </rPr>
      <t>亩集体建设用地报批，涉及林地</t>
    </r>
    <r>
      <rPr>
        <sz val="10"/>
        <color theme="1"/>
        <rFont val="Times New Roman"/>
        <charset val="134"/>
      </rPr>
      <t>14</t>
    </r>
    <r>
      <rPr>
        <sz val="10"/>
        <color theme="1"/>
        <rFont val="仿宋"/>
        <charset val="134"/>
      </rPr>
      <t>亩</t>
    </r>
  </si>
  <si>
    <r>
      <rPr>
        <sz val="10"/>
        <color theme="1"/>
        <rFont val="仿宋"/>
        <charset val="134"/>
      </rPr>
      <t>万安镇轮车村人才驿站项目</t>
    </r>
  </si>
  <si>
    <r>
      <rPr>
        <sz val="10"/>
        <color theme="1"/>
        <rFont val="仿宋"/>
        <charset val="134"/>
      </rPr>
      <t>新建</t>
    </r>
    <r>
      <rPr>
        <sz val="10"/>
        <color theme="1"/>
        <rFont val="Times New Roman"/>
        <charset val="134"/>
      </rPr>
      <t>2000</t>
    </r>
    <r>
      <rPr>
        <sz val="10"/>
        <color theme="1"/>
        <rFont val="仿宋"/>
        <charset val="134"/>
      </rPr>
      <t>平方米公寓楼一座，占地约</t>
    </r>
    <r>
      <rPr>
        <sz val="10"/>
        <color theme="1"/>
        <rFont val="Times New Roman"/>
        <charset val="134"/>
      </rPr>
      <t>500</t>
    </r>
    <r>
      <rPr>
        <sz val="10"/>
        <color theme="1"/>
        <rFont val="仿宋"/>
        <charset val="134"/>
      </rPr>
      <t>米及内部设施建设。</t>
    </r>
  </si>
  <si>
    <r>
      <rPr>
        <sz val="10"/>
        <color theme="1"/>
        <rFont val="仿宋"/>
        <charset val="134"/>
      </rPr>
      <t>完成</t>
    </r>
    <r>
      <rPr>
        <sz val="10"/>
        <color theme="1"/>
        <rFont val="Times New Roman"/>
        <charset val="134"/>
      </rPr>
      <t>5.5</t>
    </r>
    <r>
      <rPr>
        <sz val="10"/>
        <color theme="1"/>
        <rFont val="仿宋"/>
        <charset val="134"/>
      </rPr>
      <t>亩集体建设用地报批，涉及耕地</t>
    </r>
    <r>
      <rPr>
        <sz val="10"/>
        <color theme="1"/>
        <rFont val="Times New Roman"/>
        <charset val="134"/>
      </rPr>
      <t>4.5</t>
    </r>
    <r>
      <rPr>
        <sz val="10"/>
        <color theme="1"/>
        <rFont val="仿宋"/>
        <charset val="134"/>
      </rPr>
      <t>亩</t>
    </r>
  </si>
  <si>
    <r>
      <rPr>
        <sz val="10"/>
        <color theme="1"/>
        <rFont val="仿宋"/>
        <charset val="134"/>
      </rPr>
      <t>攻坚项目</t>
    </r>
    <r>
      <rPr>
        <sz val="10"/>
        <color theme="1"/>
        <rFont val="Times New Roman"/>
        <charset val="134"/>
      </rPr>
      <t>-</t>
    </r>
    <r>
      <rPr>
        <sz val="10"/>
        <color theme="1"/>
        <rFont val="仿宋"/>
        <charset val="134"/>
      </rPr>
      <t>休宁经开区产业发展综合配套基础设施项目（万安镇服务业长廊专项债项目）</t>
    </r>
  </si>
  <si>
    <r>
      <rPr>
        <b/>
        <sz val="10"/>
        <color theme="1"/>
        <rFont val="仿宋"/>
        <charset val="134"/>
      </rPr>
      <t>五城镇</t>
    </r>
  </si>
  <si>
    <r>
      <rPr>
        <b/>
        <sz val="10"/>
        <color theme="1"/>
        <rFont val="仿宋"/>
        <charset val="134"/>
      </rPr>
      <t>江</t>
    </r>
    <r>
      <rPr>
        <b/>
        <sz val="10"/>
        <color theme="1"/>
        <rFont val="Times New Roman"/>
        <charset val="134"/>
      </rPr>
      <t xml:space="preserve">  </t>
    </r>
    <r>
      <rPr>
        <b/>
        <sz val="10"/>
        <color theme="1"/>
        <rFont val="仿宋"/>
        <charset val="134"/>
      </rPr>
      <t>海</t>
    </r>
  </si>
  <si>
    <r>
      <rPr>
        <sz val="10"/>
        <color theme="1"/>
        <rFont val="仿宋"/>
        <charset val="134"/>
      </rPr>
      <t>五城镇农产品加工厂项目</t>
    </r>
  </si>
  <si>
    <r>
      <rPr>
        <sz val="10"/>
        <color theme="1"/>
        <rFont val="仿宋"/>
        <charset val="134"/>
      </rPr>
      <t>攻坚项目</t>
    </r>
    <r>
      <rPr>
        <sz val="10"/>
        <color theme="1"/>
        <rFont val="Times New Roman"/>
        <charset val="134"/>
      </rPr>
      <t>-</t>
    </r>
    <r>
      <rPr>
        <sz val="10"/>
        <color theme="1"/>
        <rFont val="仿宋"/>
        <charset val="134"/>
      </rPr>
      <t>五城镇农产品加工厂项目（五城米酒产业园及酒旅融合项目）</t>
    </r>
  </si>
  <si>
    <r>
      <rPr>
        <sz val="10"/>
        <color theme="1"/>
        <rFont val="仿宋"/>
        <charset val="134"/>
      </rPr>
      <t>江</t>
    </r>
    <r>
      <rPr>
        <sz val="10"/>
        <color theme="1"/>
        <rFont val="Times New Roman"/>
        <charset val="134"/>
      </rPr>
      <t xml:space="preserve">  </t>
    </r>
    <r>
      <rPr>
        <sz val="10"/>
        <color theme="1"/>
        <rFont val="仿宋"/>
        <charset val="134"/>
      </rPr>
      <t>海</t>
    </r>
  </si>
  <si>
    <r>
      <rPr>
        <sz val="10"/>
        <color theme="1"/>
        <rFont val="仿宋"/>
        <charset val="134"/>
      </rPr>
      <t>项目占地面积约</t>
    </r>
    <r>
      <rPr>
        <sz val="10"/>
        <color theme="1"/>
        <rFont val="Times New Roman"/>
        <charset val="134"/>
      </rPr>
      <t>24.91</t>
    </r>
    <r>
      <rPr>
        <sz val="10"/>
        <color theme="1"/>
        <rFont val="仿宋"/>
        <charset val="134"/>
      </rPr>
      <t>亩，新建</t>
    </r>
    <r>
      <rPr>
        <sz val="10"/>
        <color theme="1"/>
        <rFont val="Times New Roman"/>
        <charset val="134"/>
      </rPr>
      <t>2</t>
    </r>
    <r>
      <rPr>
        <sz val="10"/>
        <color theme="1"/>
        <rFont val="仿宋"/>
        <charset val="134"/>
      </rPr>
      <t>栋厂房总建筑面积</t>
    </r>
    <r>
      <rPr>
        <sz val="10"/>
        <color theme="1"/>
        <rFont val="Times New Roman"/>
        <charset val="134"/>
      </rPr>
      <t>24025</t>
    </r>
    <r>
      <rPr>
        <sz val="10"/>
        <color theme="1"/>
        <rFont val="仿宋"/>
        <charset val="134"/>
      </rPr>
      <t>平方米，配套建设供配电、给排水、道路、停车场、绿化以及环卫等基础设施。</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</si>
  <si>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</si>
  <si>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征地</t>
    </r>
    <r>
      <rPr>
        <sz val="10"/>
        <color theme="1"/>
        <rFont val="Times New Roman"/>
        <charset val="134"/>
      </rPr>
      <t>24.91</t>
    </r>
    <r>
      <rPr>
        <sz val="10"/>
        <color theme="1"/>
        <rFont val="仿宋"/>
        <charset val="134"/>
      </rPr>
      <t>亩，土地报批</t>
    </r>
    <r>
      <rPr>
        <sz val="10"/>
        <color theme="1"/>
        <rFont val="Times New Roman"/>
        <charset val="134"/>
      </rPr>
      <t>23.7</t>
    </r>
    <r>
      <rPr>
        <sz val="10"/>
        <color theme="1"/>
        <rFont val="仿宋"/>
        <charset val="134"/>
      </rPr>
      <t>亩。</t>
    </r>
  </si>
  <si>
    <r>
      <rPr>
        <sz val="11"/>
        <color theme="1"/>
        <rFont val="仿宋"/>
        <charset val="134"/>
      </rPr>
      <t>是</t>
    </r>
  </si>
  <si>
    <t>五城镇农产品加工项目</t>
  </si>
  <si>
    <t>2号厂房1层顶版已浇筑，正在进行2层内外架搭建，1号楼基础已完成。</t>
  </si>
  <si>
    <r>
      <rPr>
        <sz val="10"/>
        <color theme="1"/>
        <rFont val="仿宋"/>
        <charset val="134"/>
      </rPr>
      <t>已发债</t>
    </r>
  </si>
  <si>
    <r>
      <rPr>
        <sz val="10"/>
        <color theme="1"/>
        <rFont val="仿宋"/>
        <charset val="134"/>
      </rPr>
      <t>五城镇产业强镇项目</t>
    </r>
  </si>
  <si>
    <r>
      <rPr>
        <sz val="10"/>
        <color theme="1"/>
        <rFont val="仿宋"/>
        <charset val="134"/>
      </rPr>
      <t>包含</t>
    </r>
    <r>
      <rPr>
        <sz val="10"/>
        <color theme="1"/>
        <rFont val="Times New Roman"/>
        <charset val="134"/>
      </rPr>
      <t>500</t>
    </r>
    <r>
      <rPr>
        <sz val="10"/>
        <color theme="1"/>
        <rFont val="仿宋"/>
        <charset val="134"/>
      </rPr>
      <t>亩茶干专用原料生产示范基地建设，茶干技艺、产能提升，</t>
    </r>
    <r>
      <rPr>
        <sz val="10"/>
        <color theme="1"/>
        <rFont val="Times New Roman"/>
        <charset val="134"/>
      </rPr>
      <t>400</t>
    </r>
    <r>
      <rPr>
        <sz val="10"/>
        <color theme="1"/>
        <rFont val="仿宋"/>
        <charset val="134"/>
      </rPr>
      <t>平方米茶干五城茶干非遗技艺示范作坊主体建设等。</t>
    </r>
  </si>
  <si>
    <r>
      <rPr>
        <sz val="10"/>
        <color theme="1"/>
        <rFont val="Times New Roman"/>
        <charset val="134"/>
      </rPr>
      <t>2025</t>
    </r>
    <r>
      <rPr>
        <sz val="10"/>
        <color theme="1"/>
        <rFont val="仿宋"/>
        <charset val="134"/>
      </rPr>
      <t>年</t>
    </r>
    <r>
      <rPr>
        <sz val="10"/>
        <color theme="1"/>
        <rFont val="Times New Roman"/>
        <charset val="134"/>
      </rPr>
      <t>1</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</si>
  <si>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t>五城镇产业强镇投资项目</t>
  </si>
  <si>
    <t>2024年度建设任务已完成</t>
  </si>
  <si>
    <r>
      <rPr>
        <sz val="10"/>
        <color theme="1"/>
        <rFont val="仿宋"/>
        <charset val="134"/>
      </rPr>
      <t>缺口</t>
    </r>
    <r>
      <rPr>
        <sz val="10"/>
        <color theme="1"/>
        <rFont val="Times New Roman"/>
        <charset val="134"/>
      </rPr>
      <t>1500</t>
    </r>
    <r>
      <rPr>
        <sz val="10"/>
        <color theme="1"/>
        <rFont val="仿宋"/>
        <charset val="134"/>
      </rPr>
      <t>万元</t>
    </r>
  </si>
  <si>
    <r>
      <rPr>
        <sz val="10"/>
        <color theme="1"/>
        <rFont val="仿宋"/>
        <charset val="134"/>
      </rPr>
      <t>黄山上岩华越康养中心项目</t>
    </r>
  </si>
  <si>
    <r>
      <rPr>
        <sz val="10"/>
        <color theme="1"/>
        <rFont val="仿宋"/>
        <charset val="134"/>
      </rPr>
      <t>浙江华越新材料有限公司</t>
    </r>
  </si>
  <si>
    <r>
      <rPr>
        <sz val="10"/>
        <color theme="1"/>
        <rFont val="仿宋"/>
        <charset val="134"/>
      </rPr>
      <t>占地约</t>
    </r>
    <r>
      <rPr>
        <sz val="10"/>
        <color theme="1"/>
        <rFont val="Times New Roman"/>
        <charset val="134"/>
      </rPr>
      <t>10</t>
    </r>
    <r>
      <rPr>
        <sz val="10"/>
        <color theme="1"/>
        <rFont val="仿宋"/>
        <charset val="134"/>
      </rPr>
      <t>亩，其中建设用地</t>
    </r>
    <r>
      <rPr>
        <sz val="10"/>
        <color theme="1"/>
        <rFont val="Times New Roman"/>
        <charset val="134"/>
      </rPr>
      <t>3</t>
    </r>
    <r>
      <rPr>
        <sz val="10"/>
        <color theme="1"/>
        <rFont val="仿宋"/>
        <charset val="134"/>
      </rPr>
      <t>亩，建筑面积约</t>
    </r>
    <r>
      <rPr>
        <sz val="10"/>
        <color theme="1"/>
        <rFont val="Times New Roman"/>
        <charset val="134"/>
      </rPr>
      <t>2200</t>
    </r>
    <r>
      <rPr>
        <sz val="10"/>
        <color theme="1"/>
        <rFont val="仿宋"/>
        <charset val="134"/>
      </rPr>
      <t>平方米，主要建设康养文化中心、隐市民宿体验中心、绿色新材料展销研中心等。</t>
    </r>
  </si>
  <si>
    <r>
      <rPr>
        <sz val="10"/>
        <color theme="1"/>
        <rFont val="仿宋"/>
        <charset val="134"/>
      </rPr>
      <t>需征地</t>
    </r>
    <r>
      <rPr>
        <sz val="10"/>
        <color theme="1"/>
        <rFont val="Times New Roman"/>
        <charset val="134"/>
      </rPr>
      <t>10</t>
    </r>
    <r>
      <rPr>
        <sz val="10"/>
        <color theme="1"/>
        <rFont val="仿宋"/>
        <charset val="134"/>
      </rPr>
      <t>亩，土地报批</t>
    </r>
    <r>
      <rPr>
        <sz val="10"/>
        <color theme="1"/>
        <rFont val="Times New Roman"/>
        <charset val="134"/>
      </rPr>
      <t>5</t>
    </r>
    <r>
      <rPr>
        <sz val="10"/>
        <color theme="1"/>
        <rFont val="仿宋"/>
        <charset val="134"/>
      </rPr>
      <t>亩。</t>
    </r>
  </si>
  <si>
    <r>
      <rPr>
        <sz val="10"/>
        <color theme="1"/>
        <rFont val="Times New Roman"/>
        <charset val="134"/>
      </rPr>
      <t>1.</t>
    </r>
    <r>
      <rPr>
        <sz val="10"/>
        <color theme="1"/>
        <rFont val="仿宋"/>
        <charset val="134"/>
      </rPr>
      <t>需协调解决土地指标问题。</t>
    </r>
    <r>
      <rPr>
        <sz val="10"/>
        <color theme="1"/>
        <rFont val="Times New Roman"/>
        <charset val="134"/>
      </rPr>
      <t xml:space="preserve">
2.</t>
    </r>
    <r>
      <rPr>
        <sz val="10"/>
        <color theme="1"/>
        <rFont val="仿宋"/>
        <charset val="134"/>
      </rPr>
      <t>请求协调解决前期配套费用约</t>
    </r>
    <r>
      <rPr>
        <sz val="10"/>
        <color theme="1"/>
        <rFont val="Times New Roman"/>
        <charset val="134"/>
      </rPr>
      <t>200</t>
    </r>
    <r>
      <rPr>
        <sz val="10"/>
        <color theme="1"/>
        <rFont val="仿宋"/>
        <charset val="134"/>
      </rPr>
      <t>万元。</t>
    </r>
    <r>
      <rPr>
        <sz val="10"/>
        <color theme="1"/>
        <rFont val="Times New Roman"/>
        <charset val="134"/>
      </rPr>
      <t xml:space="preserve">
3.</t>
    </r>
    <r>
      <rPr>
        <sz val="10"/>
        <color theme="1"/>
        <rFont val="仿宋"/>
        <charset val="134"/>
      </rPr>
      <t>需供电部门保障项目用电。</t>
    </r>
  </si>
  <si>
    <r>
      <rPr>
        <sz val="10"/>
        <rFont val="仿宋"/>
        <charset val="134"/>
      </rPr>
      <t>正在进行征地工作。</t>
    </r>
  </si>
  <si>
    <r>
      <rPr>
        <sz val="10"/>
        <color theme="1"/>
        <rFont val="仿宋"/>
        <charset val="134"/>
      </rPr>
      <t>五城镇西田村农产品生产加工及冷链物流项目</t>
    </r>
  </si>
  <si>
    <r>
      <rPr>
        <sz val="10"/>
        <color theme="1"/>
        <rFont val="仿宋"/>
        <charset val="134"/>
      </rPr>
      <t>新建五城镇冷链物流基地</t>
    </r>
    <r>
      <rPr>
        <sz val="10"/>
        <color theme="1"/>
        <rFont val="Times New Roman"/>
        <charset val="134"/>
      </rPr>
      <t>1</t>
    </r>
    <r>
      <rPr>
        <sz val="10"/>
        <color theme="1"/>
        <rFont val="仿宋"/>
        <charset val="134"/>
      </rPr>
      <t>处，占地面积约</t>
    </r>
    <r>
      <rPr>
        <sz val="10"/>
        <color theme="1"/>
        <rFont val="Times New Roman"/>
        <charset val="134"/>
      </rPr>
      <t>3.2</t>
    </r>
    <r>
      <rPr>
        <sz val="10"/>
        <color theme="1"/>
        <rFont val="仿宋"/>
        <charset val="134"/>
      </rPr>
      <t>亩，新建</t>
    </r>
    <r>
      <rPr>
        <sz val="10"/>
        <color theme="1"/>
        <rFont val="Times New Roman"/>
        <charset val="134"/>
      </rPr>
      <t>1</t>
    </r>
    <r>
      <rPr>
        <sz val="10"/>
        <color theme="1"/>
        <rFont val="仿宋"/>
        <charset val="134"/>
      </rPr>
      <t>栋</t>
    </r>
    <r>
      <rPr>
        <sz val="10"/>
        <color theme="1"/>
        <rFont val="Times New Roman"/>
        <charset val="134"/>
      </rPr>
      <t>2</t>
    </r>
    <r>
      <rPr>
        <sz val="10"/>
        <color theme="1"/>
        <rFont val="仿宋"/>
        <charset val="134"/>
      </rPr>
      <t>层钢混厂房，配套建设供配电、给排水、停车场、绿化等基础设施。</t>
    </r>
  </si>
  <si>
    <r>
      <rPr>
        <sz val="10"/>
        <color theme="1"/>
        <rFont val="仿宋"/>
        <charset val="134"/>
      </rPr>
      <t>五城镇长干农产品集散中心工程</t>
    </r>
  </si>
  <si>
    <r>
      <rPr>
        <sz val="10"/>
        <color theme="1"/>
        <rFont val="Times New Roman"/>
        <charset val="134"/>
      </rPr>
      <t>10</t>
    </r>
    <r>
      <rPr>
        <sz val="10"/>
        <color theme="1"/>
        <rFont val="仿宋"/>
        <charset val="134"/>
      </rPr>
      <t>亩土地平整，包含挡墙建设，新建生猪检疫检查站、农产品检查中转站、农产品集散及服务中心等</t>
    </r>
  </si>
  <si>
    <r>
      <rPr>
        <sz val="10"/>
        <color theme="1"/>
        <rFont val="仿宋"/>
        <charset val="134"/>
      </rPr>
      <t>五城镇苦株树民宿工程（二期）</t>
    </r>
  </si>
  <si>
    <r>
      <rPr>
        <sz val="10"/>
        <color theme="1"/>
        <rFont val="仿宋"/>
        <charset val="134"/>
      </rPr>
      <t>黄山市苦株树酒店旅游发展有限公司</t>
    </r>
  </si>
  <si>
    <r>
      <rPr>
        <sz val="10"/>
        <color theme="1"/>
        <rFont val="仿宋"/>
        <charset val="134"/>
      </rPr>
      <t>收储农房</t>
    </r>
    <r>
      <rPr>
        <sz val="10"/>
        <color theme="1"/>
        <rFont val="Times New Roman"/>
        <charset val="134"/>
      </rPr>
      <t>3</t>
    </r>
    <r>
      <rPr>
        <sz val="10"/>
        <color theme="1"/>
        <rFont val="仿宋"/>
        <charset val="134"/>
      </rPr>
      <t>栋，用改造游客接待中心及新建非遗体验展馆。提升旅游步道</t>
    </r>
    <r>
      <rPr>
        <sz val="10"/>
        <color theme="1"/>
        <rFont val="Times New Roman"/>
        <charset val="134"/>
      </rPr>
      <t>2500</t>
    </r>
    <r>
      <rPr>
        <sz val="10"/>
        <color theme="1"/>
        <rFont val="仿宋"/>
        <charset val="134"/>
      </rPr>
      <t>米，新建星空房、帐篷露营区域。配套绿化、亮化、消防、厕所等基础设施。</t>
    </r>
  </si>
  <si>
    <t>游客接待中心主体已完成建设，正在进行内部装修</t>
  </si>
  <si>
    <r>
      <rPr>
        <sz val="10"/>
        <color theme="1"/>
        <rFont val="仿宋"/>
        <charset val="134"/>
      </rPr>
      <t>五城镇古林农产品加工及冷链物流项目</t>
    </r>
  </si>
  <si>
    <r>
      <rPr>
        <sz val="10"/>
        <color theme="1"/>
        <rFont val="仿宋"/>
        <charset val="134"/>
      </rPr>
      <t>新建五城镇古林农产品示范基地，占地面积约</t>
    </r>
    <r>
      <rPr>
        <sz val="10"/>
        <color theme="1"/>
        <rFont val="Times New Roman"/>
        <charset val="134"/>
      </rPr>
      <t>30</t>
    </r>
    <r>
      <rPr>
        <sz val="10"/>
        <color theme="1"/>
        <rFont val="仿宋"/>
        <charset val="134"/>
      </rPr>
      <t>亩，建设面积</t>
    </r>
    <r>
      <rPr>
        <sz val="10"/>
        <color theme="1"/>
        <rFont val="Times New Roman"/>
        <charset val="134"/>
      </rPr>
      <t>22</t>
    </r>
    <r>
      <rPr>
        <sz val="10"/>
        <color theme="1"/>
        <rFont val="仿宋"/>
        <charset val="134"/>
      </rPr>
      <t>亩，新建</t>
    </r>
    <r>
      <rPr>
        <sz val="10"/>
        <color theme="1"/>
        <rFont val="Times New Roman"/>
        <charset val="134"/>
      </rPr>
      <t>2</t>
    </r>
    <r>
      <rPr>
        <sz val="10"/>
        <color theme="1"/>
        <rFont val="仿宋"/>
        <charset val="134"/>
      </rPr>
      <t>栋厂房总建筑面积约</t>
    </r>
    <r>
      <rPr>
        <sz val="10"/>
        <color theme="1"/>
        <rFont val="Times New Roman"/>
        <charset val="134"/>
      </rPr>
      <t>2</t>
    </r>
    <r>
      <rPr>
        <sz val="10"/>
        <color theme="1"/>
        <rFont val="仿宋"/>
        <charset val="134"/>
      </rPr>
      <t>万平方米，主要为鳜鱼、茶干加工生产、冷链、仓储等，配套建设供配电、给排水、道路、停车场、绿化以及环卫等基础设施。</t>
    </r>
  </si>
  <si>
    <r>
      <rPr>
        <sz val="10"/>
        <color theme="1"/>
        <rFont val="仿宋"/>
        <charset val="134"/>
      </rPr>
      <t>五城镇古林茶叶生产加工示范基地</t>
    </r>
  </si>
  <si>
    <r>
      <rPr>
        <sz val="10"/>
        <color theme="1"/>
        <rFont val="仿宋"/>
        <charset val="134"/>
      </rPr>
      <t>新建五城镇古林茶叶示范基地，占地面积约</t>
    </r>
    <r>
      <rPr>
        <sz val="10"/>
        <color theme="1"/>
        <rFont val="Times New Roman"/>
        <charset val="134"/>
      </rPr>
      <t>10</t>
    </r>
    <r>
      <rPr>
        <sz val="10"/>
        <color theme="1"/>
        <rFont val="仿宋"/>
        <charset val="134"/>
      </rPr>
      <t>余亩，新建</t>
    </r>
    <r>
      <rPr>
        <sz val="10"/>
        <color theme="1"/>
        <rFont val="Times New Roman"/>
        <charset val="134"/>
      </rPr>
      <t>2</t>
    </r>
    <r>
      <rPr>
        <sz val="10"/>
        <color theme="1"/>
        <rFont val="仿宋"/>
        <charset val="134"/>
      </rPr>
      <t>栋厂房，总建筑面积约</t>
    </r>
    <r>
      <rPr>
        <sz val="10"/>
        <color theme="1"/>
        <rFont val="Times New Roman"/>
        <charset val="134"/>
      </rPr>
      <t>1</t>
    </r>
    <r>
      <rPr>
        <sz val="10"/>
        <color theme="1"/>
        <rFont val="仿宋"/>
        <charset val="134"/>
      </rPr>
      <t>万平方米，主要为茶叶生产，配套建设供配电、给排水、道路、停车场、绿化以及环卫等基础设施。</t>
    </r>
  </si>
  <si>
    <r>
      <rPr>
        <sz val="10"/>
        <color theme="1"/>
        <rFont val="仿宋"/>
        <charset val="134"/>
      </rPr>
      <t>五城镇五城村以竹代塑产业示范基地</t>
    </r>
  </si>
  <si>
    <r>
      <rPr>
        <sz val="10"/>
        <color theme="1"/>
        <rFont val="仿宋"/>
        <charset val="134"/>
      </rPr>
      <t>规划占地面积约</t>
    </r>
    <r>
      <rPr>
        <sz val="10"/>
        <color theme="1"/>
        <rFont val="Times New Roman"/>
        <charset val="134"/>
      </rPr>
      <t>60</t>
    </r>
    <r>
      <rPr>
        <sz val="10"/>
        <color theme="1"/>
        <rFont val="仿宋"/>
        <charset val="134"/>
      </rPr>
      <t>亩，建筑面积</t>
    </r>
    <r>
      <rPr>
        <sz val="10"/>
        <color theme="1"/>
        <rFont val="Times New Roman"/>
        <charset val="134"/>
      </rPr>
      <t>50000</t>
    </r>
    <r>
      <rPr>
        <sz val="10"/>
        <color theme="1"/>
        <rFont val="仿宋"/>
        <charset val="134"/>
      </rPr>
      <t>平方米，建设以竹代塑智能循环产业园，建综合楼、厂房、科研中心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</si>
  <si>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星洲农文旅融合休闲农业创新示范基地</t>
    </r>
  </si>
  <si>
    <r>
      <rPr>
        <sz val="10"/>
        <color theme="1"/>
        <rFont val="仿宋"/>
        <charset val="134"/>
      </rPr>
      <t>规划占地面积约</t>
    </r>
    <r>
      <rPr>
        <sz val="10"/>
        <color theme="1"/>
        <rFont val="Times New Roman"/>
        <charset val="134"/>
      </rPr>
      <t>100</t>
    </r>
    <r>
      <rPr>
        <sz val="10"/>
        <color theme="1"/>
        <rFont val="仿宋"/>
        <charset val="134"/>
      </rPr>
      <t>亩，建设用地面积</t>
    </r>
    <r>
      <rPr>
        <sz val="10"/>
        <color theme="1"/>
        <rFont val="Times New Roman"/>
        <charset val="134"/>
      </rPr>
      <t>45</t>
    </r>
    <r>
      <rPr>
        <sz val="10"/>
        <color theme="1"/>
        <rFont val="仿宋"/>
        <charset val="134"/>
      </rPr>
      <t>亩，总建筑面积约</t>
    </r>
    <r>
      <rPr>
        <sz val="10"/>
        <color theme="1"/>
        <rFont val="Times New Roman"/>
        <charset val="134"/>
      </rPr>
      <t>35000</t>
    </r>
    <r>
      <rPr>
        <sz val="10"/>
        <color theme="1"/>
        <rFont val="仿宋"/>
        <charset val="134"/>
      </rPr>
      <t>平方米。打造农文旅融合创新示范区，主要包括徽州生活综合体、非遗文创和展示体验区、休闲餐饮区、民宿休憩区、研学营地区。</t>
    </r>
  </si>
  <si>
    <r>
      <rPr>
        <sz val="10"/>
        <color theme="1"/>
        <rFont val="仿宋"/>
        <charset val="134"/>
      </rPr>
      <t>五城镇污水处理厂预处理站及附属设施工程</t>
    </r>
  </si>
  <si>
    <r>
      <rPr>
        <sz val="10"/>
        <color theme="1"/>
        <rFont val="仿宋"/>
        <charset val="134"/>
      </rPr>
      <t>主要包括新建预处理站建设工程、</t>
    </r>
    <r>
      <rPr>
        <sz val="10"/>
        <color theme="1"/>
        <rFont val="Times New Roman"/>
        <charset val="134"/>
      </rPr>
      <t>9000</t>
    </r>
    <r>
      <rPr>
        <sz val="10"/>
        <color theme="1"/>
        <rFont val="仿宋"/>
        <charset val="134"/>
      </rPr>
      <t>米污水管网铺设，一座</t>
    </r>
    <r>
      <rPr>
        <sz val="10"/>
        <color theme="1"/>
        <rFont val="Times New Roman"/>
        <charset val="134"/>
      </rPr>
      <t>500m³/d</t>
    </r>
    <r>
      <rPr>
        <sz val="10"/>
        <color theme="1"/>
        <rFont val="仿宋"/>
        <charset val="134"/>
      </rPr>
      <t>污水提升泵站及道路修复提升工程等</t>
    </r>
  </si>
  <si>
    <r>
      <rPr>
        <sz val="10"/>
        <color theme="1"/>
        <rFont val="仿宋"/>
        <charset val="134"/>
      </rPr>
      <t>五城镇龙湾村以竹代塑产业示范基地</t>
    </r>
  </si>
  <si>
    <r>
      <rPr>
        <sz val="10"/>
        <color theme="1"/>
        <rFont val="仿宋"/>
        <charset val="134"/>
      </rPr>
      <t>规划占地面积约</t>
    </r>
    <r>
      <rPr>
        <sz val="10"/>
        <color theme="1"/>
        <rFont val="Times New Roman"/>
        <charset val="134"/>
      </rPr>
      <t>15</t>
    </r>
    <r>
      <rPr>
        <sz val="10"/>
        <color theme="1"/>
        <rFont val="仿宋"/>
        <charset val="134"/>
      </rPr>
      <t>亩，建筑面积</t>
    </r>
    <r>
      <rPr>
        <sz val="10"/>
        <color theme="1"/>
        <rFont val="Times New Roman"/>
        <charset val="134"/>
      </rPr>
      <t>15000</t>
    </r>
    <r>
      <rPr>
        <sz val="10"/>
        <color theme="1"/>
        <rFont val="仿宋"/>
        <charset val="134"/>
      </rPr>
      <t>平方米，建设以竹代塑智能循环产业园，建综合楼、厂房、科研中心及物流等配套；建设箬竹磨粉、黄酮提取、吹膜注塑等智能生产线及相关配套设施。</t>
    </r>
  </si>
  <si>
    <r>
      <rPr>
        <sz val="10"/>
        <color theme="1"/>
        <rFont val="仿宋"/>
        <charset val="134"/>
      </rPr>
      <t>五城镇岩溪村以竹代塑产业示范基地</t>
    </r>
  </si>
  <si>
    <r>
      <rPr>
        <sz val="10"/>
        <color theme="1"/>
        <rFont val="仿宋"/>
        <charset val="134"/>
      </rPr>
      <t>规划占地面积约</t>
    </r>
    <r>
      <rPr>
        <sz val="10"/>
        <color theme="1"/>
        <rFont val="Times New Roman"/>
        <charset val="134"/>
      </rPr>
      <t>10</t>
    </r>
    <r>
      <rPr>
        <sz val="10"/>
        <color theme="1"/>
        <rFont val="仿宋"/>
        <charset val="134"/>
      </rPr>
      <t>亩，建筑面积</t>
    </r>
    <r>
      <rPr>
        <sz val="10"/>
        <color theme="1"/>
        <rFont val="Times New Roman"/>
        <charset val="134"/>
      </rPr>
      <t>10000</t>
    </r>
    <r>
      <rPr>
        <sz val="10"/>
        <color theme="1"/>
        <rFont val="仿宋"/>
        <charset val="134"/>
      </rPr>
      <t>平方米，建设以竹代塑智能循环产业园，建厂房及物流等配套；建设箬竹磨粉、黄酮提取、吹膜注塑等智能生产线及相关配套设施。依托现有资源，打造竹资源培育基地，种苗培育基地；开发竹下露营基地、竹康养旅游业等竹林旅游项目。</t>
    </r>
  </si>
  <si>
    <r>
      <rPr>
        <sz val="10"/>
        <color theme="1"/>
        <rFont val="仿宋"/>
        <charset val="134"/>
      </rPr>
      <t>五城镇岩溪村农产品加工基地</t>
    </r>
  </si>
  <si>
    <r>
      <rPr>
        <sz val="10"/>
        <color theme="1"/>
        <rFont val="仿宋"/>
        <charset val="134"/>
      </rPr>
      <t>新建五城镇岩溪农产品示范基地，占地面积约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平方米，主要为烧饼生产加工，配套建设供配电、给排水、道路、停车场、绿化以及环卫等基础设施。</t>
    </r>
  </si>
  <si>
    <r>
      <rPr>
        <sz val="10"/>
        <color theme="1"/>
        <rFont val="仿宋"/>
        <charset val="134"/>
      </rPr>
      <t>五城镇月潭村农产品加工基地</t>
    </r>
  </si>
  <si>
    <r>
      <rPr>
        <sz val="10"/>
        <color theme="1"/>
        <rFont val="仿宋"/>
        <charset val="134"/>
      </rPr>
      <t>新建五城镇月潭农产品示范基地，占地面积约</t>
    </r>
    <r>
      <rPr>
        <sz val="10"/>
        <color theme="1"/>
        <rFont val="Times New Roman"/>
        <charset val="134"/>
      </rPr>
      <t>5</t>
    </r>
    <r>
      <rPr>
        <sz val="10"/>
        <color theme="1"/>
        <rFont val="仿宋"/>
        <charset val="134"/>
      </rPr>
      <t>亩，新建</t>
    </r>
    <r>
      <rPr>
        <sz val="10"/>
        <color theme="1"/>
        <rFont val="Times New Roman"/>
        <charset val="134"/>
      </rPr>
      <t>1</t>
    </r>
    <r>
      <rPr>
        <sz val="10"/>
        <color theme="1"/>
        <rFont val="仿宋"/>
        <charset val="134"/>
      </rPr>
      <t>栋厂房总建筑面积</t>
    </r>
    <r>
      <rPr>
        <sz val="10"/>
        <color theme="1"/>
        <rFont val="Times New Roman"/>
        <charset val="134"/>
      </rPr>
      <t>5000</t>
    </r>
    <r>
      <rPr>
        <sz val="10"/>
        <color theme="1"/>
        <rFont val="仿宋"/>
        <charset val="134"/>
      </rPr>
      <t>平方米，主要为农产品生产加工，配套建设供配电、给排水、道路、停车场、绿化以及环卫等基础设施。</t>
    </r>
  </si>
  <si>
    <r>
      <rPr>
        <sz val="10"/>
        <color theme="1"/>
        <rFont val="仿宋"/>
        <charset val="134"/>
      </rPr>
      <t>五城镇月潭村绿色农产品仓储供应基地</t>
    </r>
  </si>
  <si>
    <r>
      <rPr>
        <sz val="10"/>
        <color theme="1"/>
        <rFont val="仿宋"/>
        <charset val="134"/>
      </rPr>
      <t>规划占地面积约</t>
    </r>
    <r>
      <rPr>
        <sz val="10"/>
        <color theme="1"/>
        <rFont val="Times New Roman"/>
        <charset val="134"/>
      </rPr>
      <t>15</t>
    </r>
    <r>
      <rPr>
        <sz val="10"/>
        <color theme="1"/>
        <rFont val="仿宋"/>
        <charset val="134"/>
      </rPr>
      <t>亩，总建筑面积约</t>
    </r>
    <r>
      <rPr>
        <sz val="10"/>
        <color theme="1"/>
        <rFont val="Times New Roman"/>
        <charset val="134"/>
      </rPr>
      <t>15000</t>
    </r>
    <r>
      <rPr>
        <sz val="10"/>
        <color theme="1"/>
        <rFont val="仿宋"/>
        <charset val="134"/>
      </rPr>
      <t>平方米。新建绿色农产品仓储供应基地，配套建设供配电、给排水、道路、停车场、绿化以及环卫等基础设施。</t>
    </r>
  </si>
  <si>
    <r>
      <rPr>
        <sz val="10"/>
        <color theme="1"/>
        <rFont val="仿宋"/>
        <charset val="134"/>
      </rPr>
      <t>五城片区医养结合体项目</t>
    </r>
  </si>
  <si>
    <r>
      <rPr>
        <sz val="10"/>
        <color theme="1"/>
        <rFont val="仿宋"/>
        <charset val="134"/>
      </rPr>
      <t>规划占地面积约</t>
    </r>
    <r>
      <rPr>
        <sz val="10"/>
        <color theme="1"/>
        <rFont val="Times New Roman"/>
        <charset val="134"/>
      </rPr>
      <t>5</t>
    </r>
    <r>
      <rPr>
        <sz val="10"/>
        <color theme="1"/>
        <rFont val="仿宋"/>
        <charset val="134"/>
      </rPr>
      <t>亩，总建筑面积约</t>
    </r>
    <r>
      <rPr>
        <sz val="10"/>
        <color theme="1"/>
        <rFont val="Times New Roman"/>
        <charset val="134"/>
      </rPr>
      <t>3200</t>
    </r>
    <r>
      <rPr>
        <sz val="10"/>
        <color theme="1"/>
        <rFont val="仿宋"/>
        <charset val="134"/>
      </rPr>
      <t>平方米，新建床位</t>
    </r>
    <r>
      <rPr>
        <sz val="10"/>
        <color theme="1"/>
        <rFont val="Times New Roman"/>
        <charset val="134"/>
      </rPr>
      <t>80</t>
    </r>
    <r>
      <rPr>
        <sz val="10"/>
        <color theme="1"/>
        <rFont val="仿宋"/>
        <charset val="134"/>
      </rPr>
      <t>张，配套建设电气、给排水、消防、暖通等基础设施。</t>
    </r>
  </si>
  <si>
    <r>
      <rPr>
        <sz val="10"/>
        <color theme="1"/>
        <rFont val="仿宋"/>
        <charset val="134"/>
      </rPr>
      <t>中国月潭书院项目</t>
    </r>
  </si>
  <si>
    <r>
      <rPr>
        <sz val="10"/>
        <color theme="1"/>
        <rFont val="仿宋"/>
        <charset val="134"/>
      </rPr>
      <t>休宁县月潭书院旅游服务部</t>
    </r>
  </si>
  <si>
    <r>
      <rPr>
        <sz val="10"/>
        <color theme="1"/>
        <rFont val="仿宋"/>
        <charset val="134"/>
      </rPr>
      <t>规划占地面积</t>
    </r>
    <r>
      <rPr>
        <sz val="10"/>
        <color theme="1"/>
        <rFont val="Times New Roman"/>
        <charset val="134"/>
      </rPr>
      <t>4.34</t>
    </r>
    <r>
      <rPr>
        <sz val="10"/>
        <color theme="1"/>
        <rFont val="仿宋"/>
        <charset val="134"/>
      </rPr>
      <t>亩，总建筑面积约</t>
    </r>
    <r>
      <rPr>
        <sz val="10"/>
        <color theme="1"/>
        <rFont val="Times New Roman"/>
        <charset val="134"/>
      </rPr>
      <t>2750</t>
    </r>
    <r>
      <rPr>
        <sz val="10"/>
        <color theme="1"/>
        <rFont val="仿宋"/>
        <charset val="134"/>
      </rPr>
      <t>平方米。新建书院主题建筑、藏书阁、讲师客栈、仪表服装整理工作室等，配套建设供配电、给排水、道路、停车场、绿化以及环卫等基础设施。</t>
    </r>
  </si>
  <si>
    <r>
      <rPr>
        <sz val="10"/>
        <color theme="1"/>
        <rFont val="仿宋"/>
        <charset val="134"/>
      </rPr>
      <t>五城公交站</t>
    </r>
  </si>
  <si>
    <r>
      <rPr>
        <sz val="10"/>
        <color theme="1"/>
        <rFont val="仿宋"/>
        <charset val="134"/>
      </rPr>
      <t>规划占地</t>
    </r>
    <r>
      <rPr>
        <sz val="10"/>
        <color theme="1"/>
        <rFont val="Times New Roman"/>
        <charset val="134"/>
      </rPr>
      <t>7</t>
    </r>
    <r>
      <rPr>
        <sz val="10"/>
        <color theme="1"/>
        <rFont val="仿宋"/>
        <charset val="134"/>
      </rPr>
      <t>亩，总建筑面积</t>
    </r>
    <r>
      <rPr>
        <sz val="10"/>
        <color theme="1"/>
        <rFont val="Times New Roman"/>
        <charset val="134"/>
      </rPr>
      <t>1008</t>
    </r>
    <r>
      <rPr>
        <sz val="10"/>
        <color theme="1"/>
        <rFont val="仿宋"/>
        <charset val="134"/>
      </rPr>
      <t>㎡。新建五城镇公交车站，配套建设物流、供配电、给排水、道路、停车场、绿化以及环卫等基础设施。</t>
    </r>
  </si>
  <si>
    <r>
      <rPr>
        <b/>
        <sz val="10"/>
        <color theme="1"/>
        <rFont val="仿宋"/>
        <charset val="134"/>
      </rPr>
      <t>东临溪镇</t>
    </r>
  </si>
  <si>
    <r>
      <rPr>
        <b/>
        <sz val="10"/>
        <color theme="1"/>
        <rFont val="仿宋"/>
        <charset val="134"/>
      </rPr>
      <t>胡</t>
    </r>
    <r>
      <rPr>
        <b/>
        <sz val="10"/>
        <color theme="1"/>
        <rFont val="Times New Roman"/>
        <charset val="134"/>
      </rPr>
      <t xml:space="preserve"> </t>
    </r>
    <r>
      <rPr>
        <b/>
        <sz val="10"/>
        <color theme="1"/>
        <rFont val="仿宋"/>
        <charset val="134"/>
      </rPr>
      <t>俊</t>
    </r>
  </si>
  <si>
    <r>
      <rPr>
        <sz val="10"/>
        <color theme="1"/>
        <rFont val="仿宋"/>
        <charset val="134"/>
      </rPr>
      <t>东临溪镇汊口村乡村振兴产业园建设工程</t>
    </r>
  </si>
  <si>
    <r>
      <rPr>
        <sz val="10"/>
        <color theme="1"/>
        <rFont val="仿宋"/>
        <charset val="134"/>
      </rPr>
      <t>项目规划占地面积</t>
    </r>
    <r>
      <rPr>
        <sz val="10"/>
        <color theme="1"/>
        <rFont val="Times New Roman"/>
        <charset val="134"/>
      </rPr>
      <t>9.2</t>
    </r>
    <r>
      <rPr>
        <sz val="10"/>
        <color theme="1"/>
        <rFont val="仿宋"/>
        <charset val="134"/>
      </rPr>
      <t>亩，新建三层标准化钢结构厂房</t>
    </r>
    <r>
      <rPr>
        <sz val="10"/>
        <color theme="1"/>
        <rFont val="Times New Roman"/>
        <charset val="134"/>
      </rPr>
      <t>10000</t>
    </r>
    <r>
      <rPr>
        <sz val="10"/>
        <color theme="1"/>
        <rFont val="仿宋"/>
        <charset val="134"/>
      </rPr>
      <t>平方米，生活设施用房及附属用房</t>
    </r>
    <r>
      <rPr>
        <sz val="10"/>
        <color theme="1"/>
        <rFont val="Times New Roman"/>
        <charset val="134"/>
      </rPr>
      <t>2000</t>
    </r>
    <r>
      <rPr>
        <sz val="10"/>
        <color theme="1"/>
        <rFont val="仿宋"/>
        <charset val="134"/>
      </rPr>
      <t>平方米。购置茶叶加工制造、包装等生产线</t>
    </r>
    <r>
      <rPr>
        <sz val="10"/>
        <color theme="1"/>
        <rFont val="Times New Roman"/>
        <charset val="134"/>
      </rPr>
      <t>10</t>
    </r>
    <r>
      <rPr>
        <sz val="10"/>
        <color theme="1"/>
        <rFont val="仿宋"/>
        <charset val="134"/>
      </rPr>
      <t>台套及其他辅助设备等。</t>
    </r>
  </si>
  <si>
    <r>
      <rPr>
        <sz val="10"/>
        <color theme="1"/>
        <rFont val="Times New Roman"/>
        <charset val="134"/>
      </rPr>
      <t>2024</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</si>
  <si>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东临溪镇汊口村乡村振兴产业园建设工程</t>
  </si>
  <si>
    <r>
      <rPr>
        <sz val="10"/>
        <color theme="1"/>
        <rFont val="仿宋"/>
        <charset val="134"/>
      </rPr>
      <t>缺口</t>
    </r>
    <r>
      <rPr>
        <sz val="10"/>
        <color theme="1"/>
        <rFont val="Times New Roman"/>
        <charset val="0"/>
      </rPr>
      <t>500</t>
    </r>
    <r>
      <rPr>
        <sz val="10"/>
        <color theme="1"/>
        <rFont val="仿宋"/>
        <charset val="134"/>
      </rPr>
      <t>万元</t>
    </r>
  </si>
  <si>
    <r>
      <rPr>
        <sz val="10"/>
        <color theme="1"/>
        <rFont val="仿宋"/>
        <charset val="134"/>
      </rPr>
      <t>新安</t>
    </r>
    <r>
      <rPr>
        <sz val="10"/>
        <color theme="1"/>
        <rFont val="Times New Roman"/>
        <charset val="134"/>
      </rPr>
      <t>110</t>
    </r>
    <r>
      <rPr>
        <sz val="10"/>
        <color theme="1"/>
        <rFont val="仿宋"/>
        <charset val="134"/>
      </rPr>
      <t>千伏东临溪输变电工程</t>
    </r>
  </si>
  <si>
    <r>
      <rPr>
        <sz val="10"/>
        <color theme="1"/>
        <rFont val="仿宋"/>
        <charset val="134"/>
      </rPr>
      <t>胡</t>
    </r>
    <r>
      <rPr>
        <sz val="10"/>
        <color theme="1"/>
        <rFont val="Times New Roman"/>
        <charset val="134"/>
      </rPr>
      <t xml:space="preserve"> </t>
    </r>
    <r>
      <rPr>
        <sz val="10"/>
        <color theme="1"/>
        <rFont val="仿宋"/>
        <charset val="134"/>
      </rPr>
      <t>俊</t>
    </r>
  </si>
  <si>
    <r>
      <rPr>
        <sz val="10"/>
        <color theme="1"/>
        <rFont val="仿宋"/>
        <charset val="134"/>
      </rPr>
      <t>占地约</t>
    </r>
    <r>
      <rPr>
        <sz val="10"/>
        <color theme="1"/>
        <rFont val="Times New Roman"/>
        <charset val="134"/>
      </rPr>
      <t>11</t>
    </r>
    <r>
      <rPr>
        <sz val="10"/>
        <color theme="1"/>
        <rFont val="仿宋"/>
        <charset val="134"/>
      </rPr>
      <t>亩，工程包括</t>
    </r>
    <r>
      <rPr>
        <sz val="10"/>
        <color theme="1"/>
        <rFont val="Times New Roman"/>
        <charset val="134"/>
      </rPr>
      <t>5</t>
    </r>
    <r>
      <rPr>
        <sz val="10"/>
        <color theme="1"/>
        <rFont val="仿宋"/>
        <charset val="134"/>
      </rPr>
      <t>个子项目，分别是黄山新安</t>
    </r>
    <r>
      <rPr>
        <sz val="10"/>
        <color theme="1"/>
        <rFont val="Times New Roman"/>
        <charset val="134"/>
      </rPr>
      <t>110</t>
    </r>
    <r>
      <rPr>
        <sz val="10"/>
        <color theme="1"/>
        <rFont val="仿宋"/>
        <charset val="134"/>
      </rPr>
      <t>千伏变电站新建工程，芳村</t>
    </r>
    <r>
      <rPr>
        <sz val="10"/>
        <color theme="1"/>
        <rFont val="Times New Roman"/>
        <charset val="134"/>
      </rPr>
      <t>220KV</t>
    </r>
    <r>
      <rPr>
        <sz val="10"/>
        <color theme="1"/>
        <rFont val="仿宋"/>
        <charset val="134"/>
      </rPr>
      <t>变电站</t>
    </r>
    <r>
      <rPr>
        <sz val="10"/>
        <color theme="1"/>
        <rFont val="Times New Roman"/>
        <charset val="134"/>
      </rPr>
      <t>110KV</t>
    </r>
    <r>
      <rPr>
        <sz val="10"/>
        <color theme="1"/>
        <rFont val="仿宋"/>
        <charset val="134"/>
      </rPr>
      <t>新安间隔扩建工程，巴家坞</t>
    </r>
    <r>
      <rPr>
        <sz val="10"/>
        <color theme="1"/>
        <rFont val="Times New Roman"/>
        <charset val="134"/>
      </rPr>
      <t>110</t>
    </r>
    <r>
      <rPr>
        <sz val="10"/>
        <color theme="1"/>
        <rFont val="仿宋"/>
        <charset val="134"/>
      </rPr>
      <t>千伏变电站</t>
    </r>
    <r>
      <rPr>
        <sz val="10"/>
        <color theme="1"/>
        <rFont val="Times New Roman"/>
        <charset val="134"/>
      </rPr>
      <t>110</t>
    </r>
    <r>
      <rPr>
        <sz val="10"/>
        <color theme="1"/>
        <rFont val="仿宋"/>
        <charset val="134"/>
      </rPr>
      <t>千伏间隔改造工程，芳村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千伏架空线路工程，芳村</t>
    </r>
    <r>
      <rPr>
        <sz val="10"/>
        <color theme="1"/>
        <rFont val="Times New Roman"/>
        <charset val="134"/>
      </rPr>
      <t>-</t>
    </r>
    <r>
      <rPr>
        <sz val="10"/>
        <color theme="1"/>
        <rFont val="仿宋"/>
        <charset val="134"/>
      </rPr>
      <t>新安、芳村</t>
    </r>
    <r>
      <rPr>
        <sz val="10"/>
        <color theme="1"/>
        <rFont val="Times New Roman"/>
        <charset val="134"/>
      </rPr>
      <t>-</t>
    </r>
    <r>
      <rPr>
        <sz val="10"/>
        <color theme="1"/>
        <rFont val="仿宋"/>
        <charset val="134"/>
      </rPr>
      <t>巴家坞</t>
    </r>
    <r>
      <rPr>
        <sz val="10"/>
        <color theme="1"/>
        <rFont val="Times New Roman"/>
        <charset val="134"/>
      </rPr>
      <t>T</t>
    </r>
    <r>
      <rPr>
        <sz val="10"/>
        <color theme="1"/>
        <rFont val="仿宋"/>
        <charset val="134"/>
      </rPr>
      <t>接新安变电站</t>
    </r>
    <r>
      <rPr>
        <sz val="10"/>
        <color theme="1"/>
        <rFont val="Times New Roman"/>
        <charset val="134"/>
      </rPr>
      <t>110</t>
    </r>
    <r>
      <rPr>
        <sz val="10"/>
        <color theme="1"/>
        <rFont val="仿宋"/>
        <charset val="134"/>
      </rPr>
      <t>千伏电缆线路工程。主要新建</t>
    </r>
    <r>
      <rPr>
        <sz val="10"/>
        <color theme="1"/>
        <rFont val="Times New Roman"/>
        <charset val="134"/>
      </rPr>
      <t>110</t>
    </r>
    <r>
      <rPr>
        <sz val="10"/>
        <color theme="1"/>
        <rFont val="仿宋"/>
        <charset val="134"/>
      </rPr>
      <t>千伏变电站</t>
    </r>
    <r>
      <rPr>
        <sz val="10"/>
        <color theme="1"/>
        <rFont val="Times New Roman"/>
        <charset val="134"/>
      </rPr>
      <t>1</t>
    </r>
    <r>
      <rPr>
        <sz val="10"/>
        <color theme="1"/>
        <rFont val="仿宋"/>
        <charset val="134"/>
      </rPr>
      <t>座，扩建</t>
    </r>
    <r>
      <rPr>
        <sz val="10"/>
        <color theme="1"/>
        <rFont val="Times New Roman"/>
        <charset val="134"/>
      </rPr>
      <t>110</t>
    </r>
    <r>
      <rPr>
        <sz val="10"/>
        <color theme="1"/>
        <rFont val="仿宋"/>
        <charset val="134"/>
      </rPr>
      <t>千伏间隔</t>
    </r>
    <r>
      <rPr>
        <sz val="10"/>
        <color theme="1"/>
        <rFont val="Times New Roman"/>
        <charset val="134"/>
      </rPr>
      <t>1</t>
    </r>
    <r>
      <rPr>
        <sz val="10"/>
        <color theme="1"/>
        <rFont val="仿宋"/>
        <charset val="134"/>
      </rPr>
      <t>个，新建</t>
    </r>
    <r>
      <rPr>
        <sz val="10"/>
        <color theme="1"/>
        <rFont val="Times New Roman"/>
        <charset val="134"/>
      </rPr>
      <t>110</t>
    </r>
    <r>
      <rPr>
        <sz val="10"/>
        <color theme="1"/>
        <rFont val="仿宋"/>
        <charset val="134"/>
      </rPr>
      <t>千伏回线路</t>
    </r>
    <r>
      <rPr>
        <sz val="10"/>
        <color theme="1"/>
        <rFont val="Times New Roman"/>
        <charset val="134"/>
      </rPr>
      <t>2</t>
    </r>
    <r>
      <rPr>
        <sz val="10"/>
        <color theme="1"/>
        <rFont val="仿宋"/>
        <charset val="134"/>
      </rPr>
      <t>回，线路路径总长度</t>
    </r>
    <r>
      <rPr>
        <sz val="10"/>
        <color theme="1"/>
        <rFont val="Times New Roman"/>
        <charset val="134"/>
      </rPr>
      <t>0.68</t>
    </r>
    <r>
      <rPr>
        <sz val="10"/>
        <color theme="1"/>
        <rFont val="仿宋"/>
        <charset val="134"/>
      </rPr>
      <t>公里，其中架空路径</t>
    </r>
    <r>
      <rPr>
        <sz val="10"/>
        <color theme="1"/>
        <rFont val="Times New Roman"/>
        <charset val="134"/>
      </rPr>
      <t>0.25</t>
    </r>
    <r>
      <rPr>
        <sz val="10"/>
        <color theme="1"/>
        <rFont val="仿宋"/>
        <charset val="134"/>
      </rPr>
      <t>公里，电缆路径</t>
    </r>
    <r>
      <rPr>
        <sz val="10"/>
        <color theme="1"/>
        <rFont val="Times New Roman"/>
        <charset val="134"/>
      </rPr>
      <t>0.43</t>
    </r>
    <r>
      <rPr>
        <sz val="10"/>
        <color theme="1"/>
        <rFont val="仿宋"/>
        <charset val="134"/>
      </rPr>
      <t>公里。</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</si>
  <si>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</si>
  <si>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国家电网企业自筹</t>
    </r>
  </si>
  <si>
    <t>安徽黄山新安110千伏输变电工程</t>
  </si>
  <si>
    <t>现场临建搭设，水、电、路、网等设施均已完成，项目正在开展土建部分施工。</t>
  </si>
  <si>
    <r>
      <rPr>
        <sz val="10"/>
        <color theme="1"/>
        <rFont val="仿宋"/>
        <charset val="134"/>
      </rPr>
      <t>黄山文启置业发展有限公司总部及文启酒店项目</t>
    </r>
  </si>
  <si>
    <r>
      <rPr>
        <sz val="10"/>
        <color theme="1"/>
        <rFont val="仿宋"/>
        <charset val="134"/>
      </rPr>
      <t>文启旭和东临商务中心项目</t>
    </r>
  </si>
  <si>
    <r>
      <rPr>
        <sz val="10"/>
        <color theme="1"/>
        <rFont val="仿宋"/>
        <charset val="134"/>
      </rPr>
      <t>黄山文启置业发展有限公司</t>
    </r>
  </si>
  <si>
    <r>
      <rPr>
        <sz val="10"/>
        <color theme="1"/>
        <rFont val="仿宋"/>
        <charset val="134"/>
      </rPr>
      <t>项目用地面积</t>
    </r>
    <r>
      <rPr>
        <sz val="10"/>
        <color theme="1"/>
        <rFont val="Times New Roman"/>
        <charset val="134"/>
      </rPr>
      <t>4460</t>
    </r>
    <r>
      <rPr>
        <sz val="10"/>
        <color theme="1"/>
        <rFont val="仿宋"/>
        <charset val="134"/>
      </rPr>
      <t>平方米，总建筑面积</t>
    </r>
    <r>
      <rPr>
        <sz val="10"/>
        <color theme="1"/>
        <rFont val="Times New Roman"/>
        <charset val="134"/>
      </rPr>
      <t>5948</t>
    </r>
    <r>
      <rPr>
        <sz val="10"/>
        <color theme="1"/>
        <rFont val="仿宋"/>
        <charset val="134"/>
      </rPr>
      <t>平方米，建筑占地面积</t>
    </r>
    <r>
      <rPr>
        <sz val="10"/>
        <color theme="1"/>
        <rFont val="Times New Roman"/>
        <charset val="134"/>
      </rPr>
      <t>1949</t>
    </r>
    <r>
      <rPr>
        <sz val="10"/>
        <color theme="1"/>
        <rFont val="仿宋"/>
        <charset val="134"/>
      </rPr>
      <t>平方米，机动车位</t>
    </r>
    <r>
      <rPr>
        <sz val="10"/>
        <color theme="1"/>
        <rFont val="Times New Roman"/>
        <charset val="134"/>
      </rPr>
      <t>60</t>
    </r>
    <r>
      <rPr>
        <sz val="10"/>
        <color theme="1"/>
        <rFont val="仿宋"/>
        <charset val="134"/>
      </rPr>
      <t>个、非机动车位</t>
    </r>
    <r>
      <rPr>
        <sz val="10"/>
        <color theme="1"/>
        <rFont val="Times New Roman"/>
        <charset val="134"/>
      </rPr>
      <t>120</t>
    </r>
    <r>
      <rPr>
        <sz val="10"/>
        <color theme="1"/>
        <rFont val="仿宋"/>
        <charset val="134"/>
      </rPr>
      <t>个，配套高速退让用地范围打造休闲园林景观。</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</si>
  <si>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</si>
  <si>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文启旭和东临商务中心项目</t>
  </si>
  <si>
    <t>项目正在开展基础部位施工</t>
  </si>
  <si>
    <r>
      <rPr>
        <sz val="10"/>
        <color theme="1"/>
        <rFont val="仿宋"/>
        <charset val="134"/>
      </rPr>
      <t>该项目备案名称、内容及投资金额后续需调整</t>
    </r>
  </si>
  <si>
    <t>黄山市光荣院</t>
  </si>
  <si>
    <r>
      <rPr>
        <sz val="10"/>
        <color theme="1"/>
        <rFont val="仿宋"/>
        <charset val="134"/>
      </rPr>
      <t>县退役军人事务局</t>
    </r>
  </si>
  <si>
    <r>
      <rPr>
        <sz val="10"/>
        <color theme="1"/>
        <rFont val="仿宋"/>
        <charset val="134"/>
      </rPr>
      <t>市退役军人事务局</t>
    </r>
  </si>
  <si>
    <r>
      <rPr>
        <sz val="10"/>
        <color theme="1"/>
        <rFont val="仿宋"/>
        <charset val="134"/>
      </rPr>
      <t>项目总体规划占地约</t>
    </r>
    <r>
      <rPr>
        <sz val="10"/>
        <color theme="1"/>
        <rFont val="Times New Roman"/>
        <charset val="134"/>
      </rPr>
      <t>30.5</t>
    </r>
    <r>
      <rPr>
        <sz val="10"/>
        <color theme="1"/>
        <rFont val="仿宋"/>
        <charset val="134"/>
      </rPr>
      <t>亩，设置床位</t>
    </r>
    <r>
      <rPr>
        <sz val="10"/>
        <color theme="1"/>
        <rFont val="Times New Roman"/>
        <charset val="134"/>
      </rPr>
      <t>200</t>
    </r>
    <r>
      <rPr>
        <sz val="10"/>
        <color theme="1"/>
        <rFont val="仿宋"/>
        <charset val="134"/>
      </rPr>
      <t>张，总建筑面积约</t>
    </r>
    <r>
      <rPr>
        <sz val="10"/>
        <color theme="1"/>
        <rFont val="Times New Roman"/>
        <charset val="134"/>
      </rPr>
      <t>9600</t>
    </r>
    <r>
      <rPr>
        <sz val="10"/>
        <color theme="1"/>
        <rFont val="仿宋"/>
        <charset val="134"/>
      </rPr>
      <t>平方米，其中综合楼</t>
    </r>
    <r>
      <rPr>
        <sz val="10"/>
        <color theme="1"/>
        <rFont val="Times New Roman"/>
        <charset val="134"/>
      </rPr>
      <t>1429</t>
    </r>
    <r>
      <rPr>
        <sz val="10"/>
        <color theme="1"/>
        <rFont val="仿宋"/>
        <charset val="134"/>
      </rPr>
      <t>平方米、康养楼</t>
    </r>
    <r>
      <rPr>
        <sz val="10"/>
        <color theme="1"/>
        <rFont val="Times New Roman"/>
        <charset val="134"/>
      </rPr>
      <t>7691</t>
    </r>
    <r>
      <rPr>
        <sz val="10"/>
        <color theme="1"/>
        <rFont val="仿宋"/>
        <charset val="134"/>
      </rPr>
      <t>平方米、配电房</t>
    </r>
    <r>
      <rPr>
        <sz val="10"/>
        <color theme="1"/>
        <rFont val="Times New Roman"/>
        <charset val="134"/>
      </rPr>
      <t>80</t>
    </r>
    <r>
      <rPr>
        <sz val="10"/>
        <color theme="1"/>
        <rFont val="仿宋"/>
        <charset val="134"/>
      </rPr>
      <t>平方米，并建设其他配套设施和设备。</t>
    </r>
  </si>
  <si>
    <r>
      <rPr>
        <sz val="10"/>
        <color theme="1"/>
        <rFont val="仿宋"/>
        <charset val="134"/>
      </rPr>
      <t>上级补助资金</t>
    </r>
    <r>
      <rPr>
        <sz val="10"/>
        <color theme="1"/>
        <rFont val="Times New Roman"/>
        <charset val="134"/>
      </rPr>
      <t>1500</t>
    </r>
    <r>
      <rPr>
        <sz val="10"/>
        <color theme="1"/>
        <rFont val="仿宋"/>
        <charset val="134"/>
      </rPr>
      <t>万元</t>
    </r>
  </si>
  <si>
    <t>黄山市光荣院项目</t>
  </si>
  <si>
    <t>一、1#楼基础、主体完工，拉结筋植筋完成
二、2#楼基础、主体完工，二层至屋面层填充墙砌筑完成。
三、水泵房配电房基础、主体完工，拉结筋植筋完成</t>
  </si>
  <si>
    <r>
      <rPr>
        <sz val="10"/>
        <color theme="1"/>
        <rFont val="仿宋"/>
        <charset val="134"/>
      </rPr>
      <t>指标不到县</t>
    </r>
  </si>
  <si>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</si>
  <si>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攻坚项目</t>
    </r>
    <r>
      <rPr>
        <sz val="10"/>
        <color theme="1"/>
        <rFont val="Times New Roman"/>
        <charset val="134"/>
      </rPr>
      <t>-</t>
    </r>
    <r>
      <rPr>
        <sz val="10"/>
        <color theme="1"/>
        <rFont val="仿宋"/>
        <charset val="134"/>
      </rPr>
      <t>黄山未晞园</t>
    </r>
    <r>
      <rPr>
        <sz val="10"/>
        <color theme="1"/>
        <rFont val="Times New Roman"/>
        <charset val="134"/>
      </rPr>
      <t>·</t>
    </r>
    <r>
      <rPr>
        <sz val="10"/>
        <color theme="1"/>
        <rFont val="仿宋"/>
        <charset val="134"/>
      </rPr>
      <t>曹坞茶旅度假酒店</t>
    </r>
  </si>
  <si>
    <r>
      <rPr>
        <sz val="10"/>
        <color theme="1"/>
        <rFont val="仿宋"/>
        <charset val="134"/>
      </rPr>
      <t>黄山秘境旅游开发有限公司</t>
    </r>
  </si>
  <si>
    <r>
      <rPr>
        <sz val="10"/>
        <color theme="1"/>
        <rFont val="仿宋"/>
        <charset val="134"/>
      </rPr>
      <t>该项目建设用地面积</t>
    </r>
    <r>
      <rPr>
        <sz val="10"/>
        <color theme="1"/>
        <rFont val="Times New Roman"/>
        <charset val="134"/>
      </rPr>
      <t>10.27</t>
    </r>
    <r>
      <rPr>
        <sz val="10"/>
        <color theme="1"/>
        <rFont val="仿宋"/>
        <charset val="134"/>
      </rPr>
      <t>亩（</t>
    </r>
    <r>
      <rPr>
        <sz val="10"/>
        <color theme="1"/>
        <rFont val="Times New Roman"/>
        <charset val="134"/>
      </rPr>
      <t>6846</t>
    </r>
    <r>
      <rPr>
        <sz val="10"/>
        <color theme="1"/>
        <rFont val="仿宋"/>
        <charset val="134"/>
      </rPr>
      <t>平方米），建筑面积约</t>
    </r>
    <r>
      <rPr>
        <sz val="10"/>
        <color theme="1"/>
        <rFont val="Times New Roman"/>
        <charset val="134"/>
      </rPr>
      <t>6500</t>
    </r>
    <r>
      <rPr>
        <sz val="10"/>
        <color theme="1"/>
        <rFont val="仿宋"/>
        <charset val="134"/>
      </rPr>
      <t>平方米，规划设计未晞园</t>
    </r>
    <r>
      <rPr>
        <sz val="10"/>
        <color theme="1"/>
        <rFont val="Times New Roman"/>
        <charset val="134"/>
      </rPr>
      <t>·</t>
    </r>
    <r>
      <rPr>
        <sz val="10"/>
        <color theme="1"/>
        <rFont val="仿宋"/>
        <charset val="134"/>
      </rPr>
      <t>曹坞茶旅野奢度假酒店（约</t>
    </r>
    <r>
      <rPr>
        <sz val="10"/>
        <color theme="1"/>
        <rFont val="Times New Roman"/>
        <charset val="134"/>
      </rPr>
      <t>35</t>
    </r>
    <r>
      <rPr>
        <sz val="10"/>
        <color theme="1"/>
        <rFont val="仿宋"/>
        <charset val="134"/>
      </rPr>
      <t>间客房）及附属配套设施：餐厅、无边界泳池、康养中心、</t>
    </r>
    <r>
      <rPr>
        <sz val="10"/>
        <color theme="1"/>
        <rFont val="Times New Roman"/>
        <charset val="134"/>
      </rPr>
      <t xml:space="preserve">SPA </t>
    </r>
    <r>
      <rPr>
        <sz val="10"/>
        <color theme="1"/>
        <rFont val="仿宋"/>
        <charset val="134"/>
      </rPr>
      <t>疗愈、茶室、咖啡吧、酒吧、书吧、多功能厅、配电房、污水处理站、饮用水净化房等。</t>
    </r>
  </si>
  <si>
    <t>已确定项目业态为疗愈酒店，项目纳入城镇开发边界内10.27亩，目前处于签约阶段,3月25日县资规委会研究同意《东临溪镇曹坞地块详细规划》。</t>
  </si>
  <si>
    <r>
      <rPr>
        <sz val="10"/>
        <color theme="1"/>
        <rFont val="Times New Roman"/>
        <charset val="134"/>
      </rPr>
      <t>12</t>
    </r>
    <r>
      <rPr>
        <sz val="10"/>
        <color theme="1"/>
        <rFont val="仿宋"/>
        <charset val="134"/>
      </rPr>
      <t>月</t>
    </r>
  </si>
  <si>
    <r>
      <rPr>
        <sz val="10"/>
        <color theme="1"/>
        <rFont val="仿宋"/>
        <charset val="134"/>
      </rPr>
      <t>休宁县源口设施保护能力建设项目</t>
    </r>
  </si>
  <si>
    <r>
      <rPr>
        <sz val="10"/>
        <color theme="1"/>
        <rFont val="仿宋"/>
        <charset val="134"/>
      </rPr>
      <t>新建变电站</t>
    </r>
    <r>
      <rPr>
        <sz val="10"/>
        <color theme="1"/>
        <rFont val="Times New Roman"/>
        <charset val="134"/>
      </rPr>
      <t>1</t>
    </r>
    <r>
      <rPr>
        <sz val="10"/>
        <color theme="1"/>
        <rFont val="仿宋"/>
        <charset val="134"/>
      </rPr>
      <t>座，配套电缆线路</t>
    </r>
    <r>
      <rPr>
        <sz val="10"/>
        <color theme="1"/>
        <rFont val="Times New Roman"/>
        <charset val="134"/>
      </rPr>
      <t>13</t>
    </r>
    <r>
      <rPr>
        <sz val="10"/>
        <color theme="1"/>
        <rFont val="仿宋"/>
        <charset val="134"/>
      </rPr>
      <t>千米，高压杆线迁移</t>
    </r>
    <r>
      <rPr>
        <sz val="10"/>
        <color theme="1"/>
        <rFont val="Times New Roman"/>
        <charset val="134"/>
      </rPr>
      <t>5</t>
    </r>
    <r>
      <rPr>
        <sz val="10"/>
        <color theme="1"/>
        <rFont val="仿宋"/>
        <charset val="134"/>
      </rPr>
      <t>处；新建</t>
    </r>
    <r>
      <rPr>
        <sz val="10"/>
        <color theme="1"/>
        <rFont val="Times New Roman"/>
        <charset val="134"/>
      </rPr>
      <t>15</t>
    </r>
    <r>
      <rPr>
        <sz val="10"/>
        <color theme="1"/>
        <rFont val="仿宋"/>
        <charset val="134"/>
      </rPr>
      <t>千米燃气管道及配套设施，通信线路</t>
    </r>
    <r>
      <rPr>
        <sz val="10"/>
        <color theme="1"/>
        <rFont val="Times New Roman"/>
        <charset val="134"/>
      </rPr>
      <t>18</t>
    </r>
    <r>
      <rPr>
        <sz val="10"/>
        <color theme="1"/>
        <rFont val="仿宋"/>
        <charset val="134"/>
      </rPr>
      <t>千米，通信铁塔迁移重建</t>
    </r>
    <r>
      <rPr>
        <sz val="10"/>
        <color theme="1"/>
        <rFont val="Times New Roman"/>
        <charset val="134"/>
      </rPr>
      <t>2</t>
    </r>
    <r>
      <rPr>
        <sz val="10"/>
        <color theme="1"/>
        <rFont val="仿宋"/>
        <charset val="134"/>
      </rPr>
      <t>座及建设配套设施建设。</t>
    </r>
  </si>
  <si>
    <t>完成可研编制，计划申报2025年度超长期国债</t>
  </si>
  <si>
    <r>
      <rPr>
        <sz val="10"/>
        <color theme="1"/>
        <rFont val="仿宋"/>
        <charset val="134"/>
      </rPr>
      <t>东望名邸项目</t>
    </r>
  </si>
  <si>
    <r>
      <rPr>
        <sz val="10"/>
        <color theme="1"/>
        <rFont val="仿宋"/>
        <charset val="134"/>
      </rPr>
      <t>休宁润泉置业有限公司</t>
    </r>
  </si>
  <si>
    <r>
      <rPr>
        <sz val="10"/>
        <color theme="1"/>
        <rFont val="仿宋"/>
        <charset val="134"/>
      </rPr>
      <t>项目占地面积</t>
    </r>
    <r>
      <rPr>
        <sz val="10"/>
        <color theme="1"/>
        <rFont val="Times New Roman"/>
        <charset val="134"/>
      </rPr>
      <t>48.98</t>
    </r>
    <r>
      <rPr>
        <sz val="10"/>
        <color theme="1"/>
        <rFont val="仿宋"/>
        <charset val="134"/>
      </rPr>
      <t>亩，新建商品房、配电房、物业管理用房、社区养老服务用房等，总建筑面积约</t>
    </r>
    <r>
      <rPr>
        <sz val="10"/>
        <color theme="1"/>
        <rFont val="Times New Roman"/>
        <charset val="134"/>
      </rPr>
      <t>79429.36</t>
    </r>
    <r>
      <rPr>
        <sz val="10"/>
        <color theme="1"/>
        <rFont val="仿宋"/>
        <charset val="134"/>
      </rPr>
      <t>平方米，配套建设停车位等。</t>
    </r>
  </si>
  <si>
    <t>该地块拟纳入县资规局土地收储专项债项目</t>
  </si>
  <si>
    <r>
      <rPr>
        <sz val="10"/>
        <color theme="1"/>
        <rFont val="仿宋"/>
        <charset val="134"/>
      </rPr>
      <t>东临溪镇新安西路建设工程</t>
    </r>
  </si>
  <si>
    <r>
      <rPr>
        <sz val="10"/>
        <color theme="1"/>
        <rFont val="仿宋"/>
        <charset val="134"/>
      </rPr>
      <t>道路全长</t>
    </r>
    <r>
      <rPr>
        <sz val="10"/>
        <color theme="1"/>
        <rFont val="Times New Roman"/>
        <charset val="134"/>
      </rPr>
      <t>1216</t>
    </r>
    <r>
      <rPr>
        <sz val="10"/>
        <color theme="1"/>
        <rFont val="仿宋"/>
        <charset val="134"/>
      </rPr>
      <t>米，宽</t>
    </r>
    <r>
      <rPr>
        <sz val="10"/>
        <color theme="1"/>
        <rFont val="Times New Roman"/>
        <charset val="134"/>
      </rPr>
      <t>7.5</t>
    </r>
    <r>
      <rPr>
        <sz val="10"/>
        <color theme="1"/>
        <rFont val="仿宋"/>
        <charset val="134"/>
      </rPr>
      <t>米，双向二车道，具体建设内容包括土石方工程、路基工程、路基防护、路面铺设、路面排水、路灯工程等。</t>
    </r>
  </si>
  <si>
    <r>
      <rPr>
        <sz val="10"/>
        <color theme="1"/>
        <rFont val="仿宋"/>
        <charset val="134"/>
      </rPr>
      <t>一期道路新增建设用地</t>
    </r>
    <r>
      <rPr>
        <sz val="10"/>
        <color theme="1"/>
        <rFont val="Times New Roman"/>
        <charset val="134"/>
      </rPr>
      <t>10</t>
    </r>
    <r>
      <rPr>
        <sz val="10"/>
        <color theme="1"/>
        <rFont val="仿宋"/>
        <charset val="134"/>
      </rPr>
      <t>亩</t>
    </r>
  </si>
  <si>
    <r>
      <rPr>
        <sz val="10"/>
        <color theme="1"/>
        <rFont val="Times New Roman"/>
        <charset val="134"/>
      </rPr>
      <t>1</t>
    </r>
    <r>
      <rPr>
        <sz val="10"/>
        <color theme="1"/>
        <rFont val="仿宋"/>
        <charset val="134"/>
      </rPr>
      <t>、需解决征地资金和工程建设资金；</t>
    </r>
    <r>
      <rPr>
        <sz val="10"/>
        <color theme="1"/>
        <rFont val="Times New Roman"/>
        <charset val="134"/>
      </rPr>
      <t>2</t>
    </r>
    <r>
      <rPr>
        <sz val="10"/>
        <color theme="1"/>
        <rFont val="仿宋"/>
        <charset val="134"/>
      </rPr>
      <t>、明确道路建设技术标准</t>
    </r>
  </si>
  <si>
    <t>已完成项目立项、规划设计，正在办理用地预审工作。</t>
  </si>
  <si>
    <r>
      <rPr>
        <sz val="10"/>
        <color theme="1"/>
        <rFont val="仿宋"/>
        <charset val="134"/>
      </rPr>
      <t>休宁县东临溪镇城镇排水管网提升改造工程</t>
    </r>
  </si>
  <si>
    <r>
      <rPr>
        <sz val="10"/>
        <color theme="1"/>
        <rFont val="仿宋"/>
        <charset val="134"/>
      </rPr>
      <t>拟对黄山市休宁县东临溪镇污水管网进行</t>
    </r>
    <r>
      <rPr>
        <sz val="10"/>
        <color theme="1"/>
        <rFont val="Times New Roman"/>
        <charset val="134"/>
      </rPr>
      <t>CCTV</t>
    </r>
    <r>
      <rPr>
        <sz val="10"/>
        <color theme="1"/>
        <rFont val="仿宋"/>
        <charset val="134"/>
      </rPr>
      <t>检测、修复及更新改造，共计检测污水管网约</t>
    </r>
    <r>
      <rPr>
        <sz val="10"/>
        <color theme="1"/>
        <rFont val="Times New Roman"/>
        <charset val="134"/>
      </rPr>
      <t>12.48</t>
    </r>
    <r>
      <rPr>
        <sz val="10"/>
        <color theme="1"/>
        <rFont val="仿宋"/>
        <charset val="134"/>
      </rPr>
      <t>千米，修复污水管网约</t>
    </r>
    <r>
      <rPr>
        <sz val="10"/>
        <color theme="1"/>
        <rFont val="Times New Roman"/>
        <charset val="134"/>
      </rPr>
      <t>22.29</t>
    </r>
    <r>
      <rPr>
        <sz val="10"/>
        <color theme="1"/>
        <rFont val="仿宋"/>
        <charset val="134"/>
      </rPr>
      <t>千米，新建一心村五六组、临溪村河西、严川村、井亭村、临溪村、芳口村污水管网约</t>
    </r>
    <r>
      <rPr>
        <sz val="10"/>
        <color theme="1"/>
        <rFont val="Times New Roman"/>
        <charset val="134"/>
      </rPr>
      <t>34.75</t>
    </r>
    <r>
      <rPr>
        <sz val="10"/>
        <color theme="1"/>
        <rFont val="仿宋"/>
        <charset val="134"/>
      </rPr>
      <t>千米，并为所有新建排水管网配套相关智慧检测设备。</t>
    </r>
  </si>
  <si>
    <t>已完成项目立项</t>
  </si>
  <si>
    <r>
      <rPr>
        <sz val="10"/>
        <color theme="1"/>
        <rFont val="仿宋"/>
        <charset val="134"/>
      </rPr>
      <t>东临溪镇朱村河、汊水河流域综合治理工程</t>
    </r>
  </si>
  <si>
    <r>
      <rPr>
        <sz val="10"/>
        <color theme="1"/>
        <rFont val="Times New Roman"/>
        <charset val="134"/>
      </rPr>
      <t>1</t>
    </r>
    <r>
      <rPr>
        <sz val="10"/>
        <color theme="1"/>
        <rFont val="仿宋"/>
        <charset val="134"/>
      </rPr>
      <t>、朱村河段：改造全长约</t>
    </r>
    <r>
      <rPr>
        <sz val="10"/>
        <color theme="1"/>
        <rFont val="Times New Roman"/>
        <charset val="134"/>
      </rPr>
      <t>13.8</t>
    </r>
    <r>
      <rPr>
        <sz val="10"/>
        <color theme="1"/>
        <rFont val="仿宋"/>
        <charset val="134"/>
      </rPr>
      <t>千米，其中巧坑段长约</t>
    </r>
    <r>
      <rPr>
        <sz val="10"/>
        <color theme="1"/>
        <rFont val="Times New Roman"/>
        <charset val="134"/>
      </rPr>
      <t>4.5</t>
    </r>
    <r>
      <rPr>
        <sz val="10"/>
        <color theme="1"/>
        <rFont val="仿宋"/>
        <charset val="134"/>
      </rPr>
      <t>千米、黄毛尖段长</t>
    </r>
    <r>
      <rPr>
        <sz val="10"/>
        <color theme="1"/>
        <rFont val="Times New Roman"/>
        <charset val="134"/>
      </rPr>
      <t>3.5</t>
    </r>
    <r>
      <rPr>
        <sz val="10"/>
        <color theme="1"/>
        <rFont val="仿宋"/>
        <charset val="134"/>
      </rPr>
      <t>千米、一心村段长</t>
    </r>
    <r>
      <rPr>
        <sz val="10"/>
        <color theme="1"/>
        <rFont val="Times New Roman"/>
        <charset val="134"/>
      </rPr>
      <t>5.8</t>
    </r>
    <r>
      <rPr>
        <sz val="10"/>
        <color theme="1"/>
        <rFont val="仿宋"/>
        <charset val="134"/>
      </rPr>
      <t>千米；生态修复及河滩湿地总的面积约</t>
    </r>
    <r>
      <rPr>
        <sz val="10"/>
        <color theme="1"/>
        <rFont val="Times New Roman"/>
        <charset val="134"/>
      </rPr>
      <t>2.75</t>
    </r>
    <r>
      <rPr>
        <sz val="10"/>
        <color theme="1"/>
        <rFont val="仿宋"/>
        <charset val="134"/>
      </rPr>
      <t>万平方米；新建的沿河截污管道</t>
    </r>
    <r>
      <rPr>
        <sz val="10"/>
        <color theme="1"/>
        <rFont val="Times New Roman"/>
        <charset val="134"/>
      </rPr>
      <t>11.6</t>
    </r>
    <r>
      <rPr>
        <sz val="10"/>
        <color theme="1"/>
        <rFont val="仿宋"/>
        <charset val="134"/>
      </rPr>
      <t>千米；入户管道共计</t>
    </r>
    <r>
      <rPr>
        <sz val="10"/>
        <color theme="1"/>
        <rFont val="Times New Roman"/>
        <charset val="134"/>
      </rPr>
      <t>28</t>
    </r>
    <r>
      <rPr>
        <sz val="10"/>
        <color theme="1"/>
        <rFont val="仿宋"/>
        <charset val="134"/>
      </rPr>
      <t>千米；道路整治共计</t>
    </r>
    <r>
      <rPr>
        <sz val="10"/>
        <color theme="1"/>
        <rFont val="Times New Roman"/>
        <charset val="134"/>
      </rPr>
      <t>6.3</t>
    </r>
    <r>
      <rPr>
        <sz val="10"/>
        <color theme="1"/>
        <rFont val="仿宋"/>
        <charset val="134"/>
      </rPr>
      <t>千米；对一心村、三村村、巧村、黄毛尖村等</t>
    </r>
    <r>
      <rPr>
        <sz val="10"/>
        <color theme="1"/>
        <rFont val="Times New Roman"/>
        <charset val="134"/>
      </rPr>
      <t>5</t>
    </r>
    <r>
      <rPr>
        <sz val="10"/>
        <color theme="1"/>
        <rFont val="仿宋"/>
        <charset val="134"/>
      </rPr>
      <t>座河塘、水库进行治理，并进行清淤和护坡护岸等；灌溉水渠疏通共</t>
    </r>
    <r>
      <rPr>
        <sz val="10"/>
        <color theme="1"/>
        <rFont val="Times New Roman"/>
        <charset val="134"/>
      </rPr>
      <t>8000</t>
    </r>
    <r>
      <rPr>
        <sz val="10"/>
        <color theme="1"/>
        <rFont val="仿宋"/>
        <charset val="134"/>
      </rPr>
      <t>米；电灌站改造维修</t>
    </r>
    <r>
      <rPr>
        <sz val="10"/>
        <color theme="1"/>
        <rFont val="Times New Roman"/>
        <charset val="134"/>
      </rPr>
      <t>5</t>
    </r>
    <r>
      <rPr>
        <sz val="10"/>
        <color theme="1"/>
        <rFont val="仿宋"/>
        <charset val="134"/>
      </rPr>
      <t>处；山体截洪沟共计</t>
    </r>
    <r>
      <rPr>
        <sz val="10"/>
        <color theme="1"/>
        <rFont val="Times New Roman"/>
        <charset val="134"/>
      </rPr>
      <t>4.9</t>
    </r>
    <r>
      <rPr>
        <sz val="10"/>
        <color theme="1"/>
        <rFont val="仿宋"/>
        <charset val="134"/>
      </rPr>
      <t>千米；新建村庄雨水管道共计</t>
    </r>
    <r>
      <rPr>
        <sz val="10"/>
        <color theme="1"/>
        <rFont val="Times New Roman"/>
        <charset val="134"/>
      </rPr>
      <t>5.8</t>
    </r>
    <r>
      <rPr>
        <sz val="10"/>
        <color theme="1"/>
        <rFont val="仿宋"/>
        <charset val="134"/>
      </rPr>
      <t>千米；新建桥梁</t>
    </r>
    <r>
      <rPr>
        <sz val="10"/>
        <color theme="1"/>
        <rFont val="Times New Roman"/>
        <charset val="134"/>
      </rPr>
      <t>10</t>
    </r>
    <r>
      <rPr>
        <sz val="10"/>
        <color theme="1"/>
        <rFont val="仿宋"/>
        <charset val="134"/>
      </rPr>
      <t>座，宽</t>
    </r>
    <r>
      <rPr>
        <sz val="10"/>
        <color theme="1"/>
        <rFont val="Times New Roman"/>
        <charset val="134"/>
      </rPr>
      <t>6</t>
    </r>
    <r>
      <rPr>
        <sz val="10"/>
        <color theme="1"/>
        <rFont val="仿宋"/>
        <charset val="134"/>
      </rPr>
      <t>米、跨径</t>
    </r>
    <r>
      <rPr>
        <sz val="10"/>
        <color theme="1"/>
        <rFont val="Times New Roman"/>
        <charset val="134"/>
      </rPr>
      <t>12</t>
    </r>
    <r>
      <rPr>
        <sz val="10"/>
        <color theme="1"/>
        <rFont val="仿宋"/>
        <charset val="134"/>
      </rPr>
      <t>、</t>
    </r>
    <r>
      <rPr>
        <sz val="10"/>
        <color theme="1"/>
        <rFont val="Times New Roman"/>
        <charset val="134"/>
      </rPr>
      <t>20</t>
    </r>
    <r>
      <rPr>
        <sz val="10"/>
        <color theme="1"/>
        <rFont val="仿宋"/>
        <charset val="134"/>
      </rPr>
      <t>米简支梁桥。</t>
    </r>
    <r>
      <rPr>
        <sz val="10"/>
        <color theme="1"/>
        <rFont val="Times New Roman"/>
        <charset val="134"/>
      </rPr>
      <t xml:space="preserve">
2</t>
    </r>
    <r>
      <rPr>
        <sz val="10"/>
        <color theme="1"/>
        <rFont val="仿宋"/>
        <charset val="134"/>
      </rPr>
      <t>、汊水河段：河道护岸全长约</t>
    </r>
    <r>
      <rPr>
        <sz val="10"/>
        <color theme="1"/>
        <rFont val="Times New Roman"/>
        <charset val="134"/>
      </rPr>
      <t>4.95</t>
    </r>
    <r>
      <rPr>
        <sz val="10"/>
        <color theme="1"/>
        <rFont val="仿宋"/>
        <charset val="134"/>
      </rPr>
      <t>千米；河道沿线湿地生态治理约</t>
    </r>
    <r>
      <rPr>
        <sz val="10"/>
        <color theme="1"/>
        <rFont val="Times New Roman"/>
        <charset val="134"/>
      </rPr>
      <t>10.23</t>
    </r>
    <r>
      <rPr>
        <sz val="10"/>
        <color theme="1"/>
        <rFont val="仿宋"/>
        <charset val="134"/>
      </rPr>
      <t>万平方米；新建的沿河截污管道</t>
    </r>
    <r>
      <rPr>
        <sz val="10"/>
        <color theme="1"/>
        <rFont val="Times New Roman"/>
        <charset val="134"/>
      </rPr>
      <t>8.566</t>
    </r>
    <r>
      <rPr>
        <sz val="10"/>
        <color theme="1"/>
        <rFont val="仿宋"/>
        <charset val="134"/>
      </rPr>
      <t>千米；沿河堤防道路</t>
    </r>
    <r>
      <rPr>
        <sz val="10"/>
        <color theme="1"/>
        <rFont val="Times New Roman"/>
        <charset val="134"/>
      </rPr>
      <t>2</t>
    </r>
    <r>
      <rPr>
        <sz val="10"/>
        <color theme="1"/>
        <rFont val="仿宋"/>
        <charset val="134"/>
      </rPr>
      <t>千米；河塘、水库治理</t>
    </r>
    <r>
      <rPr>
        <sz val="10"/>
        <color theme="1"/>
        <rFont val="Times New Roman"/>
        <charset val="134"/>
      </rPr>
      <t>6</t>
    </r>
    <r>
      <rPr>
        <sz val="10"/>
        <color theme="1"/>
        <rFont val="仿宋"/>
        <charset val="134"/>
      </rPr>
      <t>处；灌溉水渠疏通</t>
    </r>
    <r>
      <rPr>
        <sz val="10"/>
        <color theme="1"/>
        <rFont val="Times New Roman"/>
        <charset val="134"/>
      </rPr>
      <t>6500</t>
    </r>
    <r>
      <rPr>
        <sz val="10"/>
        <color theme="1"/>
        <rFont val="仿宋"/>
        <charset val="134"/>
      </rPr>
      <t>米；道路修整</t>
    </r>
    <r>
      <rPr>
        <sz val="10"/>
        <color theme="1"/>
        <rFont val="Times New Roman"/>
        <charset val="134"/>
      </rPr>
      <t>3300</t>
    </r>
    <r>
      <rPr>
        <sz val="10"/>
        <color theme="1"/>
        <rFont val="仿宋"/>
        <charset val="134"/>
      </rPr>
      <t>平方米；电灌站改造</t>
    </r>
    <r>
      <rPr>
        <sz val="10"/>
        <color theme="1"/>
        <rFont val="Times New Roman"/>
        <charset val="134"/>
      </rPr>
      <t>3</t>
    </r>
    <r>
      <rPr>
        <sz val="10"/>
        <color theme="1"/>
        <rFont val="仿宋"/>
        <charset val="134"/>
      </rPr>
      <t>处；山体截洪沟</t>
    </r>
    <r>
      <rPr>
        <sz val="10"/>
        <color theme="1"/>
        <rFont val="Times New Roman"/>
        <charset val="134"/>
      </rPr>
      <t>2.49</t>
    </r>
    <r>
      <rPr>
        <sz val="10"/>
        <color theme="1"/>
        <rFont val="仿宋"/>
        <charset val="134"/>
      </rPr>
      <t>千米；新建村庄雨水管道共计</t>
    </r>
    <r>
      <rPr>
        <sz val="10"/>
        <color theme="1"/>
        <rFont val="Times New Roman"/>
        <charset val="134"/>
      </rPr>
      <t>3.8</t>
    </r>
    <r>
      <rPr>
        <sz val="10"/>
        <color theme="1"/>
        <rFont val="仿宋"/>
        <charset val="134"/>
      </rPr>
      <t>千米；新建宽</t>
    </r>
    <r>
      <rPr>
        <sz val="10"/>
        <color theme="1"/>
        <rFont val="Times New Roman"/>
        <charset val="134"/>
      </rPr>
      <t>6</t>
    </r>
    <r>
      <rPr>
        <sz val="10"/>
        <color theme="1"/>
        <rFont val="仿宋"/>
        <charset val="134"/>
      </rPr>
      <t>米、跨径</t>
    </r>
    <r>
      <rPr>
        <sz val="10"/>
        <color theme="1"/>
        <rFont val="Times New Roman"/>
        <charset val="134"/>
      </rPr>
      <t>80</t>
    </r>
    <r>
      <rPr>
        <sz val="10"/>
        <color theme="1"/>
        <rFont val="仿宋"/>
        <charset val="134"/>
      </rPr>
      <t>米简支梁桥</t>
    </r>
    <r>
      <rPr>
        <sz val="10"/>
        <color theme="1"/>
        <rFont val="Times New Roman"/>
        <charset val="134"/>
      </rPr>
      <t>7</t>
    </r>
    <r>
      <rPr>
        <sz val="10"/>
        <color theme="1"/>
        <rFont val="仿宋"/>
        <charset val="134"/>
      </rPr>
      <t>座。</t>
    </r>
  </si>
  <si>
    <t>正在开展项目谋划工作，部分内容已另编制项目申报山水林田项目。</t>
  </si>
  <si>
    <r>
      <rPr>
        <sz val="10"/>
        <color theme="1"/>
        <rFont val="仿宋"/>
        <charset val="134"/>
      </rPr>
      <t>安徽工匠研学与劳动教育综合实践营地项目</t>
    </r>
  </si>
  <si>
    <r>
      <rPr>
        <sz val="10"/>
        <color theme="1"/>
        <rFont val="仿宋"/>
        <charset val="134"/>
      </rPr>
      <t>黄山锐蓝教育科技有限公司</t>
    </r>
  </si>
  <si>
    <r>
      <rPr>
        <sz val="10"/>
        <color theme="1"/>
        <rFont val="仿宋"/>
        <charset val="134"/>
      </rPr>
      <t>分两期推进。一期建设内容包括：新征商业用地约</t>
    </r>
    <r>
      <rPr>
        <sz val="10"/>
        <color theme="1"/>
        <rFont val="Times New Roman"/>
        <charset val="134"/>
      </rPr>
      <t>18</t>
    </r>
    <r>
      <rPr>
        <sz val="10"/>
        <color theme="1"/>
        <rFont val="仿宋"/>
        <charset val="134"/>
      </rPr>
      <t>亩，用于新建营地综合楼（含营地公寓、会议中心和接待中心），专家楼；对已建球馆进行迁建并完成升级改造；对原温室大棚迁移改造；建设相关的污水处理、市政道路、门卫升级以及配套的景观工程。二期建设内容包括：新建体育运动场馆及研学课程空间，对温室、球馆、运动场馆、研学课程空间等设施的屋顶安装光伏发电设施；对前期已建成的营地办公区、课程空间等改造升级；新建并优化升级已建成的营地研学实践课程及劳动课程，实现新建与已建项目的有机融合。</t>
    </r>
  </si>
  <si>
    <t>完成项目地块的国土空间规划、村庄规划布局，已签订项目招商协议，明确用地规模，已启动详细规划编制工作。因国土空间规划的城镇开发边界调整方案未批复，目前国土空间规划、详细规划无法获批，无法按程序开展下步工作（国土空间规划、详细规划、成片开发方案、土地报批）。</t>
  </si>
  <si>
    <r>
      <rPr>
        <b/>
        <sz val="10"/>
        <color theme="1"/>
        <rFont val="仿宋"/>
        <charset val="134"/>
      </rPr>
      <t>蓝田镇</t>
    </r>
  </si>
  <si>
    <r>
      <rPr>
        <sz val="10"/>
        <color theme="1"/>
        <rFont val="仿宋"/>
        <charset val="134"/>
      </rPr>
      <t>蓝田镇谷禹山庄项目</t>
    </r>
  </si>
  <si>
    <r>
      <rPr>
        <sz val="10"/>
        <color theme="1"/>
        <rFont val="仿宋"/>
        <charset val="134"/>
      </rPr>
      <t>蓝田镇西村村委会</t>
    </r>
  </si>
  <si>
    <r>
      <rPr>
        <sz val="10"/>
        <rFont val="仿宋"/>
        <charset val="134"/>
      </rPr>
      <t>新建民宿占地</t>
    </r>
    <r>
      <rPr>
        <sz val="10"/>
        <rFont val="Times New Roman"/>
        <charset val="134"/>
      </rPr>
      <t>1500</t>
    </r>
    <r>
      <rPr>
        <sz val="10"/>
        <rFont val="仿宋"/>
        <charset val="134"/>
      </rPr>
      <t>平方米，停车场</t>
    </r>
    <r>
      <rPr>
        <sz val="10"/>
        <rFont val="Times New Roman"/>
        <charset val="134"/>
      </rPr>
      <t>600</t>
    </r>
    <r>
      <rPr>
        <sz val="10"/>
        <rFont val="仿宋"/>
        <charset val="134"/>
      </rPr>
      <t>平方米，烧烤区和游乐区占地约</t>
    </r>
    <r>
      <rPr>
        <sz val="10"/>
        <rFont val="Times New Roman"/>
        <charset val="134"/>
      </rPr>
      <t>5000</t>
    </r>
    <r>
      <rPr>
        <sz val="10"/>
        <rFont val="仿宋"/>
        <charset val="134"/>
      </rPr>
      <t>平方米，其余包括绿化和亮化。</t>
    </r>
  </si>
  <si>
    <r>
      <rPr>
        <sz val="10"/>
        <color rgb="FFFF0000"/>
        <rFont val="仿宋"/>
        <charset val="134"/>
      </rPr>
      <t>基础设施类</t>
    </r>
  </si>
  <si>
    <r>
      <rPr>
        <sz val="10"/>
        <color rgb="FFFF0000"/>
        <rFont val="仿宋"/>
        <charset val="134"/>
      </rPr>
      <t>企业自筹</t>
    </r>
  </si>
  <si>
    <r>
      <rPr>
        <sz val="10"/>
        <color rgb="FFFF0000"/>
        <rFont val="仿宋"/>
        <charset val="134"/>
      </rPr>
      <t>正在进行林地</t>
    </r>
    <r>
      <rPr>
        <sz val="10"/>
        <color rgb="FFFF0000"/>
        <rFont val="Times New Roman"/>
        <charset val="134"/>
      </rPr>
      <t>13.8</t>
    </r>
    <r>
      <rPr>
        <sz val="10"/>
        <color rgb="FFFF0000"/>
        <rFont val="仿宋"/>
        <charset val="134"/>
      </rPr>
      <t>亩报批手续（</t>
    </r>
    <r>
      <rPr>
        <sz val="10"/>
        <color rgb="FFFF0000"/>
        <rFont val="Times New Roman"/>
        <charset val="134"/>
      </rPr>
      <t>9200</t>
    </r>
    <r>
      <rPr>
        <sz val="10"/>
        <color rgb="FFFF0000"/>
        <rFont val="仿宋"/>
        <charset val="134"/>
      </rPr>
      <t>平方米左右），目前正在进行先罚后批程序；新增建设用地报批</t>
    </r>
    <r>
      <rPr>
        <sz val="10"/>
        <color rgb="FFFF0000"/>
        <rFont val="Times New Roman"/>
        <charset val="134"/>
      </rPr>
      <t>34.332</t>
    </r>
    <r>
      <rPr>
        <sz val="10"/>
        <color rgb="FFFF0000"/>
        <rFont val="仿宋"/>
        <charset val="134"/>
      </rPr>
      <t>亩（</t>
    </r>
    <r>
      <rPr>
        <sz val="10"/>
        <color rgb="FFFF0000"/>
        <rFont val="Times New Roman"/>
        <charset val="134"/>
      </rPr>
      <t>22888</t>
    </r>
    <r>
      <rPr>
        <sz val="10"/>
        <color rgb="FFFF0000"/>
        <rFont val="仿宋"/>
        <charset val="134"/>
      </rPr>
      <t>平方米）（待林地报批完成后再进行）</t>
    </r>
  </si>
  <si>
    <t>西村村庄规划正在编制中</t>
  </si>
  <si>
    <r>
      <rPr>
        <sz val="10"/>
        <color theme="1"/>
        <rFont val="仿宋"/>
        <charset val="134"/>
      </rPr>
      <t>月野居民民宿项目</t>
    </r>
  </si>
  <si>
    <r>
      <rPr>
        <sz val="10"/>
        <color theme="1"/>
        <rFont val="仿宋"/>
        <charset val="134"/>
      </rPr>
      <t>蓝田镇儒村村委会</t>
    </r>
  </si>
  <si>
    <r>
      <rPr>
        <sz val="10"/>
        <rFont val="仿宋"/>
        <charset val="134"/>
      </rPr>
      <t>新建一处建筑面积约</t>
    </r>
    <r>
      <rPr>
        <sz val="10"/>
        <rFont val="Times New Roman"/>
        <charset val="134"/>
      </rPr>
      <t>1200</t>
    </r>
    <r>
      <rPr>
        <sz val="10"/>
        <rFont val="仿宋"/>
        <charset val="134"/>
      </rPr>
      <t>平方米二层半高的民宿及其配套设施，新建占地面积约</t>
    </r>
    <r>
      <rPr>
        <sz val="10"/>
        <rFont val="Times New Roman"/>
        <charset val="134"/>
      </rPr>
      <t>1000</t>
    </r>
    <r>
      <rPr>
        <sz val="10"/>
        <rFont val="仿宋"/>
        <charset val="134"/>
      </rPr>
      <t>平方米的停车场及周边绿化。</t>
    </r>
  </si>
  <si>
    <r>
      <rPr>
        <sz val="10"/>
        <color rgb="FFFF0000"/>
        <rFont val="仿宋"/>
        <charset val="134"/>
      </rPr>
      <t>文化旅游类</t>
    </r>
  </si>
  <si>
    <r>
      <rPr>
        <sz val="10"/>
        <color rgb="FFFF0000"/>
        <rFont val="仿宋"/>
        <charset val="134"/>
      </rPr>
      <t>林地报批</t>
    </r>
    <r>
      <rPr>
        <sz val="10"/>
        <color rgb="FFFF0000"/>
        <rFont val="Times New Roman"/>
        <charset val="134"/>
      </rPr>
      <t>0.8865</t>
    </r>
    <r>
      <rPr>
        <sz val="10"/>
        <color rgb="FFFF0000"/>
        <rFont val="仿宋"/>
        <charset val="134"/>
      </rPr>
      <t>亩（</t>
    </r>
    <r>
      <rPr>
        <sz val="10"/>
        <color rgb="FFFF0000"/>
        <rFont val="Times New Roman"/>
        <charset val="134"/>
      </rPr>
      <t>591</t>
    </r>
    <r>
      <rPr>
        <sz val="10"/>
        <color rgb="FFFF0000"/>
        <rFont val="仿宋"/>
        <charset val="134"/>
      </rPr>
      <t>平方米（已公示）），新增建设用地需报批</t>
    </r>
    <r>
      <rPr>
        <sz val="10"/>
        <color rgb="FFFF0000"/>
        <rFont val="Times New Roman"/>
        <charset val="134"/>
      </rPr>
      <t>4.6935</t>
    </r>
    <r>
      <rPr>
        <sz val="10"/>
        <color rgb="FFFF0000"/>
        <rFont val="仿宋"/>
        <charset val="134"/>
      </rPr>
      <t>亩（</t>
    </r>
    <r>
      <rPr>
        <sz val="10"/>
        <color rgb="FFFF0000"/>
        <rFont val="Times New Roman"/>
        <charset val="134"/>
      </rPr>
      <t>3129</t>
    </r>
    <r>
      <rPr>
        <sz val="10"/>
        <color rgb="FFFF0000"/>
        <rFont val="仿宋"/>
        <charset val="134"/>
      </rPr>
      <t>平方米）</t>
    </r>
  </si>
  <si>
    <t>村庄规划已批，土地组件已报给资规。四季度有望开工。</t>
  </si>
  <si>
    <r>
      <rPr>
        <sz val="10"/>
        <color theme="1"/>
        <rFont val="仿宋"/>
        <charset val="134"/>
      </rPr>
      <t>休宁县蓝田镇小溪村农旅生态园项目</t>
    </r>
  </si>
  <si>
    <r>
      <rPr>
        <sz val="10"/>
        <color theme="1"/>
        <rFont val="仿宋"/>
        <charset val="134"/>
      </rPr>
      <t>休宁县金土地生态农业科技发展有限公司</t>
    </r>
  </si>
  <si>
    <r>
      <rPr>
        <sz val="10"/>
        <color theme="1"/>
        <rFont val="仿宋"/>
        <charset val="134"/>
      </rPr>
      <t>拟种植</t>
    </r>
    <r>
      <rPr>
        <sz val="10"/>
        <color theme="1"/>
        <rFont val="Times New Roman"/>
        <charset val="134"/>
      </rPr>
      <t>“</t>
    </r>
    <r>
      <rPr>
        <sz val="10"/>
        <color theme="1"/>
        <rFont val="仿宋"/>
        <charset val="134"/>
      </rPr>
      <t>心香</t>
    </r>
    <r>
      <rPr>
        <sz val="10"/>
        <color theme="1"/>
        <rFont val="Times New Roman"/>
        <charset val="134"/>
      </rPr>
      <t>”</t>
    </r>
    <r>
      <rPr>
        <sz val="10"/>
        <color theme="1"/>
        <rFont val="仿宋"/>
        <charset val="134"/>
      </rPr>
      <t>、</t>
    </r>
    <r>
      <rPr>
        <sz val="10"/>
        <color theme="1"/>
        <rFont val="Times New Roman"/>
        <charset val="134"/>
      </rPr>
      <t>“</t>
    </r>
    <r>
      <rPr>
        <sz val="10"/>
        <color theme="1"/>
        <rFont val="仿宋"/>
        <charset val="134"/>
      </rPr>
      <t>紫晶香</t>
    </r>
    <r>
      <rPr>
        <sz val="10"/>
        <color theme="1"/>
        <rFont val="Times New Roman"/>
        <charset val="134"/>
      </rPr>
      <t>”</t>
    </r>
    <r>
      <rPr>
        <sz val="10"/>
        <color theme="1"/>
        <rFont val="仿宋"/>
        <charset val="134"/>
      </rPr>
      <t>小红薯和新优质甜玉米示范推广基地合计</t>
    </r>
    <r>
      <rPr>
        <sz val="10"/>
        <color theme="1"/>
        <rFont val="Times New Roman"/>
        <charset val="134"/>
      </rPr>
      <t>300</t>
    </r>
    <r>
      <rPr>
        <sz val="10"/>
        <color theme="1"/>
        <rFont val="仿宋"/>
        <charset val="134"/>
      </rPr>
      <t>亩，建设基地管理用房</t>
    </r>
    <r>
      <rPr>
        <sz val="10"/>
        <color theme="1"/>
        <rFont val="Times New Roman"/>
        <charset val="134"/>
      </rPr>
      <t>400</t>
    </r>
    <r>
      <rPr>
        <sz val="10"/>
        <color theme="1"/>
        <rFont val="仿宋"/>
        <charset val="134"/>
      </rPr>
      <t>平方米，农业农产品加工厂房约</t>
    </r>
    <r>
      <rPr>
        <sz val="10"/>
        <color theme="1"/>
        <rFont val="Times New Roman"/>
        <charset val="134"/>
      </rPr>
      <t>2000</t>
    </r>
    <r>
      <rPr>
        <sz val="10"/>
        <color theme="1"/>
        <rFont val="仿宋"/>
        <charset val="134"/>
      </rPr>
      <t>平方米，建设保鲜仓储约</t>
    </r>
    <r>
      <rPr>
        <sz val="10"/>
        <color theme="1"/>
        <rFont val="Times New Roman"/>
        <charset val="134"/>
      </rPr>
      <t>1000</t>
    </r>
    <r>
      <rPr>
        <sz val="10"/>
        <color theme="1"/>
        <rFont val="仿宋"/>
        <charset val="134"/>
      </rPr>
      <t>平方米，建设农产品展示和体验园</t>
    </r>
    <r>
      <rPr>
        <sz val="10"/>
        <color theme="1"/>
        <rFont val="Times New Roman"/>
        <charset val="134"/>
      </rPr>
      <t>2100</t>
    </r>
    <r>
      <rPr>
        <sz val="10"/>
        <color theme="1"/>
        <rFont val="仿宋"/>
        <charset val="134"/>
      </rPr>
      <t>平方米及其它休闲体验配套设施，项目占地总面积</t>
    </r>
    <r>
      <rPr>
        <sz val="10"/>
        <color theme="1"/>
        <rFont val="Times New Roman"/>
        <charset val="134"/>
      </rPr>
      <t>10</t>
    </r>
    <r>
      <rPr>
        <sz val="10"/>
        <color theme="1"/>
        <rFont val="仿宋"/>
        <charset val="134"/>
      </rPr>
      <t>至</t>
    </r>
    <r>
      <rPr>
        <sz val="10"/>
        <color theme="1"/>
        <rFont val="Times New Roman"/>
        <charset val="134"/>
      </rPr>
      <t>20</t>
    </r>
    <r>
      <rPr>
        <sz val="10"/>
        <color theme="1"/>
        <rFont val="仿宋"/>
        <charset val="134"/>
      </rPr>
      <t>亩。</t>
    </r>
  </si>
  <si>
    <t>涉及基本农田</t>
  </si>
  <si>
    <r>
      <rPr>
        <sz val="10"/>
        <color theme="1"/>
        <rFont val="仿宋"/>
        <charset val="134"/>
      </rPr>
      <t>西村村绿色农副产品集散中心</t>
    </r>
  </si>
  <si>
    <r>
      <rPr>
        <sz val="10"/>
        <color theme="1"/>
        <rFont val="Times New Roman"/>
        <charset val="134"/>
      </rPr>
      <t>1</t>
    </r>
    <r>
      <rPr>
        <sz val="10"/>
        <color theme="1"/>
        <rFont val="仿宋"/>
        <charset val="134"/>
      </rPr>
      <t>、新建</t>
    </r>
    <r>
      <rPr>
        <sz val="10"/>
        <color theme="1"/>
        <rFont val="Times New Roman"/>
        <charset val="134"/>
      </rPr>
      <t>800</t>
    </r>
    <r>
      <rPr>
        <sz val="10"/>
        <color theme="1"/>
        <rFont val="仿宋"/>
        <charset val="134"/>
      </rPr>
      <t>平方米，砖混结构农副产品加工厂房，配套周边场地硬化、绿化及基础设施建设；</t>
    </r>
    <r>
      <rPr>
        <sz val="10"/>
        <color theme="1"/>
        <rFont val="Times New Roman"/>
        <charset val="134"/>
      </rPr>
      <t>2</t>
    </r>
    <r>
      <rPr>
        <sz val="10"/>
        <color theme="1"/>
        <rFont val="仿宋"/>
        <charset val="134"/>
      </rPr>
      <t>、老村委会</t>
    </r>
    <r>
      <rPr>
        <sz val="10"/>
        <color theme="1"/>
        <rFont val="Times New Roman"/>
        <charset val="134"/>
      </rPr>
      <t>200</t>
    </r>
    <r>
      <rPr>
        <sz val="10"/>
        <color theme="1"/>
        <rFont val="仿宋"/>
        <charset val="134"/>
      </rPr>
      <t>平方米改建为农副产品展览室；大小坞水库新建垂钓平台</t>
    </r>
    <r>
      <rPr>
        <sz val="10"/>
        <color theme="1"/>
        <rFont val="Times New Roman"/>
        <charset val="134"/>
      </rPr>
      <t>300</t>
    </r>
    <r>
      <rPr>
        <sz val="10"/>
        <color theme="1"/>
        <rFont val="仿宋"/>
        <charset val="134"/>
      </rPr>
      <t>平方米，浮桥</t>
    </r>
    <r>
      <rPr>
        <sz val="10"/>
        <color theme="1"/>
        <rFont val="Times New Roman"/>
        <charset val="134"/>
      </rPr>
      <t>3</t>
    </r>
    <r>
      <rPr>
        <sz val="10"/>
        <color theme="1"/>
        <rFont val="仿宋"/>
        <charset val="134"/>
      </rPr>
      <t>米；</t>
    </r>
    <r>
      <rPr>
        <sz val="10"/>
        <color theme="1"/>
        <rFont val="Times New Roman"/>
        <charset val="134"/>
      </rPr>
      <t>3</t>
    </r>
    <r>
      <rPr>
        <sz val="10"/>
        <color theme="1"/>
        <rFont val="仿宋"/>
        <charset val="134"/>
      </rPr>
      <t>、新建农产品采摘园</t>
    </r>
    <r>
      <rPr>
        <sz val="10"/>
        <color theme="1"/>
        <rFont val="Times New Roman"/>
        <charset val="134"/>
      </rPr>
      <t>200</t>
    </r>
    <r>
      <rPr>
        <sz val="10"/>
        <color theme="1"/>
        <rFont val="仿宋"/>
        <charset val="134"/>
      </rPr>
      <t>亩。</t>
    </r>
  </si>
  <si>
    <r>
      <rPr>
        <sz val="10"/>
        <color theme="1"/>
        <rFont val="Times New Roman"/>
        <charset val="134"/>
      </rPr>
      <t>200</t>
    </r>
    <r>
      <rPr>
        <sz val="10"/>
        <color theme="1"/>
        <rFont val="仿宋"/>
        <charset val="134"/>
      </rPr>
      <t>亩采摘园土地问题，其中西村轨枕厂</t>
    </r>
    <r>
      <rPr>
        <sz val="10"/>
        <color theme="1"/>
        <rFont val="Times New Roman"/>
        <charset val="134"/>
      </rPr>
      <t>80</t>
    </r>
    <r>
      <rPr>
        <sz val="10"/>
        <color theme="1"/>
        <rFont val="仿宋"/>
        <charset val="134"/>
      </rPr>
      <t>亩可供村集体使用，其余</t>
    </r>
    <r>
      <rPr>
        <sz val="10"/>
        <color theme="1"/>
        <rFont val="Times New Roman"/>
        <charset val="134"/>
      </rPr>
      <t>120</t>
    </r>
    <r>
      <rPr>
        <sz val="10"/>
        <color theme="1"/>
        <rFont val="仿宋"/>
        <charset val="134"/>
      </rPr>
      <t>亩荒地须从农户手上承租</t>
    </r>
  </si>
  <si>
    <r>
      <rPr>
        <sz val="10"/>
        <color theme="1"/>
        <rFont val="仿宋"/>
        <charset val="134"/>
      </rPr>
      <t>儒村村</t>
    </r>
    <r>
      <rPr>
        <sz val="10"/>
        <color theme="1"/>
        <rFont val="Times New Roman"/>
        <charset val="134"/>
      </rPr>
      <t>“</t>
    </r>
    <r>
      <rPr>
        <sz val="10"/>
        <color theme="1"/>
        <rFont val="仿宋"/>
        <charset val="134"/>
      </rPr>
      <t>蓝丝带</t>
    </r>
    <r>
      <rPr>
        <sz val="10"/>
        <color theme="1"/>
        <rFont val="Times New Roman"/>
        <charset val="134"/>
      </rPr>
      <t>”</t>
    </r>
    <r>
      <rPr>
        <sz val="10"/>
        <color theme="1"/>
        <rFont val="仿宋"/>
        <charset val="134"/>
      </rPr>
      <t>文旅项目</t>
    </r>
  </si>
  <si>
    <r>
      <rPr>
        <sz val="10"/>
        <color theme="1"/>
        <rFont val="Times New Roman"/>
        <charset val="134"/>
      </rPr>
      <t>1.</t>
    </r>
    <r>
      <rPr>
        <sz val="10"/>
        <color theme="1"/>
        <rFont val="仿宋"/>
        <charset val="134"/>
      </rPr>
      <t>村组观光道硬化约</t>
    </r>
    <r>
      <rPr>
        <sz val="10"/>
        <color theme="1"/>
        <rFont val="Times New Roman"/>
        <charset val="134"/>
      </rPr>
      <t>2000</t>
    </r>
    <r>
      <rPr>
        <sz val="10"/>
        <color theme="1"/>
        <rFont val="仿宋"/>
        <charset val="134"/>
      </rPr>
      <t>米，铺设栏杆约</t>
    </r>
    <r>
      <rPr>
        <sz val="10"/>
        <color theme="1"/>
        <rFont val="Times New Roman"/>
        <charset val="134"/>
      </rPr>
      <t>4000</t>
    </r>
    <r>
      <rPr>
        <sz val="10"/>
        <color theme="1"/>
        <rFont val="仿宋"/>
        <charset val="134"/>
      </rPr>
      <t>米。</t>
    </r>
    <r>
      <rPr>
        <sz val="10"/>
        <color theme="1"/>
        <rFont val="Times New Roman"/>
        <charset val="134"/>
      </rPr>
      <t>2.</t>
    </r>
    <r>
      <rPr>
        <sz val="10"/>
        <color theme="1"/>
        <rFont val="仿宋"/>
        <charset val="134"/>
      </rPr>
      <t>新建占地约</t>
    </r>
    <r>
      <rPr>
        <sz val="10"/>
        <color theme="1"/>
        <rFont val="Times New Roman"/>
        <charset val="134"/>
      </rPr>
      <t>20</t>
    </r>
    <r>
      <rPr>
        <sz val="10"/>
        <color theme="1"/>
        <rFont val="仿宋"/>
        <charset val="134"/>
      </rPr>
      <t>平方米木制小屋</t>
    </r>
    <r>
      <rPr>
        <sz val="10"/>
        <color theme="1"/>
        <rFont val="Times New Roman"/>
        <charset val="134"/>
      </rPr>
      <t>30</t>
    </r>
    <r>
      <rPr>
        <sz val="10"/>
        <color theme="1"/>
        <rFont val="仿宋"/>
        <charset val="134"/>
      </rPr>
      <t>栋。</t>
    </r>
    <r>
      <rPr>
        <sz val="10"/>
        <color theme="1"/>
        <rFont val="Times New Roman"/>
        <charset val="134"/>
      </rPr>
      <t>3.</t>
    </r>
    <r>
      <rPr>
        <sz val="10"/>
        <color theme="1"/>
        <rFont val="仿宋"/>
        <charset val="134"/>
      </rPr>
      <t>新建占地约</t>
    </r>
    <r>
      <rPr>
        <sz val="10"/>
        <color theme="1"/>
        <rFont val="Times New Roman"/>
        <charset val="134"/>
      </rPr>
      <t>200</t>
    </r>
    <r>
      <rPr>
        <sz val="10"/>
        <color theme="1"/>
        <rFont val="仿宋"/>
        <charset val="134"/>
      </rPr>
      <t>平方米木结构茶艺体验馆一栋，平整滩涂</t>
    </r>
    <r>
      <rPr>
        <sz val="10"/>
        <color theme="1"/>
        <rFont val="Times New Roman"/>
        <charset val="134"/>
      </rPr>
      <t>1000</t>
    </r>
    <r>
      <rPr>
        <sz val="10"/>
        <color theme="1"/>
        <rFont val="仿宋"/>
        <charset val="134"/>
      </rPr>
      <t>平方米</t>
    </r>
    <r>
      <rPr>
        <sz val="10"/>
        <color theme="1"/>
        <rFont val="Times New Roman"/>
        <charset val="134"/>
      </rPr>
      <t>,</t>
    </r>
    <r>
      <rPr>
        <sz val="10"/>
        <color theme="1"/>
        <rFont val="仿宋"/>
        <charset val="134"/>
      </rPr>
      <t>购买亮化提升等设备。</t>
    </r>
  </si>
  <si>
    <t>暂无投资主体</t>
  </si>
  <si>
    <r>
      <rPr>
        <sz val="10"/>
        <color theme="1"/>
        <rFont val="仿宋"/>
        <charset val="134"/>
      </rPr>
      <t>蓝田花猪农文旅综合体项目</t>
    </r>
  </si>
  <si>
    <r>
      <rPr>
        <sz val="10"/>
        <color theme="1"/>
        <rFont val="Times New Roman"/>
        <charset val="134"/>
      </rPr>
      <t>1</t>
    </r>
    <r>
      <rPr>
        <sz val="10"/>
        <color theme="1"/>
        <rFont val="仿宋"/>
        <charset val="134"/>
      </rPr>
      <t>、打造蓝田花猪展览馆、农副产品产销中心</t>
    </r>
    <r>
      <rPr>
        <sz val="10"/>
        <color theme="1"/>
        <rFont val="Times New Roman"/>
        <charset val="134"/>
      </rPr>
      <t>1500</t>
    </r>
    <r>
      <rPr>
        <sz val="10"/>
        <color theme="1"/>
        <rFont val="仿宋"/>
        <charset val="134"/>
      </rPr>
      <t>平方米。</t>
    </r>
    <r>
      <rPr>
        <sz val="10"/>
        <color theme="1"/>
        <rFont val="Times New Roman"/>
        <charset val="134"/>
      </rPr>
      <t>2</t>
    </r>
    <r>
      <rPr>
        <sz val="10"/>
        <color theme="1"/>
        <rFont val="仿宋"/>
        <charset val="134"/>
      </rPr>
      <t>、新建蓝田花猪养殖基地</t>
    </r>
    <r>
      <rPr>
        <sz val="10"/>
        <color theme="1"/>
        <rFont val="Times New Roman"/>
        <charset val="134"/>
      </rPr>
      <t>800</t>
    </r>
    <r>
      <rPr>
        <sz val="10"/>
        <color theme="1"/>
        <rFont val="仿宋"/>
        <charset val="134"/>
      </rPr>
      <t>平方米，新建萌宠乐园</t>
    </r>
    <r>
      <rPr>
        <sz val="10"/>
        <color theme="1"/>
        <rFont val="Times New Roman"/>
        <charset val="134"/>
      </rPr>
      <t>1000</t>
    </r>
    <r>
      <rPr>
        <sz val="10"/>
        <color theme="1"/>
        <rFont val="仿宋"/>
        <charset val="134"/>
      </rPr>
      <t>平方。</t>
    </r>
  </si>
  <si>
    <r>
      <rPr>
        <sz val="10"/>
        <color theme="1"/>
        <rFont val="仿宋"/>
        <charset val="134"/>
      </rPr>
      <t>儒村村房车露营基地建设项目</t>
    </r>
  </si>
  <si>
    <r>
      <rPr>
        <sz val="10"/>
        <color theme="1"/>
        <rFont val="仿宋"/>
        <charset val="134"/>
      </rPr>
      <t>新建露营基地</t>
    </r>
    <r>
      <rPr>
        <sz val="10"/>
        <color theme="1"/>
        <rFont val="Times New Roman"/>
        <charset val="134"/>
      </rPr>
      <t>3333</t>
    </r>
    <r>
      <rPr>
        <sz val="10"/>
        <color theme="1"/>
        <rFont val="仿宋"/>
        <charset val="134"/>
      </rPr>
      <t>方米，整平田地</t>
    </r>
    <r>
      <rPr>
        <sz val="10"/>
        <color theme="1"/>
        <rFont val="Times New Roman"/>
        <charset val="134"/>
      </rPr>
      <t>20000</t>
    </r>
    <r>
      <rPr>
        <sz val="10"/>
        <color theme="1"/>
        <rFont val="仿宋"/>
        <charset val="134"/>
      </rPr>
      <t>平方，修建生态停车场</t>
    </r>
    <r>
      <rPr>
        <sz val="10"/>
        <color theme="1"/>
        <rFont val="Times New Roman"/>
        <charset val="134"/>
      </rPr>
      <t>16667</t>
    </r>
    <r>
      <rPr>
        <sz val="10"/>
        <color theme="1"/>
        <rFont val="仿宋"/>
        <charset val="134"/>
      </rPr>
      <t>平方米，种植各种树木</t>
    </r>
    <r>
      <rPr>
        <sz val="10"/>
        <color theme="1"/>
        <rFont val="Times New Roman"/>
        <charset val="134"/>
      </rPr>
      <t>500</t>
    </r>
    <r>
      <rPr>
        <sz val="10"/>
        <color theme="1"/>
        <rFont val="仿宋"/>
        <charset val="134"/>
      </rPr>
      <t>棵，铺设生态草坪</t>
    </r>
    <r>
      <rPr>
        <sz val="10"/>
        <color theme="1"/>
        <rFont val="Times New Roman"/>
        <charset val="134"/>
      </rPr>
      <t>20000</t>
    </r>
    <r>
      <rPr>
        <sz val="10"/>
        <color theme="1"/>
        <rFont val="仿宋"/>
        <charset val="134"/>
      </rPr>
      <t>平方米，建设新能源充电桩</t>
    </r>
    <r>
      <rPr>
        <sz val="10"/>
        <color theme="1"/>
        <rFont val="Times New Roman"/>
        <charset val="134"/>
      </rPr>
      <t>25</t>
    </r>
    <r>
      <rPr>
        <sz val="10"/>
        <color theme="1"/>
        <rFont val="仿宋"/>
        <charset val="134"/>
      </rPr>
      <t>个，新建污水处理设施设计总规模</t>
    </r>
    <r>
      <rPr>
        <sz val="10"/>
        <color theme="1"/>
        <rFont val="Times New Roman"/>
        <charset val="134"/>
      </rPr>
      <t>50</t>
    </r>
    <r>
      <rPr>
        <sz val="10"/>
        <color theme="1"/>
        <rFont val="仿宋"/>
        <charset val="134"/>
      </rPr>
      <t>吨每日，铺设自来水管道</t>
    </r>
    <r>
      <rPr>
        <sz val="10"/>
        <color theme="1"/>
        <rFont val="Times New Roman"/>
        <charset val="134"/>
      </rPr>
      <t>1000</t>
    </r>
    <r>
      <rPr>
        <sz val="10"/>
        <color theme="1"/>
        <rFont val="仿宋"/>
        <charset val="134"/>
      </rPr>
      <t>米。</t>
    </r>
  </si>
  <si>
    <t>设计基本农田</t>
  </si>
  <si>
    <r>
      <rPr>
        <sz val="10"/>
        <color theme="1"/>
        <rFont val="仿宋"/>
        <charset val="134"/>
      </rPr>
      <t>金龙山民宿建设项目</t>
    </r>
  </si>
  <si>
    <r>
      <rPr>
        <sz val="10"/>
        <color theme="1"/>
        <rFont val="仿宋"/>
        <charset val="134"/>
      </rPr>
      <t>县文化旅游体育局</t>
    </r>
    <r>
      <rPr>
        <sz val="10"/>
        <color theme="1"/>
        <rFont val="Times New Roman"/>
        <charset val="134"/>
      </rPr>
      <t xml:space="preserve">
</t>
    </r>
    <r>
      <rPr>
        <sz val="10"/>
        <color theme="1"/>
        <rFont val="仿宋"/>
        <charset val="134"/>
      </rPr>
      <t>蓝田镇人民政府</t>
    </r>
  </si>
  <si>
    <r>
      <rPr>
        <sz val="10"/>
        <color theme="1"/>
        <rFont val="仿宋"/>
        <charset val="134"/>
      </rPr>
      <t>新建一栋混凝土架构民宿</t>
    </r>
    <r>
      <rPr>
        <sz val="10"/>
        <color theme="1"/>
        <rFont val="Times New Roman"/>
        <charset val="134"/>
      </rPr>
      <t>3</t>
    </r>
    <r>
      <rPr>
        <sz val="10"/>
        <color theme="1"/>
        <rFont val="仿宋"/>
        <charset val="134"/>
      </rPr>
      <t>层、占地面积约</t>
    </r>
    <r>
      <rPr>
        <sz val="10"/>
        <color theme="1"/>
        <rFont val="Times New Roman"/>
        <charset val="134"/>
      </rPr>
      <t>800</t>
    </r>
    <r>
      <rPr>
        <sz val="10"/>
        <color theme="1"/>
        <rFont val="仿宋"/>
        <charset val="134"/>
      </rPr>
      <t>平方米，建筑面积</t>
    </r>
    <r>
      <rPr>
        <sz val="10"/>
        <color theme="1"/>
        <rFont val="Times New Roman"/>
        <charset val="134"/>
      </rPr>
      <t>2400</t>
    </r>
    <r>
      <rPr>
        <sz val="10"/>
        <color theme="1"/>
        <rFont val="仿宋"/>
        <charset val="134"/>
      </rPr>
      <t>平方米，新建混凝土道路长</t>
    </r>
    <r>
      <rPr>
        <sz val="10"/>
        <color theme="1"/>
        <rFont val="Times New Roman"/>
        <charset val="134"/>
      </rPr>
      <t>800</t>
    </r>
    <r>
      <rPr>
        <sz val="10"/>
        <color theme="1"/>
        <rFont val="仿宋"/>
        <charset val="134"/>
      </rPr>
      <t>米，宽</t>
    </r>
    <r>
      <rPr>
        <sz val="10"/>
        <color theme="1"/>
        <rFont val="Times New Roman"/>
        <charset val="134"/>
      </rPr>
      <t>3</t>
    </r>
    <r>
      <rPr>
        <sz val="10"/>
        <color theme="1"/>
        <rFont val="仿宋"/>
        <charset val="134"/>
      </rPr>
      <t>米、厚</t>
    </r>
    <r>
      <rPr>
        <sz val="10"/>
        <color theme="1"/>
        <rFont val="Times New Roman"/>
        <charset val="134"/>
      </rPr>
      <t>20</t>
    </r>
    <r>
      <rPr>
        <sz val="10"/>
        <color theme="1"/>
        <rFont val="仿宋"/>
        <charset val="134"/>
      </rPr>
      <t>厘米，路面硬化</t>
    </r>
    <r>
      <rPr>
        <sz val="10"/>
        <color theme="1"/>
        <rFont val="Times New Roman"/>
        <charset val="134"/>
      </rPr>
      <t>400</t>
    </r>
    <r>
      <rPr>
        <sz val="10"/>
        <color theme="1"/>
        <rFont val="仿宋"/>
        <charset val="134"/>
      </rPr>
      <t>平方米，配套排水、消防等基础设施建设。</t>
    </r>
  </si>
  <si>
    <t>社会资本有意向，但还未签约</t>
  </si>
  <si>
    <r>
      <rPr>
        <b/>
        <sz val="10"/>
        <color theme="1"/>
        <rFont val="仿宋"/>
        <charset val="134"/>
      </rPr>
      <t>溪口镇</t>
    </r>
  </si>
  <si>
    <r>
      <rPr>
        <sz val="10"/>
        <color theme="1"/>
        <rFont val="仿宋"/>
        <charset val="134"/>
      </rPr>
      <t>畔月谷项目</t>
    </r>
  </si>
  <si>
    <t>黄山市月潭湖开发投资有限公司</t>
  </si>
  <si>
    <r>
      <rPr>
        <sz val="10"/>
        <color theme="1"/>
        <rFont val="仿宋"/>
        <charset val="134"/>
      </rPr>
      <t>项目总用地面积</t>
    </r>
    <r>
      <rPr>
        <sz val="10"/>
        <color theme="1"/>
        <rFont val="Times New Roman"/>
        <charset val="134"/>
      </rPr>
      <t>12368.42</t>
    </r>
    <r>
      <rPr>
        <sz val="10"/>
        <color theme="1"/>
        <rFont val="仿宋"/>
        <charset val="134"/>
      </rPr>
      <t>平方米，工程总建筑面积</t>
    </r>
    <r>
      <rPr>
        <sz val="10"/>
        <color theme="1"/>
        <rFont val="Times New Roman"/>
        <charset val="134"/>
      </rPr>
      <t>19487.45</t>
    </r>
    <r>
      <rPr>
        <sz val="10"/>
        <color theme="1"/>
        <rFont val="仿宋"/>
        <charset val="134"/>
      </rPr>
      <t>平方米。主要建设酒店</t>
    </r>
    <r>
      <rPr>
        <sz val="10"/>
        <color theme="1"/>
        <rFont val="Times New Roman"/>
        <charset val="134"/>
      </rPr>
      <t>5260.1</t>
    </r>
    <r>
      <rPr>
        <sz val="10"/>
        <color theme="1"/>
        <rFont val="仿宋"/>
        <charset val="134"/>
      </rPr>
      <t>平方米；配套办公建筑面积</t>
    </r>
    <r>
      <rPr>
        <sz val="10"/>
        <color theme="1"/>
        <rFont val="Times New Roman"/>
        <charset val="134"/>
      </rPr>
      <t>1583.4</t>
    </r>
    <r>
      <rPr>
        <sz val="10"/>
        <color theme="1"/>
        <rFont val="仿宋"/>
        <charset val="134"/>
      </rPr>
      <t>平方米；多层住宅建筑面积</t>
    </r>
    <r>
      <rPr>
        <sz val="10"/>
        <color theme="1"/>
        <rFont val="Times New Roman"/>
        <charset val="134"/>
      </rPr>
      <t>1507.7</t>
    </r>
    <r>
      <rPr>
        <sz val="10"/>
        <color theme="1"/>
        <rFont val="仿宋"/>
        <charset val="134"/>
      </rPr>
      <t>平方米，架空层</t>
    </r>
    <r>
      <rPr>
        <sz val="10"/>
        <color theme="1"/>
        <rFont val="Times New Roman"/>
        <charset val="134"/>
      </rPr>
      <t>153.7</t>
    </r>
    <r>
      <rPr>
        <sz val="10"/>
        <color theme="1"/>
        <rFont val="仿宋"/>
        <charset val="134"/>
      </rPr>
      <t>平方米；低层住宅建筑面积</t>
    </r>
    <r>
      <rPr>
        <sz val="10"/>
        <color theme="1"/>
        <rFont val="Times New Roman"/>
        <charset val="134"/>
      </rPr>
      <t>938.4</t>
    </r>
    <r>
      <rPr>
        <sz val="10"/>
        <color theme="1"/>
        <rFont val="仿宋"/>
        <charset val="134"/>
      </rPr>
      <t>平方米；精品民宿建筑面积</t>
    </r>
    <r>
      <rPr>
        <sz val="10"/>
        <color theme="1"/>
        <rFont val="Times New Roman"/>
        <charset val="134"/>
      </rPr>
      <t>1043.2</t>
    </r>
    <r>
      <rPr>
        <sz val="10"/>
        <color theme="1"/>
        <rFont val="仿宋"/>
        <charset val="134"/>
      </rPr>
      <t>平方米；餐厅建筑面积</t>
    </r>
    <r>
      <rPr>
        <sz val="10"/>
        <color theme="1"/>
        <rFont val="Times New Roman"/>
        <charset val="134"/>
      </rPr>
      <t>1704.4</t>
    </r>
    <r>
      <rPr>
        <sz val="10"/>
        <color theme="1"/>
        <rFont val="仿宋"/>
        <charset val="134"/>
      </rPr>
      <t>平方米；办公楼建筑面积</t>
    </r>
    <r>
      <rPr>
        <sz val="10"/>
        <color theme="1"/>
        <rFont val="Times New Roman"/>
        <charset val="134"/>
      </rPr>
      <t>2994.15</t>
    </r>
    <r>
      <rPr>
        <sz val="10"/>
        <color theme="1"/>
        <rFont val="仿宋"/>
        <charset val="134"/>
      </rPr>
      <t>平方米；地下建筑面积</t>
    </r>
    <r>
      <rPr>
        <sz val="10"/>
        <color theme="1"/>
        <rFont val="Times New Roman"/>
        <charset val="134"/>
      </rPr>
      <t>4266.4</t>
    </r>
    <r>
      <rPr>
        <sz val="10"/>
        <color theme="1"/>
        <rFont val="仿宋"/>
        <charset val="134"/>
      </rPr>
      <t>平方米；配套建设地面、地下机动车位、非机动车位、水电、通讯、安防、设备购置安装等。</t>
    </r>
  </si>
  <si>
    <r>
      <rPr>
        <sz val="10"/>
        <color theme="1"/>
        <rFont val="Times New Roman"/>
        <charset val="134"/>
      </rPr>
      <t>2021</t>
    </r>
    <r>
      <rPr>
        <sz val="10"/>
        <color theme="1"/>
        <rFont val="仿宋"/>
        <charset val="134"/>
      </rPr>
      <t>年</t>
    </r>
    <r>
      <rPr>
        <sz val="10"/>
        <color theme="1"/>
        <rFont val="Times New Roman"/>
        <charset val="134"/>
      </rPr>
      <t>2</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</si>
  <si>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目前正在进行城镇边界开发地块利用的手续办理，预计元旦前后土地挂牌，</t>
    </r>
    <r>
      <rPr>
        <sz val="10"/>
        <color theme="1"/>
        <rFont val="Times New Roman"/>
        <charset val="134"/>
      </rPr>
      <t>2025</t>
    </r>
    <r>
      <rPr>
        <sz val="10"/>
        <color theme="1"/>
        <rFont val="仿宋"/>
        <charset val="134"/>
      </rPr>
      <t>年</t>
    </r>
    <r>
      <rPr>
        <sz val="10"/>
        <color theme="1"/>
        <rFont val="Times New Roman"/>
        <charset val="134"/>
      </rPr>
      <t>2</t>
    </r>
    <r>
      <rPr>
        <sz val="10"/>
        <color theme="1"/>
        <rFont val="仿宋"/>
        <charset val="134"/>
      </rPr>
      <t>月中旬完成供地手续；供地后还需要项目规划、施工许可等手续预计办理时间</t>
    </r>
    <r>
      <rPr>
        <sz val="10"/>
        <color theme="1"/>
        <rFont val="Times New Roman"/>
        <charset val="134"/>
      </rPr>
      <t>2</t>
    </r>
    <r>
      <rPr>
        <sz val="10"/>
        <color theme="1"/>
        <rFont val="仿宋"/>
        <charset val="134"/>
      </rPr>
      <t>个月，正常情况下</t>
    </r>
    <r>
      <rPr>
        <sz val="10"/>
        <color theme="1"/>
        <rFont val="Times New Roman"/>
        <charset val="134"/>
      </rPr>
      <t>5</t>
    </r>
    <r>
      <rPr>
        <sz val="10"/>
        <color theme="1"/>
        <rFont val="仿宋"/>
        <charset val="134"/>
      </rPr>
      <t>月份可以正式开工</t>
    </r>
  </si>
  <si>
    <r>
      <rPr>
        <sz val="10"/>
        <color theme="1"/>
        <rFont val="仿宋"/>
        <charset val="134"/>
      </rPr>
      <t>完成一期主体工程建设</t>
    </r>
  </si>
  <si>
    <r>
      <rPr>
        <sz val="10"/>
        <color theme="1"/>
        <rFont val="仿宋"/>
        <charset val="134"/>
      </rPr>
      <t>溪口镇乡村振兴示范区建设</t>
    </r>
  </si>
  <si>
    <r>
      <rPr>
        <sz val="10"/>
        <color theme="1"/>
        <rFont val="仿宋"/>
        <charset val="134"/>
      </rPr>
      <t>溪口镇全域人居环境整治，完善溪口旅游基础设施，建设汽车露营地，建设</t>
    </r>
    <r>
      <rPr>
        <sz val="10"/>
        <color theme="1"/>
        <rFont val="Times New Roman"/>
        <charset val="134"/>
      </rPr>
      <t>1.2</t>
    </r>
    <r>
      <rPr>
        <sz val="10"/>
        <color theme="1"/>
        <rFont val="仿宋"/>
        <charset val="134"/>
      </rPr>
      <t>万平方米有机农产品市集和物流交易区，对</t>
    </r>
    <r>
      <rPr>
        <sz val="10"/>
        <color theme="1"/>
        <rFont val="Times New Roman"/>
        <charset val="134"/>
      </rPr>
      <t>20</t>
    </r>
    <r>
      <rPr>
        <sz val="10"/>
        <color theme="1"/>
        <rFont val="仿宋"/>
        <charset val="134"/>
      </rPr>
      <t>栋公产房及民房进行修缮和开发利用。</t>
    </r>
  </si>
  <si>
    <r>
      <rPr>
        <sz val="10"/>
        <color theme="1"/>
        <rFont val="Times New Roman"/>
        <charset val="134"/>
      </rPr>
      <t>2021</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12</t>
    </r>
    <r>
      <rPr>
        <sz val="10"/>
        <color theme="1"/>
        <rFont val="仿宋"/>
        <charset val="134"/>
      </rPr>
      <t>月</t>
    </r>
  </si>
  <si>
    <t>1.溪口镇乡村基础设施建设项目
2.溪口镇农贸市场及附属设施建设项目
3.休宁县溪口镇乡村振兴示范区建设项目-滨江生态停车场项目</t>
  </si>
  <si>
    <t>232-1</t>
  </si>
  <si>
    <r>
      <rPr>
        <sz val="10"/>
        <color theme="1"/>
        <rFont val="仿宋"/>
        <charset val="134"/>
      </rPr>
      <t>溪口镇房车宿营地住宿配套用房工程（石田项目点）</t>
    </r>
  </si>
  <si>
    <r>
      <rPr>
        <sz val="10"/>
        <color theme="1"/>
        <rFont val="仿宋"/>
        <charset val="134"/>
      </rPr>
      <t>项目占地约</t>
    </r>
    <r>
      <rPr>
        <sz val="10"/>
        <color theme="1"/>
        <rFont val="Times New Roman"/>
        <charset val="134"/>
      </rPr>
      <t>5.9</t>
    </r>
    <r>
      <rPr>
        <sz val="10"/>
        <color theme="1"/>
        <rFont val="仿宋"/>
        <charset val="134"/>
      </rPr>
      <t>亩，新建三层框架结构接待中心一座，建筑面积</t>
    </r>
    <r>
      <rPr>
        <sz val="10"/>
        <color theme="1"/>
        <rFont val="Times New Roman"/>
        <charset val="134"/>
      </rPr>
      <t>1552</t>
    </r>
    <r>
      <rPr>
        <sz val="10"/>
        <color theme="1"/>
        <rFont val="仿宋"/>
        <charset val="134"/>
      </rPr>
      <t>平方米，新建度假木屋</t>
    </r>
    <r>
      <rPr>
        <sz val="10"/>
        <color theme="1"/>
        <rFont val="Times New Roman"/>
        <charset val="134"/>
      </rPr>
      <t>16</t>
    </r>
    <r>
      <rPr>
        <sz val="10"/>
        <color theme="1"/>
        <rFont val="仿宋"/>
        <charset val="134"/>
      </rPr>
      <t>幢，建筑面积</t>
    </r>
    <r>
      <rPr>
        <sz val="10"/>
        <color theme="1"/>
        <rFont val="Times New Roman"/>
        <charset val="134"/>
      </rPr>
      <t>881.6</t>
    </r>
    <r>
      <rPr>
        <sz val="10"/>
        <color theme="1"/>
        <rFont val="仿宋"/>
        <charset val="134"/>
      </rPr>
      <t>平方米，配套建设内部道路、给排水、停车场、强弱电接入等。</t>
    </r>
  </si>
  <si>
    <r>
      <rPr>
        <sz val="10"/>
        <color theme="1"/>
        <rFont val="仿宋"/>
        <charset val="134"/>
      </rPr>
      <t>已落实专项债资金</t>
    </r>
    <r>
      <rPr>
        <sz val="10"/>
        <color theme="1"/>
        <rFont val="Times New Roman"/>
        <charset val="134"/>
      </rPr>
      <t>2400</t>
    </r>
    <r>
      <rPr>
        <sz val="10"/>
        <color theme="1"/>
        <rFont val="仿宋"/>
        <charset val="134"/>
      </rPr>
      <t>万元</t>
    </r>
  </si>
  <si>
    <r>
      <rPr>
        <sz val="10"/>
        <rFont val="仿宋"/>
        <charset val="134"/>
      </rPr>
      <t>等待县规委会村庄规划批复</t>
    </r>
  </si>
  <si>
    <r>
      <rPr>
        <sz val="10"/>
        <color theme="1"/>
        <rFont val="仿宋"/>
        <charset val="134"/>
      </rPr>
      <t>休宁县新安江源头绿色生态产品价值实现项目（溪口）</t>
    </r>
  </si>
  <si>
    <r>
      <rPr>
        <sz val="10"/>
        <color theme="1"/>
        <rFont val="仿宋"/>
        <charset val="134"/>
      </rPr>
      <t>一、新安江源头</t>
    </r>
    <r>
      <rPr>
        <sz val="10"/>
        <color theme="1"/>
        <rFont val="Times New Roman"/>
        <charset val="134"/>
      </rPr>
      <t>“</t>
    </r>
    <r>
      <rPr>
        <sz val="10"/>
        <color theme="1"/>
        <rFont val="仿宋"/>
        <charset val="134"/>
      </rPr>
      <t>泉水</t>
    </r>
    <r>
      <rPr>
        <sz val="10"/>
        <color theme="1"/>
        <rFont val="Times New Roman"/>
        <charset val="134"/>
      </rPr>
      <t>+”</t>
    </r>
    <r>
      <rPr>
        <sz val="10"/>
        <color theme="1"/>
        <rFont val="仿宋"/>
        <charset val="134"/>
      </rPr>
      <t>高端水产品生态养殖基地：租用土地</t>
    </r>
    <r>
      <rPr>
        <sz val="10"/>
        <color theme="1"/>
        <rFont val="Times New Roman"/>
        <charset val="134"/>
      </rPr>
      <t>100</t>
    </r>
    <r>
      <rPr>
        <sz val="10"/>
        <color theme="1"/>
        <rFont val="仿宋"/>
        <charset val="134"/>
      </rPr>
      <t>亩，建设工厂化设施养殖区、亲本养殖区、鱼苗繁育区、斑鳜鱼铒料鱼养殖区、斑鳜驯化区、茶叶、蔬菜种植区；新建道路长</t>
    </r>
    <r>
      <rPr>
        <sz val="10"/>
        <color theme="1"/>
        <rFont val="Times New Roman"/>
        <charset val="134"/>
      </rPr>
      <t>2</t>
    </r>
    <r>
      <rPr>
        <sz val="10"/>
        <color theme="1"/>
        <rFont val="仿宋"/>
        <charset val="134"/>
      </rPr>
      <t>公里，宽</t>
    </r>
    <r>
      <rPr>
        <sz val="10"/>
        <color theme="1"/>
        <rFont val="Times New Roman"/>
        <charset val="134"/>
      </rPr>
      <t>3.5</t>
    </r>
    <r>
      <rPr>
        <sz val="10"/>
        <color theme="1"/>
        <rFont val="仿宋"/>
        <charset val="134"/>
      </rPr>
      <t>米，沿途设置错车道</t>
    </r>
    <r>
      <rPr>
        <sz val="10"/>
        <color theme="1"/>
        <rFont val="Times New Roman"/>
        <charset val="134"/>
      </rPr>
      <t>4</t>
    </r>
    <r>
      <rPr>
        <sz val="10"/>
        <color theme="1"/>
        <rFont val="仿宋"/>
        <charset val="134"/>
      </rPr>
      <t>处，建设停车场</t>
    </r>
    <r>
      <rPr>
        <sz val="10"/>
        <color theme="1"/>
        <rFont val="Times New Roman"/>
        <charset val="134"/>
      </rPr>
      <t>1</t>
    </r>
    <r>
      <rPr>
        <sz val="10"/>
        <color theme="1"/>
        <rFont val="仿宋"/>
        <charset val="134"/>
      </rPr>
      <t>座，道路附属挡墙及排水沟建设，养殖基地片石挡墙修复</t>
    </r>
    <r>
      <rPr>
        <sz val="10"/>
        <color theme="1"/>
        <rFont val="Times New Roman"/>
        <charset val="134"/>
      </rPr>
      <t>1000</t>
    </r>
    <r>
      <rPr>
        <sz val="10"/>
        <color theme="1"/>
        <rFont val="仿宋"/>
        <charset val="134"/>
      </rPr>
      <t>立方米，新建科普展示馆</t>
    </r>
    <r>
      <rPr>
        <sz val="10"/>
        <color theme="1"/>
        <rFont val="Times New Roman"/>
        <charset val="134"/>
      </rPr>
      <t>1</t>
    </r>
    <r>
      <rPr>
        <sz val="10"/>
        <color theme="1"/>
        <rFont val="仿宋"/>
        <charset val="134"/>
      </rPr>
      <t>座，面积</t>
    </r>
    <r>
      <rPr>
        <sz val="10"/>
        <color theme="1"/>
        <rFont val="Times New Roman"/>
        <charset val="134"/>
      </rPr>
      <t>200</t>
    </r>
    <r>
      <rPr>
        <sz val="10"/>
        <color theme="1"/>
        <rFont val="仿宋"/>
        <charset val="134"/>
      </rPr>
      <t>平方米，建设生态养殖池</t>
    </r>
    <r>
      <rPr>
        <sz val="10"/>
        <color theme="1"/>
        <rFont val="Times New Roman"/>
        <charset val="134"/>
      </rPr>
      <t>30</t>
    </r>
    <r>
      <rPr>
        <sz val="10"/>
        <color theme="1"/>
        <rFont val="仿宋"/>
        <charset val="134"/>
      </rPr>
      <t>口，新建生态旅游步道</t>
    </r>
    <r>
      <rPr>
        <sz val="10"/>
        <color theme="1"/>
        <rFont val="Times New Roman"/>
        <charset val="134"/>
      </rPr>
      <t>5</t>
    </r>
    <r>
      <rPr>
        <sz val="10"/>
        <color theme="1"/>
        <rFont val="仿宋"/>
        <charset val="134"/>
      </rPr>
      <t>公里，观景台</t>
    </r>
    <r>
      <rPr>
        <sz val="10"/>
        <color theme="1"/>
        <rFont val="Times New Roman"/>
        <charset val="134"/>
      </rPr>
      <t>5</t>
    </r>
    <r>
      <rPr>
        <sz val="10"/>
        <color theme="1"/>
        <rFont val="仿宋"/>
        <charset val="134"/>
      </rPr>
      <t>座，观景亭</t>
    </r>
    <r>
      <rPr>
        <sz val="10"/>
        <color theme="1"/>
        <rFont val="Times New Roman"/>
        <charset val="134"/>
      </rPr>
      <t>1</t>
    </r>
    <r>
      <rPr>
        <sz val="10"/>
        <color theme="1"/>
        <rFont val="仿宋"/>
        <charset val="134"/>
      </rPr>
      <t>座，沿线景观节点若干处。二、新安江源头优质水资源价值实现基地：流转源头、小坑、祖源村高山茶园</t>
    </r>
    <r>
      <rPr>
        <sz val="10"/>
        <color theme="1"/>
        <rFont val="Times New Roman"/>
        <charset val="134"/>
      </rPr>
      <t>1000</t>
    </r>
    <r>
      <rPr>
        <sz val="10"/>
        <color theme="1"/>
        <rFont val="仿宋"/>
        <charset val="134"/>
      </rPr>
      <t>亩，进行品种改良，茶园绿色防控，防虫设施建设，只能监控设施建设，茶园内步道建设，景观节点及音频打造；依托现有食用菌养殖基础，计划在矶溪、碜溪、长丰村新建食用菌种殖基地</t>
    </r>
    <r>
      <rPr>
        <sz val="10"/>
        <color theme="1"/>
        <rFont val="Times New Roman"/>
        <charset val="134"/>
      </rPr>
      <t>200</t>
    </r>
    <r>
      <rPr>
        <sz val="10"/>
        <color theme="1"/>
        <rFont val="仿宋"/>
        <charset val="134"/>
      </rPr>
      <t>亩，主要种植竹荪、羊肚菌，建设钢架大棚，建设菌棒生产间、灭菌间，购置菌棒生产运输设备；流转</t>
    </r>
    <r>
      <rPr>
        <sz val="10"/>
        <color theme="1"/>
        <rFont val="Times New Roman"/>
        <charset val="134"/>
      </rPr>
      <t>200</t>
    </r>
    <r>
      <rPr>
        <sz val="10"/>
        <color theme="1"/>
        <rFont val="仿宋"/>
        <charset val="134"/>
      </rPr>
      <t>亩土地，种植秋月桂花梨，利用村委会闲置房屋建设充头梨加工厂房，添置设备生产梨膏、梨片等产品。新建污水处理终端</t>
    </r>
    <r>
      <rPr>
        <sz val="10"/>
        <color theme="1"/>
        <rFont val="Times New Roman"/>
        <charset val="134"/>
      </rPr>
      <t>13</t>
    </r>
    <r>
      <rPr>
        <sz val="10"/>
        <color theme="1"/>
        <rFont val="仿宋"/>
        <charset val="134"/>
      </rPr>
      <t>座，铺设污水管网约</t>
    </r>
    <r>
      <rPr>
        <sz val="10"/>
        <color theme="1"/>
        <rFont val="Times New Roman"/>
        <charset val="134"/>
      </rPr>
      <t>36</t>
    </r>
    <r>
      <rPr>
        <sz val="10"/>
        <color theme="1"/>
        <rFont val="仿宋"/>
        <charset val="134"/>
      </rPr>
      <t>公里，覆盖朗村、章干片、水碓前、碜坞口、下矶溪、倪家、下窑、红明、屯田、珠帘、碜口、晒袍滩等自然村；新建生态缓冲带</t>
    </r>
    <r>
      <rPr>
        <sz val="10"/>
        <color theme="1"/>
        <rFont val="Times New Roman"/>
        <charset val="134"/>
      </rPr>
      <t>80</t>
    </r>
    <r>
      <rPr>
        <sz val="10"/>
        <color theme="1"/>
        <rFont val="仿宋"/>
        <charset val="134"/>
      </rPr>
      <t>亩、生态步道</t>
    </r>
    <r>
      <rPr>
        <sz val="10"/>
        <color theme="1"/>
        <rFont val="Times New Roman"/>
        <charset val="134"/>
      </rPr>
      <t>10</t>
    </r>
    <r>
      <rPr>
        <sz val="10"/>
        <color theme="1"/>
        <rFont val="仿宋"/>
        <charset val="134"/>
      </rPr>
      <t>千米、新建生态缓冲带</t>
    </r>
    <r>
      <rPr>
        <sz val="10"/>
        <color theme="1"/>
        <rFont val="Times New Roman"/>
        <charset val="134"/>
      </rPr>
      <t>80</t>
    </r>
    <r>
      <rPr>
        <sz val="10"/>
        <color theme="1"/>
        <rFont val="仿宋"/>
        <charset val="134"/>
      </rPr>
      <t>亩。三、新安江源头</t>
    </r>
    <r>
      <rPr>
        <sz val="10"/>
        <color theme="1"/>
        <rFont val="Times New Roman"/>
        <charset val="134"/>
      </rPr>
      <t>“</t>
    </r>
    <r>
      <rPr>
        <sz val="10"/>
        <color theme="1"/>
        <rFont val="仿宋"/>
        <charset val="134"/>
      </rPr>
      <t>皖浙赣</t>
    </r>
    <r>
      <rPr>
        <sz val="10"/>
        <color theme="1"/>
        <rFont val="Times New Roman"/>
        <charset val="134"/>
      </rPr>
      <t>”</t>
    </r>
    <r>
      <rPr>
        <sz val="10"/>
        <color theme="1"/>
        <rFont val="仿宋"/>
        <charset val="134"/>
      </rPr>
      <t>红色文化研学基地：溪口、和村项目点新建康养中心，包括住宿、餐饮、健身房、</t>
    </r>
    <r>
      <rPr>
        <sz val="10"/>
        <color theme="1"/>
        <rFont val="Times New Roman"/>
        <charset val="134"/>
      </rPr>
      <t>spa</t>
    </r>
    <r>
      <rPr>
        <sz val="10"/>
        <color theme="1"/>
        <rFont val="仿宋"/>
        <charset val="134"/>
      </rPr>
      <t>、瑜伽、棋牌娱乐、中医理疗等，建筑形式包括木屋、帐篷、太空舱等，两个项目点通过游船进行互通。对基地规划区域内的停车场、公厕、道路、给排水、通信、供配电、环卫设施、照明系统以及标志标识系统进行建设。滨河新建</t>
    </r>
    <r>
      <rPr>
        <sz val="10"/>
        <color theme="1"/>
        <rFont val="Times New Roman"/>
        <charset val="134"/>
      </rPr>
      <t>80</t>
    </r>
    <r>
      <rPr>
        <sz val="10"/>
        <color theme="1"/>
        <rFont val="仿宋"/>
        <charset val="134"/>
      </rPr>
      <t>亩生态缓冲带，对岸线进行整治，种植水生植物，增设亲水平台，作为星空露营基地；对康养基地周边村庄溪口、和村、祖源进行人居环境整治，包括拆除无功能建筑、改厕、污水管网建设、房前屋后整治、河塘沟渠清理、道路改造提升等。利用石田村、阳干村已收储闲置宅基地，村集体闲置用房，总占地面积约</t>
    </r>
    <r>
      <rPr>
        <sz val="10"/>
        <color theme="1"/>
        <rFont val="Times New Roman"/>
        <charset val="134"/>
      </rPr>
      <t>7</t>
    </r>
    <r>
      <rPr>
        <sz val="10"/>
        <color theme="1"/>
        <rFont val="仿宋"/>
        <charset val="134"/>
      </rPr>
      <t>亩，与社会资本合作，改造成民宿，适当植入酒吧、咖啡、文创等业态。</t>
    </r>
  </si>
  <si>
    <r>
      <rPr>
        <sz val="10"/>
        <color theme="1"/>
        <rFont val="仿宋"/>
        <charset val="134"/>
      </rPr>
      <t>率水河溪口镇段美丽河湖保护与建设项目</t>
    </r>
  </si>
  <si>
    <r>
      <rPr>
        <sz val="10"/>
        <color theme="1"/>
        <rFont val="Times New Roman"/>
        <charset val="134"/>
      </rPr>
      <t>1.</t>
    </r>
    <r>
      <rPr>
        <sz val="10"/>
        <color theme="1"/>
        <rFont val="仿宋"/>
        <charset val="134"/>
      </rPr>
      <t>流域水污染治理：深坞口、章川、田里、里屋等</t>
    </r>
    <r>
      <rPr>
        <sz val="10"/>
        <color theme="1"/>
        <rFont val="Times New Roman"/>
        <charset val="134"/>
      </rPr>
      <t>10</t>
    </r>
    <r>
      <rPr>
        <sz val="10"/>
        <color theme="1"/>
        <rFont val="仿宋"/>
        <charset val="134"/>
      </rPr>
      <t>个组开展生活污水收集处理，新建污水终端</t>
    </r>
    <r>
      <rPr>
        <sz val="10"/>
        <color theme="1"/>
        <rFont val="Times New Roman"/>
        <charset val="134"/>
      </rPr>
      <t>10</t>
    </r>
    <r>
      <rPr>
        <sz val="10"/>
        <color theme="1"/>
        <rFont val="仿宋"/>
        <charset val="134"/>
      </rPr>
      <t>座，管网铺设</t>
    </r>
    <r>
      <rPr>
        <sz val="10"/>
        <color theme="1"/>
        <rFont val="Times New Roman"/>
        <charset val="134"/>
      </rPr>
      <t>60000</t>
    </r>
    <r>
      <rPr>
        <sz val="10"/>
        <color theme="1"/>
        <rFont val="仿宋"/>
        <charset val="134"/>
      </rPr>
      <t>米。</t>
    </r>
    <r>
      <rPr>
        <sz val="10"/>
        <color theme="1"/>
        <rFont val="Times New Roman"/>
        <charset val="134"/>
      </rPr>
      <t xml:space="preserve">
2.</t>
    </r>
    <r>
      <rPr>
        <sz val="10"/>
        <color theme="1"/>
        <rFont val="仿宋"/>
        <charset val="134"/>
      </rPr>
      <t>集中式饮用水水源地保护：石坑水厂采取隔离防护网等防护措施，隔离防护网安装</t>
    </r>
    <r>
      <rPr>
        <sz val="10"/>
        <color theme="1"/>
        <rFont val="Times New Roman"/>
        <charset val="134"/>
      </rPr>
      <t>1100</t>
    </r>
    <r>
      <rPr>
        <sz val="10"/>
        <color theme="1"/>
        <rFont val="仿宋"/>
        <charset val="134"/>
      </rPr>
      <t>米，其中取水口上游</t>
    </r>
    <r>
      <rPr>
        <sz val="10"/>
        <color theme="1"/>
        <rFont val="Times New Roman"/>
        <charset val="134"/>
      </rPr>
      <t>1000</t>
    </r>
    <r>
      <rPr>
        <sz val="10"/>
        <color theme="1"/>
        <rFont val="仿宋"/>
        <charset val="134"/>
      </rPr>
      <t>米，下游</t>
    </r>
    <r>
      <rPr>
        <sz val="10"/>
        <color theme="1"/>
        <rFont val="Times New Roman"/>
        <charset val="134"/>
      </rPr>
      <t>100</t>
    </r>
    <r>
      <rPr>
        <sz val="10"/>
        <color theme="1"/>
        <rFont val="仿宋"/>
        <charset val="134"/>
      </rPr>
      <t>米，警示牌安装</t>
    </r>
    <r>
      <rPr>
        <sz val="10"/>
        <color theme="1"/>
        <rFont val="Times New Roman"/>
        <charset val="134"/>
      </rPr>
      <t>10</t>
    </r>
    <r>
      <rPr>
        <sz val="10"/>
        <color theme="1"/>
        <rFont val="仿宋"/>
        <charset val="134"/>
      </rPr>
      <t>块。</t>
    </r>
    <r>
      <rPr>
        <sz val="10"/>
        <color theme="1"/>
        <rFont val="Times New Roman"/>
        <charset val="134"/>
      </rPr>
      <t xml:space="preserve">
3.</t>
    </r>
    <r>
      <rPr>
        <sz val="10"/>
        <color theme="1"/>
        <rFont val="仿宋"/>
        <charset val="134"/>
      </rPr>
      <t>流域水生态保护及修复：①金城组新建生态护岸</t>
    </r>
    <r>
      <rPr>
        <sz val="10"/>
        <color theme="1"/>
        <rFont val="Times New Roman"/>
        <charset val="134"/>
      </rPr>
      <t>1000</t>
    </r>
    <r>
      <rPr>
        <sz val="10"/>
        <color theme="1"/>
        <rFont val="仿宋"/>
        <charset val="134"/>
      </rPr>
      <t>米；②在溪口污水处理站范围建设生态氮磷拦截沟共</t>
    </r>
    <r>
      <rPr>
        <sz val="10"/>
        <color theme="1"/>
        <rFont val="Times New Roman"/>
        <charset val="134"/>
      </rPr>
      <t>1100</t>
    </r>
    <r>
      <rPr>
        <sz val="10"/>
        <color theme="1"/>
        <rFont val="仿宋"/>
        <charset val="134"/>
      </rPr>
      <t>米，其中</t>
    </r>
    <r>
      <rPr>
        <sz val="10"/>
        <color theme="1"/>
        <rFont val="Times New Roman"/>
        <charset val="134"/>
      </rPr>
      <t>S214</t>
    </r>
    <r>
      <rPr>
        <sz val="10"/>
        <color theme="1"/>
        <rFont val="仿宋"/>
        <charset val="134"/>
      </rPr>
      <t>以南建设</t>
    </r>
    <r>
      <rPr>
        <sz val="10"/>
        <color theme="1"/>
        <rFont val="Times New Roman"/>
        <charset val="134"/>
      </rPr>
      <t>1</t>
    </r>
    <r>
      <rPr>
        <sz val="10"/>
        <color theme="1"/>
        <rFont val="仿宋"/>
        <charset val="134"/>
      </rPr>
      <t>号拦截沟</t>
    </r>
    <r>
      <rPr>
        <sz val="10"/>
        <color theme="1"/>
        <rFont val="Times New Roman"/>
        <charset val="134"/>
      </rPr>
      <t>400</t>
    </r>
    <r>
      <rPr>
        <sz val="10"/>
        <color theme="1"/>
        <rFont val="仿宋"/>
        <charset val="134"/>
      </rPr>
      <t>米；依托原有灌溉沟渠建设</t>
    </r>
    <r>
      <rPr>
        <sz val="10"/>
        <color theme="1"/>
        <rFont val="Times New Roman"/>
        <charset val="134"/>
      </rPr>
      <t>2</t>
    </r>
    <r>
      <rPr>
        <sz val="10"/>
        <color theme="1"/>
        <rFont val="仿宋"/>
        <charset val="134"/>
      </rPr>
      <t>号氮磷拦截沟</t>
    </r>
    <r>
      <rPr>
        <sz val="10"/>
        <color theme="1"/>
        <rFont val="Times New Roman"/>
        <charset val="134"/>
      </rPr>
      <t>700</t>
    </r>
    <r>
      <rPr>
        <sz val="10"/>
        <color theme="1"/>
        <rFont val="仿宋"/>
        <charset val="134"/>
      </rPr>
      <t>米；建设内容包括植草沟、沉水动植物水下森林系统、生态边坡治理、氮磷吸收模块等，拦截来自溪口镇区的农村面源污染；③</t>
    </r>
    <r>
      <rPr>
        <sz val="10"/>
        <color theme="1"/>
        <rFont val="Times New Roman"/>
        <charset val="134"/>
      </rPr>
      <t>1#</t>
    </r>
    <r>
      <rPr>
        <sz val="10"/>
        <color theme="1"/>
        <rFont val="仿宋"/>
        <charset val="134"/>
      </rPr>
      <t>缓冲带位于溪口污水处理厂西南侧，占地约</t>
    </r>
    <r>
      <rPr>
        <sz val="10"/>
        <color theme="1"/>
        <rFont val="Times New Roman"/>
        <charset val="134"/>
      </rPr>
      <t>25</t>
    </r>
    <r>
      <rPr>
        <sz val="10"/>
        <color theme="1"/>
        <rFont val="仿宋"/>
        <charset val="134"/>
      </rPr>
      <t>亩；</t>
    </r>
    <r>
      <rPr>
        <sz val="10"/>
        <color theme="1"/>
        <rFont val="Times New Roman"/>
        <charset val="134"/>
      </rPr>
      <t>2#</t>
    </r>
    <r>
      <rPr>
        <sz val="10"/>
        <color theme="1"/>
        <rFont val="仿宋"/>
        <charset val="134"/>
      </rPr>
      <t>缓冲带位于溪口</t>
    </r>
    <r>
      <rPr>
        <sz val="10"/>
        <color theme="1"/>
        <rFont val="Times New Roman"/>
        <charset val="134"/>
      </rPr>
      <t>-</t>
    </r>
    <r>
      <rPr>
        <sz val="10"/>
        <color theme="1"/>
        <rFont val="仿宋"/>
        <charset val="134"/>
      </rPr>
      <t>冯村公路南侧，占地约</t>
    </r>
    <r>
      <rPr>
        <sz val="10"/>
        <color theme="1"/>
        <rFont val="Times New Roman"/>
        <charset val="134"/>
      </rPr>
      <t>95</t>
    </r>
    <r>
      <rPr>
        <sz val="10"/>
        <color theme="1"/>
        <rFont val="仿宋"/>
        <charset val="134"/>
      </rPr>
      <t>亩；</t>
    </r>
    <r>
      <rPr>
        <sz val="10"/>
        <color theme="1"/>
        <rFont val="Times New Roman"/>
        <charset val="134"/>
      </rPr>
      <t>3#</t>
    </r>
    <r>
      <rPr>
        <sz val="10"/>
        <color theme="1"/>
        <rFont val="仿宋"/>
        <charset val="134"/>
      </rPr>
      <t>缓冲带位于金竹河入率水入河口处，占地约</t>
    </r>
    <r>
      <rPr>
        <sz val="10"/>
        <color theme="1"/>
        <rFont val="Times New Roman"/>
        <charset val="134"/>
      </rPr>
      <t>60</t>
    </r>
    <r>
      <rPr>
        <sz val="10"/>
        <color theme="1"/>
        <rFont val="仿宋"/>
        <charset val="134"/>
      </rPr>
      <t>亩。建设村落型河滨缓冲带两处共</t>
    </r>
    <r>
      <rPr>
        <sz val="10"/>
        <color theme="1"/>
        <rFont val="Times New Roman"/>
        <charset val="134"/>
      </rPr>
      <t>50</t>
    </r>
    <r>
      <rPr>
        <sz val="10"/>
        <color theme="1"/>
        <rFont val="仿宋"/>
        <charset val="134"/>
      </rPr>
      <t>亩，溪口镇缓冲带位于溪口村南侧临率水河滨处，占地约</t>
    </r>
    <r>
      <rPr>
        <sz val="10"/>
        <color theme="1"/>
        <rFont val="Times New Roman"/>
        <charset val="134"/>
      </rPr>
      <t>30</t>
    </r>
    <r>
      <rPr>
        <sz val="10"/>
        <color theme="1"/>
        <rFont val="仿宋"/>
        <charset val="134"/>
      </rPr>
      <t>亩；朗村缓冲带位于朗村东侧临率水河滨处，占地约</t>
    </r>
    <r>
      <rPr>
        <sz val="10"/>
        <color theme="1"/>
        <rFont val="Times New Roman"/>
        <charset val="134"/>
      </rPr>
      <t>20</t>
    </r>
    <r>
      <rPr>
        <sz val="10"/>
        <color theme="1"/>
        <rFont val="仿宋"/>
        <charset val="134"/>
      </rPr>
      <t>亩；④言坑河、沂源河等支流河流排口建设生态氮磷拦截沟</t>
    </r>
    <r>
      <rPr>
        <sz val="10"/>
        <color theme="1"/>
        <rFont val="Times New Roman"/>
        <charset val="134"/>
      </rPr>
      <t>5000</t>
    </r>
    <r>
      <rPr>
        <sz val="10"/>
        <color theme="1"/>
        <rFont val="仿宋"/>
        <charset val="134"/>
      </rPr>
      <t>米，河口整治进行规范化建设水生态保护与修复。</t>
    </r>
  </si>
  <si>
    <r>
      <rPr>
        <sz val="10"/>
        <color theme="1"/>
        <rFont val="仿宋"/>
        <charset val="134"/>
      </rPr>
      <t>祖源</t>
    </r>
    <r>
      <rPr>
        <sz val="10"/>
        <color theme="1"/>
        <rFont val="Times New Roman"/>
        <charset val="134"/>
      </rPr>
      <t>-</t>
    </r>
    <r>
      <rPr>
        <sz val="10"/>
        <color theme="1"/>
        <rFont val="仿宋"/>
        <charset val="134"/>
      </rPr>
      <t>木梨硔云端火车项目</t>
    </r>
  </si>
  <si>
    <r>
      <rPr>
        <sz val="10"/>
        <color theme="1"/>
        <rFont val="仿宋"/>
        <charset val="134"/>
      </rPr>
      <t>黄山源德景区商业运营管理有限公司</t>
    </r>
  </si>
  <si>
    <r>
      <rPr>
        <sz val="10"/>
        <color theme="1"/>
        <rFont val="仿宋"/>
        <charset val="134"/>
      </rPr>
      <t>新建祖源至木梨硔观光火车</t>
    </r>
    <r>
      <rPr>
        <sz val="10"/>
        <color theme="1"/>
        <rFont val="Times New Roman"/>
        <charset val="134"/>
      </rPr>
      <t>4.4</t>
    </r>
    <r>
      <rPr>
        <sz val="10"/>
        <color theme="1"/>
        <rFont val="仿宋"/>
        <charset val="134"/>
      </rPr>
      <t>千米，包括新建道路基础，火车站台、轨道建设、车辆购置与改造安装等。</t>
    </r>
  </si>
  <si>
    <r>
      <rPr>
        <sz val="10"/>
        <color theme="1"/>
        <rFont val="仿宋"/>
        <charset val="134"/>
      </rPr>
      <t>新增建设用地</t>
    </r>
    <r>
      <rPr>
        <sz val="10"/>
        <color theme="1"/>
        <rFont val="Times New Roman"/>
        <charset val="134"/>
      </rPr>
      <t>248</t>
    </r>
    <r>
      <rPr>
        <sz val="10"/>
        <color theme="1"/>
        <rFont val="仿宋"/>
        <charset val="134"/>
      </rPr>
      <t>亩（</t>
    </r>
    <r>
      <rPr>
        <sz val="10"/>
        <color theme="1"/>
        <rFont val="Times New Roman"/>
        <charset val="134"/>
      </rPr>
      <t>165387.84</t>
    </r>
    <r>
      <rPr>
        <sz val="10"/>
        <color theme="1"/>
        <rFont val="仿宋"/>
        <charset val="134"/>
      </rPr>
      <t>平方米）</t>
    </r>
  </si>
  <si>
    <r>
      <rPr>
        <sz val="10"/>
        <color theme="1"/>
        <rFont val="仿宋"/>
        <charset val="134"/>
      </rPr>
      <t>水云间民宿项目</t>
    </r>
  </si>
  <si>
    <r>
      <rPr>
        <sz val="10"/>
        <color theme="1"/>
        <rFont val="仿宋"/>
        <charset val="134"/>
      </rPr>
      <t>新建服务中心</t>
    </r>
    <r>
      <rPr>
        <sz val="10"/>
        <color theme="1"/>
        <rFont val="Times New Roman"/>
        <charset val="134"/>
      </rPr>
      <t>1</t>
    </r>
    <r>
      <rPr>
        <sz val="10"/>
        <color theme="1"/>
        <rFont val="仿宋"/>
        <charset val="134"/>
      </rPr>
      <t>栋，住宿木屋</t>
    </r>
    <r>
      <rPr>
        <sz val="10"/>
        <color theme="1"/>
        <rFont val="Times New Roman"/>
        <charset val="134"/>
      </rPr>
      <t>60</t>
    </r>
    <r>
      <rPr>
        <sz val="10"/>
        <color theme="1"/>
        <rFont val="仿宋"/>
        <charset val="134"/>
      </rPr>
      <t>套，森林餐厅</t>
    </r>
    <r>
      <rPr>
        <sz val="10"/>
        <color theme="1"/>
        <rFont val="Times New Roman"/>
        <charset val="134"/>
      </rPr>
      <t>1</t>
    </r>
    <r>
      <rPr>
        <sz val="10"/>
        <color theme="1"/>
        <rFont val="仿宋"/>
        <charset val="134"/>
      </rPr>
      <t>座，摩天轮</t>
    </r>
    <r>
      <rPr>
        <sz val="10"/>
        <color theme="1"/>
        <rFont val="Times New Roman"/>
        <charset val="134"/>
      </rPr>
      <t>1</t>
    </r>
    <r>
      <rPr>
        <sz val="10"/>
        <color theme="1"/>
        <rFont val="仿宋"/>
        <charset val="134"/>
      </rPr>
      <t>座，茶室</t>
    </r>
    <r>
      <rPr>
        <sz val="10"/>
        <color theme="1"/>
        <rFont val="Times New Roman"/>
        <charset val="134"/>
      </rPr>
      <t>1</t>
    </r>
    <r>
      <rPr>
        <sz val="10"/>
        <color theme="1"/>
        <rFont val="仿宋"/>
        <charset val="134"/>
      </rPr>
      <t>座。</t>
    </r>
  </si>
  <si>
    <r>
      <rPr>
        <sz val="10"/>
        <color theme="1"/>
        <rFont val="仿宋"/>
        <charset val="134"/>
      </rPr>
      <t>新增建设用地</t>
    </r>
    <r>
      <rPr>
        <sz val="10"/>
        <color theme="1"/>
        <rFont val="Times New Roman"/>
        <charset val="134"/>
      </rPr>
      <t>60.7815</t>
    </r>
    <r>
      <rPr>
        <sz val="10"/>
        <color theme="1"/>
        <rFont val="仿宋"/>
        <charset val="134"/>
      </rPr>
      <t>亩（</t>
    </r>
    <r>
      <rPr>
        <sz val="10"/>
        <color theme="1"/>
        <rFont val="Times New Roman"/>
        <charset val="134"/>
      </rPr>
      <t>40521</t>
    </r>
    <r>
      <rPr>
        <sz val="10"/>
        <color theme="1"/>
        <rFont val="仿宋"/>
        <charset val="134"/>
      </rPr>
      <t>平方米）</t>
    </r>
  </si>
  <si>
    <r>
      <rPr>
        <sz val="10"/>
        <color theme="1"/>
        <rFont val="仿宋"/>
        <charset val="134"/>
      </rPr>
      <t>溪口镇休闲湾农旅融合项目</t>
    </r>
  </si>
  <si>
    <r>
      <rPr>
        <sz val="10"/>
        <color theme="1"/>
        <rFont val="仿宋"/>
        <charset val="134"/>
      </rPr>
      <t>县文化旅游体育局</t>
    </r>
    <r>
      <rPr>
        <sz val="10"/>
        <color theme="1"/>
        <rFont val="Times New Roman"/>
        <charset val="134"/>
      </rPr>
      <t xml:space="preserve">
</t>
    </r>
    <r>
      <rPr>
        <sz val="10"/>
        <color theme="1"/>
        <rFont val="仿宋"/>
        <charset val="134"/>
      </rPr>
      <t>溪口镇人民政府</t>
    </r>
  </si>
  <si>
    <r>
      <rPr>
        <sz val="10"/>
        <color theme="1"/>
        <rFont val="仿宋"/>
        <charset val="134"/>
      </rPr>
      <t>以溪口镇中心桥边群落为酒店食宿核心区</t>
    </r>
    <r>
      <rPr>
        <sz val="10"/>
        <color theme="1"/>
        <rFont val="Times New Roman"/>
        <charset val="134"/>
      </rPr>
      <t>+</t>
    </r>
    <r>
      <rPr>
        <sz val="10"/>
        <color theme="1"/>
        <rFont val="仿宋"/>
        <charset val="134"/>
      </rPr>
      <t>溪口湾湖心岛为观赏体验区</t>
    </r>
    <r>
      <rPr>
        <sz val="10"/>
        <color theme="1"/>
        <rFont val="Times New Roman"/>
        <charset val="134"/>
      </rPr>
      <t>+</t>
    </r>
    <r>
      <rPr>
        <sz val="10"/>
        <color theme="1"/>
        <rFont val="仿宋"/>
        <charset val="134"/>
      </rPr>
      <t>河道茶林作为卫星景观，设置接待大堂、客房、餐饮、星空茶吧、会议室、咖啡吧、酒吧、健身房、户外温泉、</t>
    </r>
    <r>
      <rPr>
        <sz val="10"/>
        <color theme="1"/>
        <rFont val="Times New Roman"/>
        <charset val="134"/>
      </rPr>
      <t>BBQ</t>
    </r>
    <r>
      <rPr>
        <sz val="10"/>
        <color theme="1"/>
        <rFont val="仿宋"/>
        <charset val="134"/>
      </rPr>
      <t>烧烤区、露天影院、山间活动平台、山地茶山采摘、山间滑梯、河道吊桥、大型山水灯光秀、</t>
    </r>
    <r>
      <rPr>
        <sz val="10"/>
        <color theme="1"/>
        <rFont val="Times New Roman"/>
        <charset val="134"/>
      </rPr>
      <t xml:space="preserve"> </t>
    </r>
    <r>
      <rPr>
        <sz val="10"/>
        <color theme="1"/>
        <rFont val="仿宋"/>
        <charset val="134"/>
      </rPr>
      <t>山间溪水垂钓等公共区域、山景景观设计，打造成新网红打卡点。</t>
    </r>
  </si>
  <si>
    <r>
      <rPr>
        <b/>
        <sz val="10"/>
        <color theme="1"/>
        <rFont val="仿宋"/>
        <charset val="134"/>
      </rPr>
      <t>流口镇</t>
    </r>
  </si>
  <si>
    <r>
      <rPr>
        <sz val="10"/>
        <color theme="1"/>
        <rFont val="仿宋"/>
        <charset val="134"/>
      </rPr>
      <t>德上高速施工便道水系恢复及道路修复工程</t>
    </r>
  </si>
  <si>
    <r>
      <rPr>
        <sz val="10"/>
        <color theme="1"/>
        <rFont val="仿宋"/>
        <charset val="134"/>
      </rPr>
      <t>安徽交通控股集团</t>
    </r>
  </si>
  <si>
    <r>
      <rPr>
        <sz val="10"/>
        <color theme="1"/>
        <rFont val="仿宋"/>
        <charset val="134"/>
      </rPr>
      <t>流口镇流口村、茗洲村沿河护岸修复约</t>
    </r>
    <r>
      <rPr>
        <sz val="10"/>
        <color theme="1"/>
        <rFont val="Times New Roman"/>
        <charset val="134"/>
      </rPr>
      <t>2000</t>
    </r>
    <r>
      <rPr>
        <sz val="10"/>
        <color theme="1"/>
        <rFont val="仿宋"/>
        <charset val="134"/>
      </rPr>
      <t>米，部分水系恢复原有河道，便桥复原。</t>
    </r>
  </si>
  <si>
    <t>流口镇德上高速施工便道水系恢复及道路改造提升项目</t>
  </si>
  <si>
    <r>
      <rPr>
        <b/>
        <sz val="10"/>
        <color theme="1"/>
        <rFont val="仿宋"/>
        <charset val="134"/>
      </rPr>
      <t>汪村镇</t>
    </r>
  </si>
  <si>
    <r>
      <rPr>
        <sz val="10"/>
        <color theme="1"/>
        <rFont val="仿宋"/>
        <charset val="134"/>
      </rPr>
      <t>汪村镇德上高速连接线项目</t>
    </r>
  </si>
  <si>
    <r>
      <rPr>
        <sz val="10"/>
        <color theme="1"/>
        <rFont val="仿宋"/>
        <charset val="134"/>
      </rPr>
      <t>汪村镇人民政府</t>
    </r>
  </si>
  <si>
    <r>
      <rPr>
        <sz val="10"/>
        <color theme="1"/>
        <rFont val="仿宋"/>
        <charset val="134"/>
      </rPr>
      <t>拆除房屋</t>
    </r>
    <r>
      <rPr>
        <sz val="10"/>
        <color theme="1"/>
        <rFont val="Times New Roman"/>
        <charset val="134"/>
      </rPr>
      <t>3</t>
    </r>
    <r>
      <rPr>
        <sz val="10"/>
        <color theme="1"/>
        <rFont val="仿宋"/>
        <charset val="134"/>
      </rPr>
      <t>栋，征地</t>
    </r>
    <r>
      <rPr>
        <sz val="10"/>
        <color theme="1"/>
        <rFont val="Times New Roman"/>
        <charset val="134"/>
      </rPr>
      <t>300</t>
    </r>
    <r>
      <rPr>
        <sz val="10"/>
        <color theme="1"/>
        <rFont val="仿宋"/>
        <charset val="134"/>
      </rPr>
      <t>亩，建设长</t>
    </r>
    <r>
      <rPr>
        <sz val="10"/>
        <color theme="1"/>
        <rFont val="Times New Roman"/>
        <charset val="134"/>
      </rPr>
      <t>2.6</t>
    </r>
    <r>
      <rPr>
        <sz val="10"/>
        <color theme="1"/>
        <rFont val="仿宋"/>
        <charset val="134"/>
      </rPr>
      <t>千米</t>
    </r>
    <r>
      <rPr>
        <sz val="10"/>
        <color theme="1"/>
        <rFont val="Times New Roman"/>
        <charset val="134"/>
      </rPr>
      <t>,</t>
    </r>
    <r>
      <rPr>
        <sz val="10"/>
        <color theme="1"/>
        <rFont val="仿宋"/>
        <charset val="134"/>
      </rPr>
      <t>宽</t>
    </r>
    <r>
      <rPr>
        <sz val="10"/>
        <color theme="1"/>
        <rFont val="Times New Roman"/>
        <charset val="134"/>
      </rPr>
      <t>6.5</t>
    </r>
    <r>
      <rPr>
        <sz val="10"/>
        <color theme="1"/>
        <rFont val="仿宋"/>
        <charset val="134"/>
      </rPr>
      <t>米双向车道，架设桥梁</t>
    </r>
    <r>
      <rPr>
        <sz val="10"/>
        <color theme="1"/>
        <rFont val="Times New Roman"/>
        <charset val="134"/>
      </rPr>
      <t>1</t>
    </r>
    <r>
      <rPr>
        <sz val="10"/>
        <color theme="1"/>
        <rFont val="仿宋"/>
        <charset val="134"/>
      </rPr>
      <t>座。</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</si>
  <si>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</si>
  <si>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t>已完成前期征地拆迁工作，征收房屋3户，征地约86.68亩，目前挖机正在清表，林木改线工作也已完成</t>
  </si>
  <si>
    <r>
      <rPr>
        <sz val="10"/>
        <color theme="1"/>
        <rFont val="仿宋"/>
        <charset val="134"/>
      </rPr>
      <t>含征地、拆迁</t>
    </r>
    <r>
      <rPr>
        <sz val="10"/>
        <color theme="1"/>
        <rFont val="Times New Roman"/>
        <charset val="134"/>
      </rPr>
      <t>1500</t>
    </r>
    <r>
      <rPr>
        <sz val="10"/>
        <color theme="1"/>
        <rFont val="仿宋"/>
        <charset val="134"/>
      </rPr>
      <t>万；</t>
    </r>
    <r>
      <rPr>
        <sz val="10"/>
        <color theme="1"/>
        <rFont val="Times New Roman"/>
        <charset val="134"/>
      </rPr>
      <t xml:space="preserve">
</t>
    </r>
    <r>
      <rPr>
        <sz val="10"/>
        <color theme="1"/>
        <rFont val="仿宋"/>
        <charset val="134"/>
      </rPr>
      <t>缺口</t>
    </r>
    <r>
      <rPr>
        <sz val="10"/>
        <color theme="1"/>
        <rFont val="Times New Roman"/>
        <charset val="134"/>
      </rPr>
      <t>2000</t>
    </r>
    <r>
      <rPr>
        <sz val="10"/>
        <color theme="1"/>
        <rFont val="仿宋"/>
        <charset val="134"/>
      </rPr>
      <t>万元</t>
    </r>
  </si>
  <si>
    <r>
      <rPr>
        <sz val="10"/>
        <color theme="1"/>
        <rFont val="仿宋"/>
        <charset val="134"/>
      </rPr>
      <t>汪村镇</t>
    </r>
  </si>
  <si>
    <r>
      <rPr>
        <sz val="10"/>
        <color theme="1"/>
        <rFont val="仿宋"/>
        <charset val="134"/>
      </rPr>
      <t>汪村镇产业园建设</t>
    </r>
  </si>
  <si>
    <r>
      <rPr>
        <sz val="10"/>
        <color theme="1"/>
        <rFont val="仿宋"/>
        <charset val="134"/>
      </rPr>
      <t>汪村镇新建</t>
    </r>
    <r>
      <rPr>
        <sz val="10"/>
        <color theme="1"/>
        <rFont val="Times New Roman"/>
        <charset val="134"/>
      </rPr>
      <t>1</t>
    </r>
    <r>
      <rPr>
        <sz val="10"/>
        <color theme="1"/>
        <rFont val="仿宋"/>
        <charset val="134"/>
      </rPr>
      <t>座旅游服务中心，内含加油站</t>
    </r>
    <r>
      <rPr>
        <sz val="10"/>
        <color theme="1"/>
        <rFont val="Times New Roman"/>
        <charset val="134"/>
      </rPr>
      <t>1</t>
    </r>
    <r>
      <rPr>
        <sz val="10"/>
        <color theme="1"/>
        <rFont val="仿宋"/>
        <charset val="134"/>
      </rPr>
      <t>处，占地</t>
    </r>
    <r>
      <rPr>
        <sz val="10"/>
        <color theme="1"/>
        <rFont val="Times New Roman"/>
        <charset val="134"/>
      </rPr>
      <t>500</t>
    </r>
    <r>
      <rPr>
        <sz val="10"/>
        <color theme="1"/>
        <rFont val="仿宋"/>
        <charset val="134"/>
      </rPr>
      <t>平方米，仓库及货物仓储设施建筑面积</t>
    </r>
    <r>
      <rPr>
        <sz val="10"/>
        <color theme="1"/>
        <rFont val="Times New Roman"/>
        <charset val="134"/>
      </rPr>
      <t>3400</t>
    </r>
    <r>
      <rPr>
        <sz val="10"/>
        <color theme="1"/>
        <rFont val="仿宋"/>
        <charset val="134"/>
      </rPr>
      <t>平方米。修建停车场地</t>
    </r>
    <r>
      <rPr>
        <sz val="10"/>
        <color theme="1"/>
        <rFont val="Times New Roman"/>
        <charset val="134"/>
      </rPr>
      <t>600</t>
    </r>
    <r>
      <rPr>
        <sz val="10"/>
        <color theme="1"/>
        <rFont val="仿宋"/>
        <charset val="134"/>
      </rPr>
      <t>平方米，辅助性服务设施及办公用房</t>
    </r>
    <r>
      <rPr>
        <sz val="10"/>
        <color theme="1"/>
        <rFont val="Times New Roman"/>
        <charset val="134"/>
      </rPr>
      <t>200</t>
    </r>
    <r>
      <rPr>
        <sz val="10"/>
        <color theme="1"/>
        <rFont val="仿宋"/>
        <charset val="134"/>
      </rPr>
      <t>平方米，周边环境整治。</t>
    </r>
  </si>
  <si>
    <r>
      <rPr>
        <sz val="10"/>
        <color theme="1"/>
        <rFont val="仿宋"/>
        <charset val="134"/>
      </rPr>
      <t>园地</t>
    </r>
    <r>
      <rPr>
        <sz val="10"/>
        <color theme="1"/>
        <rFont val="Times New Roman"/>
        <charset val="134"/>
      </rPr>
      <t>20</t>
    </r>
    <r>
      <rPr>
        <sz val="10"/>
        <color theme="1"/>
        <rFont val="仿宋"/>
        <charset val="134"/>
      </rPr>
      <t>亩</t>
    </r>
  </si>
  <si>
    <r>
      <rPr>
        <sz val="10"/>
        <color theme="1"/>
        <rFont val="仿宋"/>
        <charset val="134"/>
      </rPr>
      <t>汪村镇田里村和美乡村精品示范村项目</t>
    </r>
  </si>
  <si>
    <r>
      <rPr>
        <sz val="10"/>
        <color theme="1"/>
        <rFont val="Times New Roman"/>
        <charset val="134"/>
      </rPr>
      <t>1.</t>
    </r>
    <r>
      <rPr>
        <sz val="10"/>
        <color theme="1"/>
        <rFont val="仿宋"/>
        <charset val="134"/>
      </rPr>
      <t>连口组至石屋坑组、岭脚组道路拓宽：总长</t>
    </r>
    <r>
      <rPr>
        <sz val="10"/>
        <color theme="1"/>
        <rFont val="Times New Roman"/>
        <charset val="134"/>
      </rPr>
      <t>5.8</t>
    </r>
    <r>
      <rPr>
        <sz val="10"/>
        <color theme="1"/>
        <rFont val="仿宋"/>
        <charset val="134"/>
      </rPr>
      <t>公里，拓宽</t>
    </r>
    <r>
      <rPr>
        <sz val="10"/>
        <color theme="1"/>
        <rFont val="Times New Roman"/>
        <charset val="134"/>
      </rPr>
      <t>1.5</t>
    </r>
    <r>
      <rPr>
        <sz val="10"/>
        <color theme="1"/>
        <rFont val="仿宋"/>
        <charset val="134"/>
      </rPr>
      <t>米。</t>
    </r>
    <r>
      <rPr>
        <sz val="10"/>
        <color theme="1"/>
        <rFont val="Times New Roman"/>
        <charset val="134"/>
      </rPr>
      <t>2.</t>
    </r>
    <r>
      <rPr>
        <sz val="10"/>
        <color theme="1"/>
        <rFont val="仿宋"/>
        <charset val="134"/>
      </rPr>
      <t>民宿改造：租赁、收储石屋坑组和岭脚组农房</t>
    </r>
    <r>
      <rPr>
        <sz val="10"/>
        <color theme="1"/>
        <rFont val="Times New Roman"/>
        <charset val="134"/>
      </rPr>
      <t>10</t>
    </r>
    <r>
      <rPr>
        <sz val="10"/>
        <color theme="1"/>
        <rFont val="仿宋"/>
        <charset val="134"/>
      </rPr>
      <t>栋，进行装修及周边环境改造。</t>
    </r>
    <r>
      <rPr>
        <sz val="10"/>
        <color theme="1"/>
        <rFont val="Times New Roman"/>
        <charset val="134"/>
      </rPr>
      <t>3.</t>
    </r>
    <r>
      <rPr>
        <sz val="10"/>
        <color theme="1"/>
        <rFont val="仿宋"/>
        <charset val="134"/>
      </rPr>
      <t>游客综合服务中心：新建石屋坑游客综合服务中心</t>
    </r>
    <r>
      <rPr>
        <sz val="10"/>
        <color theme="1"/>
        <rFont val="Times New Roman"/>
        <charset val="134"/>
      </rPr>
      <t>1</t>
    </r>
    <r>
      <rPr>
        <sz val="10"/>
        <color theme="1"/>
        <rFont val="仿宋"/>
        <charset val="134"/>
      </rPr>
      <t>座，新建</t>
    </r>
    <r>
      <rPr>
        <sz val="10"/>
        <color theme="1"/>
        <rFont val="Times New Roman"/>
        <charset val="134"/>
      </rPr>
      <t>300</t>
    </r>
    <r>
      <rPr>
        <sz val="10"/>
        <color theme="1"/>
        <rFont val="仿宋"/>
        <charset val="134"/>
      </rPr>
      <t>平方米两层新徽派建筑包含旅游公厕，游客咨询服务大厅，包厢</t>
    </r>
    <r>
      <rPr>
        <sz val="10"/>
        <color theme="1"/>
        <rFont val="Times New Roman"/>
        <charset val="134"/>
      </rPr>
      <t>3</t>
    </r>
    <r>
      <rPr>
        <sz val="10"/>
        <color theme="1"/>
        <rFont val="仿宋"/>
        <charset val="134"/>
      </rPr>
      <t>个，休息大厅（农产品展示、团队餐餐厅）、厨房，周边地块为生态草坪式停车场。</t>
    </r>
    <r>
      <rPr>
        <sz val="10"/>
        <color theme="1"/>
        <rFont val="Times New Roman"/>
        <charset val="134"/>
      </rPr>
      <t>4.</t>
    </r>
    <r>
      <rPr>
        <sz val="10"/>
        <color theme="1"/>
        <rFont val="仿宋"/>
        <charset val="134"/>
      </rPr>
      <t>泉水鱼博物馆：改建岭脚组旧小学为泉水鱼博物馆，一楼为泉水鱼历史展示，二楼为游客体验及电商平台。</t>
    </r>
    <r>
      <rPr>
        <sz val="10"/>
        <color theme="1"/>
        <rFont val="Times New Roman"/>
        <charset val="134"/>
      </rPr>
      <t>5.</t>
    </r>
    <r>
      <rPr>
        <sz val="10"/>
        <color theme="1"/>
        <rFont val="仿宋"/>
        <charset val="134"/>
      </rPr>
      <t>田里村全村人居环境整治提升。</t>
    </r>
    <r>
      <rPr>
        <sz val="10"/>
        <color theme="1"/>
        <rFont val="Times New Roman"/>
        <charset val="134"/>
      </rPr>
      <t>6.</t>
    </r>
    <r>
      <rPr>
        <sz val="10"/>
        <color theme="1"/>
        <rFont val="仿宋"/>
        <charset val="134"/>
      </rPr>
      <t>改造连口组苞芦松工厂二楼，作为特色农产品展示区及电商销售平台。</t>
    </r>
  </si>
  <si>
    <r>
      <rPr>
        <sz val="10"/>
        <color theme="1"/>
        <rFont val="仿宋"/>
        <charset val="134"/>
      </rPr>
      <t>汪村镇泉水鱼风情小镇改造提升项目</t>
    </r>
  </si>
  <si>
    <r>
      <rPr>
        <sz val="10"/>
        <color theme="1"/>
        <rFont val="仿宋"/>
        <charset val="134"/>
      </rPr>
      <t>泉水鱼风情小镇汪村镇镇区，高速沿线附近</t>
    </r>
    <r>
      <rPr>
        <sz val="10"/>
        <color theme="1"/>
        <rFont val="Times New Roman"/>
        <charset val="134"/>
      </rPr>
      <t>10</t>
    </r>
    <r>
      <rPr>
        <sz val="10"/>
        <color theme="1"/>
        <rFont val="仿宋"/>
        <charset val="134"/>
      </rPr>
      <t>户渔家乐进行整治，新建</t>
    </r>
    <r>
      <rPr>
        <sz val="10"/>
        <color theme="1"/>
        <rFont val="Times New Roman"/>
        <charset val="134"/>
      </rPr>
      <t>D400</t>
    </r>
    <r>
      <rPr>
        <sz val="10"/>
        <color theme="1"/>
        <rFont val="仿宋"/>
        <charset val="134"/>
      </rPr>
      <t>污水管道，总长度</t>
    </r>
    <r>
      <rPr>
        <sz val="10"/>
        <color theme="1"/>
        <rFont val="Times New Roman"/>
        <charset val="134"/>
      </rPr>
      <t>2000</t>
    </r>
    <r>
      <rPr>
        <sz val="10"/>
        <color theme="1"/>
        <rFont val="仿宋"/>
        <charset val="134"/>
      </rPr>
      <t>米；破路恢复面积约</t>
    </r>
    <r>
      <rPr>
        <sz val="10"/>
        <color theme="1"/>
        <rFont val="Times New Roman"/>
        <charset val="134"/>
      </rPr>
      <t>3000</t>
    </r>
    <r>
      <rPr>
        <sz val="10"/>
        <color theme="1"/>
        <rFont val="仿宋"/>
        <charset val="134"/>
      </rPr>
      <t>平方米；沿线建筑立面改造工程，总面积</t>
    </r>
    <r>
      <rPr>
        <sz val="10"/>
        <color theme="1"/>
        <rFont val="Times New Roman"/>
        <charset val="134"/>
      </rPr>
      <t>2000</t>
    </r>
    <r>
      <rPr>
        <sz val="10"/>
        <color theme="1"/>
        <rFont val="仿宋"/>
        <charset val="134"/>
      </rPr>
      <t>平方米。</t>
    </r>
  </si>
  <si>
    <r>
      <rPr>
        <sz val="10"/>
        <color theme="1"/>
        <rFont val="仿宋"/>
        <charset val="134"/>
      </rPr>
      <t>汪村镇高速沿线环境风貌提升工程</t>
    </r>
  </si>
  <si>
    <r>
      <rPr>
        <sz val="10"/>
        <color theme="1"/>
        <rFont val="仿宋"/>
        <charset val="134"/>
      </rPr>
      <t>新建高速口地标</t>
    </r>
    <r>
      <rPr>
        <sz val="10"/>
        <color theme="1"/>
        <rFont val="Times New Roman"/>
        <charset val="134"/>
      </rPr>
      <t>1</t>
    </r>
    <r>
      <rPr>
        <sz val="10"/>
        <color theme="1"/>
        <rFont val="仿宋"/>
        <charset val="134"/>
      </rPr>
      <t>处，节点打造</t>
    </r>
    <r>
      <rPr>
        <sz val="10"/>
        <color theme="1"/>
        <rFont val="Times New Roman"/>
        <charset val="134"/>
      </rPr>
      <t>2</t>
    </r>
    <r>
      <rPr>
        <sz val="10"/>
        <color theme="1"/>
        <rFont val="仿宋"/>
        <charset val="134"/>
      </rPr>
      <t>处，新建公厕</t>
    </r>
    <r>
      <rPr>
        <sz val="10"/>
        <color theme="1"/>
        <rFont val="Times New Roman"/>
        <charset val="134"/>
      </rPr>
      <t>1</t>
    </r>
    <r>
      <rPr>
        <sz val="10"/>
        <color theme="1"/>
        <rFont val="仿宋"/>
        <charset val="134"/>
      </rPr>
      <t>座，沿线景观提升工程，总长度</t>
    </r>
    <r>
      <rPr>
        <sz val="10"/>
        <color theme="1"/>
        <rFont val="Times New Roman"/>
        <charset val="134"/>
      </rPr>
      <t>2000</t>
    </r>
    <r>
      <rPr>
        <sz val="10"/>
        <color theme="1"/>
        <rFont val="仿宋"/>
        <charset val="134"/>
      </rPr>
      <t>米；亮化提升工程，总长度</t>
    </r>
    <r>
      <rPr>
        <sz val="10"/>
        <color theme="1"/>
        <rFont val="Times New Roman"/>
        <charset val="134"/>
      </rPr>
      <t>2000</t>
    </r>
    <r>
      <rPr>
        <sz val="10"/>
        <color theme="1"/>
        <rFont val="仿宋"/>
        <charset val="134"/>
      </rPr>
      <t>米。</t>
    </r>
  </si>
  <si>
    <r>
      <rPr>
        <b/>
        <sz val="10"/>
        <color theme="1"/>
        <rFont val="仿宋"/>
        <charset val="134"/>
      </rPr>
      <t>商山镇</t>
    </r>
  </si>
  <si>
    <r>
      <rPr>
        <b/>
        <sz val="10"/>
        <color theme="1"/>
        <rFont val="仿宋"/>
        <charset val="134"/>
      </rPr>
      <t>方</t>
    </r>
    <r>
      <rPr>
        <b/>
        <sz val="10"/>
        <color theme="1"/>
        <rFont val="Times New Roman"/>
        <charset val="134"/>
      </rPr>
      <t xml:space="preserve">  </t>
    </r>
    <r>
      <rPr>
        <b/>
        <sz val="10"/>
        <color theme="1"/>
        <rFont val="仿宋"/>
        <charset val="134"/>
      </rPr>
      <t>诚</t>
    </r>
    <r>
      <rPr>
        <b/>
        <sz val="10"/>
        <color theme="1"/>
        <rFont val="Times New Roman"/>
        <charset val="134"/>
      </rPr>
      <t xml:space="preserve">
</t>
    </r>
    <r>
      <rPr>
        <b/>
        <sz val="10"/>
        <color theme="1"/>
        <rFont val="仿宋"/>
        <charset val="134"/>
      </rPr>
      <t>宁卫华</t>
    </r>
  </si>
  <si>
    <r>
      <rPr>
        <sz val="10"/>
        <color theme="1"/>
        <rFont val="仿宋"/>
        <charset val="134"/>
      </rPr>
      <t>阜田村里山安置点</t>
    </r>
  </si>
  <si>
    <r>
      <rPr>
        <sz val="10"/>
        <color theme="1"/>
        <rFont val="仿宋"/>
        <charset val="134"/>
      </rPr>
      <t>方</t>
    </r>
    <r>
      <rPr>
        <sz val="10"/>
        <color theme="1"/>
        <rFont val="Times New Roman"/>
        <charset val="134"/>
      </rPr>
      <t xml:space="preserve">  </t>
    </r>
    <r>
      <rPr>
        <sz val="10"/>
        <color theme="1"/>
        <rFont val="仿宋"/>
        <charset val="134"/>
      </rPr>
      <t>诚</t>
    </r>
    <r>
      <rPr>
        <sz val="10"/>
        <color theme="1"/>
        <rFont val="Times New Roman"/>
        <charset val="134"/>
      </rPr>
      <t xml:space="preserve">
</t>
    </r>
    <r>
      <rPr>
        <sz val="10"/>
        <color theme="1"/>
        <rFont val="仿宋"/>
        <charset val="134"/>
      </rPr>
      <t>宁卫华</t>
    </r>
  </si>
  <si>
    <r>
      <rPr>
        <sz val="10"/>
        <color theme="1"/>
        <rFont val="仿宋"/>
        <charset val="134"/>
      </rPr>
      <t>占地约</t>
    </r>
    <r>
      <rPr>
        <sz val="10"/>
        <color theme="1"/>
        <rFont val="Times New Roman"/>
        <charset val="134"/>
      </rPr>
      <t>21.1</t>
    </r>
    <r>
      <rPr>
        <sz val="10"/>
        <color theme="1"/>
        <rFont val="仿宋"/>
        <charset val="134"/>
      </rPr>
      <t>亩</t>
    </r>
    <r>
      <rPr>
        <sz val="10"/>
        <color theme="1"/>
        <rFont val="Times New Roman"/>
        <charset val="134"/>
      </rPr>
      <t xml:space="preserve"> </t>
    </r>
    <r>
      <rPr>
        <sz val="10"/>
        <color theme="1"/>
        <rFont val="仿宋"/>
        <charset val="134"/>
      </rPr>
      <t>新增宅基地</t>
    </r>
    <r>
      <rPr>
        <sz val="10"/>
        <color theme="1"/>
        <rFont val="Times New Roman"/>
        <charset val="134"/>
      </rPr>
      <t>35</t>
    </r>
    <r>
      <rPr>
        <sz val="10"/>
        <color theme="1"/>
        <rFont val="仿宋"/>
        <charset val="134"/>
      </rPr>
      <t>处，配套停车场、公厕、绿地、给排水、污水处理、道路、桥梁等配套设施。</t>
    </r>
  </si>
  <si>
    <r>
      <rPr>
        <sz val="10"/>
        <color theme="1"/>
        <rFont val="仿宋"/>
        <charset val="134"/>
      </rPr>
      <t>国防资金</t>
    </r>
    <r>
      <rPr>
        <sz val="10"/>
        <color theme="1"/>
        <rFont val="Times New Roman"/>
        <charset val="134"/>
      </rPr>
      <t>1200</t>
    </r>
    <r>
      <rPr>
        <sz val="10"/>
        <color theme="1"/>
        <rFont val="仿宋"/>
        <charset val="134"/>
      </rPr>
      <t>万元</t>
    </r>
  </si>
  <si>
    <r>
      <rPr>
        <sz val="10"/>
        <color theme="1"/>
        <rFont val="仿宋"/>
        <charset val="134"/>
      </rPr>
      <t>征地及土地报批约</t>
    </r>
    <r>
      <rPr>
        <sz val="10"/>
        <color theme="1"/>
        <rFont val="Times New Roman"/>
        <charset val="134"/>
      </rPr>
      <t>30</t>
    </r>
    <r>
      <rPr>
        <sz val="10"/>
        <color theme="1"/>
        <rFont val="仿宋"/>
        <charset val="134"/>
      </rPr>
      <t>亩</t>
    </r>
  </si>
  <si>
    <r>
      <rPr>
        <sz val="10"/>
        <rFont val="仿宋"/>
        <charset val="134"/>
      </rPr>
      <t>村庄规划报批完成，完成项目选址</t>
    </r>
  </si>
  <si>
    <r>
      <rPr>
        <sz val="10"/>
        <color theme="1"/>
        <rFont val="仿宋"/>
        <charset val="134"/>
      </rPr>
      <t>黄山市友宸茶叶资源综合利用项目（二期）</t>
    </r>
  </si>
  <si>
    <r>
      <rPr>
        <sz val="10"/>
        <color theme="1"/>
        <rFont val="仿宋"/>
        <charset val="134"/>
      </rPr>
      <t>黄山友宸茶叶有限公司</t>
    </r>
  </si>
  <si>
    <r>
      <rPr>
        <sz val="10"/>
        <color theme="1"/>
        <rFont val="仿宋"/>
        <charset val="134"/>
      </rPr>
      <t>项目占地</t>
    </r>
    <r>
      <rPr>
        <sz val="10"/>
        <color theme="1"/>
        <rFont val="Times New Roman"/>
        <charset val="134"/>
      </rPr>
      <t>18</t>
    </r>
    <r>
      <rPr>
        <sz val="10"/>
        <color theme="1"/>
        <rFont val="仿宋"/>
        <charset val="134"/>
      </rPr>
      <t>亩，总建筑面积为</t>
    </r>
    <r>
      <rPr>
        <sz val="10"/>
        <color theme="1"/>
        <rFont val="Times New Roman"/>
        <charset val="134"/>
      </rPr>
      <t>1.18</t>
    </r>
    <r>
      <rPr>
        <sz val="10"/>
        <color theme="1"/>
        <rFont val="仿宋"/>
        <charset val="134"/>
      </rPr>
      <t>万平方米，建设生产车间</t>
    </r>
    <r>
      <rPr>
        <sz val="10"/>
        <color theme="1"/>
        <rFont val="Times New Roman"/>
        <charset val="134"/>
      </rPr>
      <t>2</t>
    </r>
    <r>
      <rPr>
        <sz val="10"/>
        <color theme="1"/>
        <rFont val="仿宋"/>
        <charset val="134"/>
      </rPr>
      <t>栋，增加全自动茶叶匀堆机</t>
    </r>
    <r>
      <rPr>
        <sz val="10"/>
        <color theme="1"/>
        <rFont val="Times New Roman"/>
        <charset val="134"/>
      </rPr>
      <t>1</t>
    </r>
    <r>
      <rPr>
        <sz val="10"/>
        <color theme="1"/>
        <rFont val="仿宋"/>
        <charset val="134"/>
      </rPr>
      <t>台，全自动</t>
    </r>
    <r>
      <rPr>
        <sz val="10"/>
        <color theme="1"/>
        <rFont val="Times New Roman"/>
        <charset val="134"/>
      </rPr>
      <t>25</t>
    </r>
    <r>
      <rPr>
        <sz val="10"/>
        <color theme="1"/>
        <rFont val="仿宋"/>
        <charset val="134"/>
      </rPr>
      <t>克茶叶包装机</t>
    </r>
    <r>
      <rPr>
        <sz val="10"/>
        <color theme="1"/>
        <rFont val="Times New Roman"/>
        <charset val="134"/>
      </rPr>
      <t>2</t>
    </r>
    <r>
      <rPr>
        <sz val="10"/>
        <color theme="1"/>
        <rFont val="仿宋"/>
        <charset val="134"/>
      </rPr>
      <t>组，</t>
    </r>
    <r>
      <rPr>
        <sz val="10"/>
        <color theme="1"/>
        <rFont val="Times New Roman"/>
        <charset val="134"/>
      </rPr>
      <t>100</t>
    </r>
    <r>
      <rPr>
        <sz val="10"/>
        <color theme="1"/>
        <rFont val="仿宋"/>
        <charset val="134"/>
      </rPr>
      <t>克茶叶包装机</t>
    </r>
    <r>
      <rPr>
        <sz val="10"/>
        <color theme="1"/>
        <rFont val="Times New Roman"/>
        <charset val="134"/>
      </rPr>
      <t>1</t>
    </r>
    <r>
      <rPr>
        <sz val="10"/>
        <color theme="1"/>
        <rFont val="仿宋"/>
        <charset val="134"/>
      </rPr>
      <t>组，精制生产加工茶叶色选机</t>
    </r>
    <r>
      <rPr>
        <sz val="10"/>
        <color theme="1"/>
        <rFont val="Times New Roman"/>
        <charset val="134"/>
      </rPr>
      <t>2</t>
    </r>
    <r>
      <rPr>
        <sz val="10"/>
        <color theme="1"/>
        <rFont val="仿宋"/>
        <charset val="134"/>
      </rPr>
      <t>台，茶叶电抄滚筒</t>
    </r>
    <r>
      <rPr>
        <sz val="10"/>
        <color theme="1"/>
        <rFont val="Times New Roman"/>
        <charset val="134"/>
      </rPr>
      <t>8</t>
    </r>
    <r>
      <rPr>
        <sz val="10"/>
        <color theme="1"/>
        <rFont val="仿宋"/>
        <charset val="134"/>
      </rPr>
      <t>台等。</t>
    </r>
  </si>
  <si>
    <r>
      <rPr>
        <sz val="10"/>
        <color theme="1"/>
        <rFont val="Times New Roman"/>
        <charset val="134"/>
      </rPr>
      <t>2025</t>
    </r>
    <r>
      <rPr>
        <sz val="10"/>
        <color theme="1"/>
        <rFont val="仿宋"/>
        <charset val="134"/>
      </rPr>
      <t>年</t>
    </r>
    <r>
      <rPr>
        <sz val="10"/>
        <color theme="1"/>
        <rFont val="Times New Roman"/>
        <charset val="134"/>
      </rPr>
      <t>8</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</si>
  <si>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土地报批</t>
    </r>
    <r>
      <rPr>
        <sz val="10"/>
        <color theme="1"/>
        <rFont val="Times New Roman"/>
        <charset val="134"/>
      </rPr>
      <t>22</t>
    </r>
    <r>
      <rPr>
        <sz val="10"/>
        <color theme="1"/>
        <rFont val="仿宋"/>
        <charset val="134"/>
      </rPr>
      <t>亩</t>
    </r>
  </si>
  <si>
    <t>正在进行详规及成片开发方案编制，已纳入商山镇国土空间总体规划。目前企业已放弃投资意愿</t>
  </si>
  <si>
    <r>
      <rPr>
        <sz val="10"/>
        <color theme="1"/>
        <rFont val="仿宋"/>
        <charset val="134"/>
      </rPr>
      <t>徽语茶养（一期）项目</t>
    </r>
  </si>
  <si>
    <r>
      <rPr>
        <sz val="10"/>
        <color theme="1"/>
        <rFont val="仿宋"/>
        <charset val="134"/>
      </rPr>
      <t>安徽农华建设发展有限公司</t>
    </r>
  </si>
  <si>
    <r>
      <rPr>
        <sz val="10"/>
        <color theme="1"/>
        <rFont val="仿宋"/>
        <charset val="134"/>
      </rPr>
      <t>项目占地约</t>
    </r>
    <r>
      <rPr>
        <sz val="10"/>
        <color theme="1"/>
        <rFont val="Times New Roman"/>
        <charset val="134"/>
      </rPr>
      <t>350</t>
    </r>
    <r>
      <rPr>
        <sz val="10"/>
        <color theme="1"/>
        <rFont val="仿宋"/>
        <charset val="134"/>
      </rPr>
      <t>亩，其中建设用地约</t>
    </r>
    <r>
      <rPr>
        <sz val="10"/>
        <color theme="1"/>
        <rFont val="Times New Roman"/>
        <charset val="134"/>
      </rPr>
      <t>60</t>
    </r>
    <r>
      <rPr>
        <sz val="10"/>
        <color theme="1"/>
        <rFont val="仿宋"/>
        <charset val="134"/>
      </rPr>
      <t>亩，总建筑面积</t>
    </r>
    <r>
      <rPr>
        <sz val="10"/>
        <color theme="1"/>
        <rFont val="Times New Roman"/>
        <charset val="134"/>
      </rPr>
      <t>1.39</t>
    </r>
    <r>
      <rPr>
        <sz val="10"/>
        <color theme="1"/>
        <rFont val="仿宋"/>
        <charset val="134"/>
      </rPr>
      <t>万平方米，新建绿色农科、康养旅居、研学教育等。</t>
    </r>
  </si>
  <si>
    <r>
      <rPr>
        <sz val="10"/>
        <color theme="1"/>
        <rFont val="仿宋"/>
        <charset val="134"/>
      </rPr>
      <t>项目流转用地征地</t>
    </r>
    <r>
      <rPr>
        <sz val="10"/>
        <color theme="1"/>
        <rFont val="Times New Roman"/>
        <charset val="134"/>
      </rPr>
      <t>4.75</t>
    </r>
    <r>
      <rPr>
        <sz val="10"/>
        <color theme="1"/>
        <rFont val="仿宋"/>
        <charset val="134"/>
      </rPr>
      <t>亩，建设用地内迁坟</t>
    </r>
    <r>
      <rPr>
        <sz val="10"/>
        <color theme="1"/>
        <rFont val="Times New Roman"/>
        <charset val="134"/>
      </rPr>
      <t>2</t>
    </r>
    <r>
      <rPr>
        <sz val="10"/>
        <color theme="1"/>
        <rFont val="仿宋"/>
        <charset val="134"/>
      </rPr>
      <t>棺</t>
    </r>
  </si>
  <si>
    <r>
      <rPr>
        <sz val="10"/>
        <color theme="1"/>
        <rFont val="仿宋"/>
        <charset val="134"/>
      </rPr>
      <t>项目</t>
    </r>
    <r>
      <rPr>
        <sz val="10"/>
        <color theme="1"/>
        <rFont val="Times New Roman"/>
        <charset val="134"/>
      </rPr>
      <t>9</t>
    </r>
    <r>
      <rPr>
        <sz val="10"/>
        <color theme="1"/>
        <rFont val="仿宋"/>
        <charset val="134"/>
      </rPr>
      <t>块建设用地间连接道路仅</t>
    </r>
    <r>
      <rPr>
        <sz val="10"/>
        <color theme="1"/>
        <rFont val="Times New Roman"/>
        <charset val="134"/>
      </rPr>
      <t>1</t>
    </r>
    <r>
      <rPr>
        <sz val="10"/>
        <color theme="1"/>
        <rFont val="仿宋"/>
        <charset val="134"/>
      </rPr>
      <t>米宽，不满足消防要求，无法进入土地招拍挂程序，需报请上级资规部门对地块间连接道路重新进行规划审批后方可进行土地招拍挂</t>
    </r>
  </si>
  <si>
    <r>
      <rPr>
        <sz val="10"/>
        <rFont val="Times New Roman"/>
        <charset val="134"/>
      </rPr>
      <t>2025</t>
    </r>
    <r>
      <rPr>
        <sz val="10"/>
        <rFont val="仿宋"/>
        <charset val="134"/>
      </rPr>
      <t>年完成迁坟</t>
    </r>
    <r>
      <rPr>
        <sz val="10"/>
        <rFont val="Times New Roman"/>
        <charset val="134"/>
      </rPr>
      <t>2</t>
    </r>
    <r>
      <rPr>
        <sz val="10"/>
        <rFont val="仿宋"/>
        <charset val="134"/>
      </rPr>
      <t>棺（其中主建设区</t>
    </r>
    <r>
      <rPr>
        <sz val="10"/>
        <rFont val="Times New Roman"/>
        <charset val="134"/>
      </rPr>
      <t>1</t>
    </r>
    <r>
      <rPr>
        <sz val="10"/>
        <rFont val="仿宋"/>
        <charset val="134"/>
      </rPr>
      <t>棺），完成构筑物迁移协议签订一处</t>
    </r>
  </si>
  <si>
    <r>
      <rPr>
        <sz val="10"/>
        <color theme="1"/>
        <rFont val="仿宋"/>
        <charset val="134"/>
      </rPr>
      <t>资规局反馈规划审批预计在明年</t>
    </r>
    <r>
      <rPr>
        <sz val="10"/>
        <color theme="1"/>
        <rFont val="Times New Roman"/>
        <charset val="134"/>
      </rPr>
      <t>5</t>
    </r>
    <r>
      <rPr>
        <sz val="10"/>
        <color theme="1"/>
        <rFont val="仿宋"/>
        <charset val="134"/>
      </rPr>
      <t>月前完成</t>
    </r>
  </si>
  <si>
    <r>
      <rPr>
        <sz val="10"/>
        <color theme="1"/>
        <rFont val="仿宋"/>
        <charset val="134"/>
      </rPr>
      <t>烟雨双桥康养慢村项目</t>
    </r>
  </si>
  <si>
    <r>
      <rPr>
        <sz val="10"/>
        <color theme="1"/>
        <rFont val="仿宋"/>
        <charset val="134"/>
      </rPr>
      <t>攻坚项目</t>
    </r>
    <r>
      <rPr>
        <sz val="10"/>
        <color theme="1"/>
        <rFont val="Times New Roman"/>
        <charset val="134"/>
      </rPr>
      <t>-</t>
    </r>
    <r>
      <rPr>
        <sz val="10"/>
        <color theme="1"/>
        <rFont val="仿宋"/>
        <charset val="134"/>
      </rPr>
      <t>烟雨双桥康养慢村项目</t>
    </r>
  </si>
  <si>
    <r>
      <rPr>
        <sz val="10"/>
        <color theme="1"/>
        <rFont val="仿宋"/>
        <charset val="134"/>
      </rPr>
      <t>方</t>
    </r>
    <r>
      <rPr>
        <sz val="10"/>
        <color theme="1"/>
        <rFont val="Times New Roman"/>
        <charset val="134"/>
      </rPr>
      <t xml:space="preserve"> </t>
    </r>
    <r>
      <rPr>
        <sz val="10"/>
        <color theme="1"/>
        <rFont val="仿宋"/>
        <charset val="134"/>
      </rPr>
      <t>诚</t>
    </r>
  </si>
  <si>
    <r>
      <rPr>
        <sz val="10"/>
        <color theme="1"/>
        <rFont val="仿宋"/>
        <charset val="134"/>
      </rPr>
      <t>黄山金崖畔生态旅游有限公司</t>
    </r>
  </si>
  <si>
    <r>
      <rPr>
        <sz val="10"/>
        <color theme="1"/>
        <rFont val="仿宋"/>
        <charset val="134"/>
      </rPr>
      <t>规划面积：林地约</t>
    </r>
    <r>
      <rPr>
        <sz val="10"/>
        <color theme="1"/>
        <rFont val="Times New Roman"/>
        <charset val="134"/>
      </rPr>
      <t>234.5</t>
    </r>
    <r>
      <rPr>
        <sz val="10"/>
        <color theme="1"/>
        <rFont val="仿宋"/>
        <charset val="134"/>
      </rPr>
      <t>亩，茶园约</t>
    </r>
    <r>
      <rPr>
        <sz val="10"/>
        <color theme="1"/>
        <rFont val="Times New Roman"/>
        <charset val="134"/>
      </rPr>
      <t>281.6</t>
    </r>
    <r>
      <rPr>
        <sz val="10"/>
        <color theme="1"/>
        <rFont val="仿宋"/>
        <charset val="134"/>
      </rPr>
      <t>亩，稻田约</t>
    </r>
    <r>
      <rPr>
        <sz val="10"/>
        <color theme="1"/>
        <rFont val="Times New Roman"/>
        <charset val="134"/>
      </rPr>
      <t>675.3</t>
    </r>
    <r>
      <rPr>
        <sz val="10"/>
        <color theme="1"/>
        <rFont val="仿宋"/>
        <charset val="134"/>
      </rPr>
      <t>亩，合计约</t>
    </r>
    <r>
      <rPr>
        <sz val="10"/>
        <color theme="1"/>
        <rFont val="Times New Roman"/>
        <charset val="134"/>
      </rPr>
      <t>1191.4</t>
    </r>
    <r>
      <rPr>
        <sz val="10"/>
        <color theme="1"/>
        <rFont val="仿宋"/>
        <charset val="134"/>
      </rPr>
      <t>亩。规划山区、水岸、村社三大项目区，含停车场、荷花池、涤心洲、综合服务中心、溪木驿、茗香山庭、原畴雅宿、网红茶座、星空帐篷、荷塘月色、茶海民宿、邱野营地、鱼悦池、兰水营地、虫之趣营地、水岸居、兰水驿、新还金亭、商山书院、溪咖、青莲池、数字游民公社、号微林、牛栏咖啡等</t>
    </r>
    <r>
      <rPr>
        <sz val="10"/>
        <color theme="1"/>
        <rFont val="Times New Roman"/>
        <charset val="134"/>
      </rPr>
      <t>38</t>
    </r>
    <r>
      <rPr>
        <sz val="10"/>
        <color theme="1"/>
        <rFont val="仿宋"/>
        <charset val="134"/>
      </rPr>
      <t>个子项目。其中建设木栈道</t>
    </r>
    <r>
      <rPr>
        <sz val="10"/>
        <color theme="1"/>
        <rFont val="Times New Roman"/>
        <charset val="134"/>
      </rPr>
      <t>5550</t>
    </r>
    <r>
      <rPr>
        <sz val="10"/>
        <color theme="1"/>
        <rFont val="仿宋"/>
        <charset val="134"/>
      </rPr>
      <t>平方米，生态停车场</t>
    </r>
    <r>
      <rPr>
        <sz val="10"/>
        <color theme="1"/>
        <rFont val="Times New Roman"/>
        <charset val="134"/>
      </rPr>
      <t>8300</t>
    </r>
    <r>
      <rPr>
        <sz val="10"/>
        <color theme="1"/>
        <rFont val="仿宋"/>
        <charset val="134"/>
      </rPr>
      <t>平方米，新增道路</t>
    </r>
    <r>
      <rPr>
        <sz val="10"/>
        <color theme="1"/>
        <rFont val="Times New Roman"/>
        <charset val="134"/>
      </rPr>
      <t>9000</t>
    </r>
    <r>
      <rPr>
        <sz val="10"/>
        <color theme="1"/>
        <rFont val="仿宋"/>
        <charset val="134"/>
      </rPr>
      <t>平方米，商山书院、职工疗休养、活动中心等</t>
    </r>
    <r>
      <rPr>
        <sz val="10"/>
        <color theme="1"/>
        <rFont val="Times New Roman"/>
        <charset val="134"/>
      </rPr>
      <t>4366</t>
    </r>
    <r>
      <rPr>
        <sz val="10"/>
        <color theme="1"/>
        <rFont val="仿宋"/>
        <charset val="134"/>
      </rPr>
      <t>平方米，康养民宿</t>
    </r>
    <r>
      <rPr>
        <sz val="10"/>
        <color theme="1"/>
        <rFont val="Times New Roman"/>
        <charset val="134"/>
      </rPr>
      <t>11188</t>
    </r>
    <r>
      <rPr>
        <sz val="10"/>
        <color theme="1"/>
        <rFont val="仿宋"/>
        <charset val="134"/>
      </rPr>
      <t>平方米等。</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</si>
  <si>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-2028</t>
    </r>
    <r>
      <rPr>
        <sz val="10"/>
        <color theme="1"/>
        <rFont val="仿宋"/>
        <charset val="134"/>
      </rPr>
      <t>年</t>
    </r>
    <r>
      <rPr>
        <sz val="10"/>
        <color theme="1"/>
        <rFont val="Times New Roman"/>
        <charset val="134"/>
      </rPr>
      <t>12</t>
    </r>
    <r>
      <rPr>
        <sz val="10"/>
        <color theme="1"/>
        <rFont val="仿宋"/>
        <charset val="134"/>
      </rPr>
      <t>月</t>
    </r>
  </si>
  <si>
    <r>
      <rPr>
        <sz val="10"/>
        <color theme="1"/>
        <rFont val="仿宋"/>
        <charset val="134"/>
      </rPr>
      <t>企业自筹</t>
    </r>
    <r>
      <rPr>
        <sz val="10"/>
        <color theme="1"/>
        <rFont val="Times New Roman"/>
        <charset val="134"/>
      </rPr>
      <t>2.98</t>
    </r>
    <r>
      <rPr>
        <sz val="10"/>
        <color theme="1"/>
        <rFont val="仿宋"/>
        <charset val="134"/>
      </rPr>
      <t>亿元，吸引社会投资</t>
    </r>
    <r>
      <rPr>
        <sz val="10"/>
        <color theme="1"/>
        <rFont val="Times New Roman"/>
        <charset val="134"/>
      </rPr>
      <t>1.5</t>
    </r>
    <r>
      <rPr>
        <sz val="10"/>
        <color theme="1"/>
        <rFont val="仿宋"/>
        <charset val="134"/>
      </rPr>
      <t>亿元，争取政府投资</t>
    </r>
    <r>
      <rPr>
        <sz val="10"/>
        <color theme="1"/>
        <rFont val="Times New Roman"/>
        <charset val="134"/>
      </rPr>
      <t>0.55</t>
    </r>
    <r>
      <rPr>
        <sz val="10"/>
        <color theme="1"/>
        <rFont val="仿宋"/>
        <charset val="134"/>
      </rPr>
      <t>亿元</t>
    </r>
  </si>
  <si>
    <r>
      <rPr>
        <sz val="10"/>
        <color theme="1"/>
        <rFont val="仿宋"/>
        <charset val="134"/>
      </rPr>
      <t>土地报批约</t>
    </r>
    <r>
      <rPr>
        <sz val="10"/>
        <color theme="1"/>
        <rFont val="Times New Roman"/>
        <charset val="134"/>
      </rPr>
      <t>133</t>
    </r>
    <r>
      <rPr>
        <sz val="10"/>
        <color theme="1"/>
        <rFont val="仿宋"/>
        <charset val="134"/>
      </rPr>
      <t>亩，一期约</t>
    </r>
    <r>
      <rPr>
        <sz val="10"/>
        <color theme="1"/>
        <rFont val="Times New Roman"/>
        <charset val="134"/>
      </rPr>
      <t>13</t>
    </r>
    <r>
      <rPr>
        <sz val="10"/>
        <color theme="1"/>
        <rFont val="仿宋"/>
        <charset val="134"/>
      </rPr>
      <t>亩；林地报批</t>
    </r>
    <r>
      <rPr>
        <sz val="10"/>
        <color theme="1"/>
        <rFont val="Times New Roman"/>
        <charset val="134"/>
      </rPr>
      <t>45</t>
    </r>
    <r>
      <rPr>
        <sz val="10"/>
        <color theme="1"/>
        <rFont val="仿宋"/>
        <charset val="134"/>
      </rPr>
      <t>亩</t>
    </r>
  </si>
  <si>
    <t>土地征迁已完成；村庄国土空间规划已通过县资规会审批,7月17日项目区建设用地已获批，已签订集体土地流转（出租）合同，已签订入股联营合作协议，供地方案已通过县规委会审批；项目区景观荷塘已栽种完成，正在进行项目区绿化提升。</t>
  </si>
  <si>
    <r>
      <rPr>
        <sz val="10"/>
        <color theme="1"/>
        <rFont val="仿宋"/>
        <charset val="134"/>
      </rPr>
      <t>黄山缘源乡村振兴实验基地项目</t>
    </r>
  </si>
  <si>
    <r>
      <rPr>
        <sz val="10"/>
        <color theme="1"/>
        <rFont val="仿宋"/>
        <charset val="134"/>
      </rPr>
      <t>黄山商岭齐云文旅开发有限公司</t>
    </r>
  </si>
  <si>
    <r>
      <rPr>
        <sz val="10"/>
        <color theme="1"/>
        <rFont val="仿宋"/>
        <charset val="134"/>
      </rPr>
      <t>流转商山镇芳干村隐塘组土地</t>
    </r>
    <r>
      <rPr>
        <sz val="10"/>
        <color theme="1"/>
        <rFont val="Times New Roman"/>
        <charset val="134"/>
      </rPr>
      <t>150</t>
    </r>
    <r>
      <rPr>
        <sz val="10"/>
        <color theme="1"/>
        <rFont val="仿宋"/>
        <charset val="134"/>
      </rPr>
      <t>亩，打造农文旅综合体，新建城市会客厅占地面积</t>
    </r>
    <r>
      <rPr>
        <sz val="10"/>
        <color theme="1"/>
        <rFont val="Times New Roman"/>
        <charset val="134"/>
      </rPr>
      <t>927</t>
    </r>
    <r>
      <rPr>
        <sz val="10"/>
        <color theme="1"/>
        <rFont val="仿宋"/>
        <charset val="134"/>
      </rPr>
      <t>平方米，建筑面积</t>
    </r>
    <r>
      <rPr>
        <sz val="10"/>
        <color theme="1"/>
        <rFont val="Times New Roman"/>
        <charset val="134"/>
      </rPr>
      <t>1815.7</t>
    </r>
    <r>
      <rPr>
        <sz val="10"/>
        <color theme="1"/>
        <rFont val="仿宋"/>
        <charset val="134"/>
      </rPr>
      <t>平方米，修建均宽</t>
    </r>
    <r>
      <rPr>
        <sz val="10"/>
        <color theme="1"/>
        <rFont val="Times New Roman"/>
        <charset val="134"/>
      </rPr>
      <t>5</t>
    </r>
    <r>
      <rPr>
        <sz val="10"/>
        <color theme="1"/>
        <rFont val="仿宋"/>
        <charset val="134"/>
      </rPr>
      <t>米汽车主路</t>
    </r>
    <r>
      <rPr>
        <sz val="10"/>
        <color theme="1"/>
        <rFont val="Times New Roman"/>
        <charset val="134"/>
      </rPr>
      <t>134</t>
    </r>
    <r>
      <rPr>
        <sz val="10"/>
        <color theme="1"/>
        <rFont val="仿宋"/>
        <charset val="134"/>
      </rPr>
      <t>米，均宽</t>
    </r>
    <r>
      <rPr>
        <sz val="10"/>
        <color theme="1"/>
        <rFont val="Times New Roman"/>
        <charset val="134"/>
      </rPr>
      <t>2.5</t>
    </r>
    <r>
      <rPr>
        <sz val="10"/>
        <color theme="1"/>
        <rFont val="仿宋"/>
        <charset val="134"/>
      </rPr>
      <t>米电动车游览车道</t>
    </r>
    <r>
      <rPr>
        <sz val="10"/>
        <color theme="1"/>
        <rFont val="Times New Roman"/>
        <charset val="134"/>
      </rPr>
      <t>876</t>
    </r>
    <r>
      <rPr>
        <sz val="10"/>
        <color theme="1"/>
        <rFont val="仿宋"/>
        <charset val="134"/>
      </rPr>
      <t>米，均宽</t>
    </r>
    <r>
      <rPr>
        <sz val="10"/>
        <color theme="1"/>
        <rFont val="Times New Roman"/>
        <charset val="134"/>
      </rPr>
      <t>1.2</t>
    </r>
    <r>
      <rPr>
        <sz val="10"/>
        <color theme="1"/>
        <rFont val="仿宋"/>
        <charset val="134"/>
      </rPr>
      <t>米步行栈道</t>
    </r>
    <r>
      <rPr>
        <sz val="10"/>
        <color theme="1"/>
        <rFont val="Times New Roman"/>
        <charset val="134"/>
      </rPr>
      <t>1164</t>
    </r>
    <r>
      <rPr>
        <sz val="10"/>
        <color theme="1"/>
        <rFont val="仿宋"/>
        <charset val="134"/>
      </rPr>
      <t>米，修建生态停车场</t>
    </r>
    <r>
      <rPr>
        <sz val="10"/>
        <color theme="1"/>
        <rFont val="Times New Roman"/>
        <charset val="134"/>
      </rPr>
      <t>867</t>
    </r>
    <r>
      <rPr>
        <sz val="10"/>
        <color theme="1"/>
        <rFont val="仿宋"/>
        <charset val="134"/>
      </rPr>
      <t>平方米。</t>
    </r>
  </si>
  <si>
    <r>
      <rPr>
        <sz val="10"/>
        <color theme="1"/>
        <rFont val="仿宋"/>
        <charset val="134"/>
      </rPr>
      <t>土地报批</t>
    </r>
    <r>
      <rPr>
        <sz val="10"/>
        <color theme="1"/>
        <rFont val="Times New Roman"/>
        <charset val="134"/>
      </rPr>
      <t>1.39</t>
    </r>
    <r>
      <rPr>
        <sz val="10"/>
        <color theme="1"/>
        <rFont val="仿宋"/>
        <charset val="134"/>
      </rPr>
      <t>亩，林地报批</t>
    </r>
    <r>
      <rPr>
        <sz val="10"/>
        <color theme="1"/>
        <rFont val="Times New Roman"/>
        <charset val="134"/>
      </rPr>
      <t>0.6</t>
    </r>
    <r>
      <rPr>
        <sz val="10"/>
        <color theme="1"/>
        <rFont val="仿宋"/>
        <charset val="134"/>
      </rPr>
      <t>亩</t>
    </r>
  </si>
  <si>
    <t>项目区连接道路隐塘路已开工建设</t>
  </si>
  <si>
    <r>
      <rPr>
        <sz val="10"/>
        <color theme="1"/>
        <rFont val="仿宋"/>
        <charset val="134"/>
      </rPr>
      <t>黄山宝莱华纳生态农业开发有限公司规模化养殖场</t>
    </r>
    <r>
      <rPr>
        <sz val="10"/>
        <color theme="1"/>
        <rFont val="Times New Roman"/>
        <charset val="134"/>
      </rPr>
      <t>2025</t>
    </r>
    <r>
      <rPr>
        <sz val="10"/>
        <color theme="1"/>
        <rFont val="仿宋"/>
        <charset val="134"/>
      </rPr>
      <t>年扩建工程项目</t>
    </r>
  </si>
  <si>
    <r>
      <rPr>
        <sz val="10"/>
        <color theme="1"/>
        <rFont val="仿宋"/>
        <charset val="134"/>
      </rPr>
      <t>黄山宝莱华纳生态农业开发有限公司</t>
    </r>
  </si>
  <si>
    <r>
      <rPr>
        <sz val="10"/>
        <color theme="1"/>
        <rFont val="仿宋"/>
        <charset val="134"/>
      </rPr>
      <t>项目用地面积约</t>
    </r>
    <r>
      <rPr>
        <sz val="10"/>
        <color theme="1"/>
        <rFont val="Times New Roman"/>
        <charset val="134"/>
      </rPr>
      <t>35</t>
    </r>
    <r>
      <rPr>
        <sz val="10"/>
        <color theme="1"/>
        <rFont val="仿宋"/>
        <charset val="134"/>
      </rPr>
      <t>亩，建筑总面积约</t>
    </r>
    <r>
      <rPr>
        <sz val="10"/>
        <color theme="1"/>
        <rFont val="Times New Roman"/>
        <charset val="134"/>
      </rPr>
      <t>10000</t>
    </r>
    <r>
      <rPr>
        <sz val="10"/>
        <color theme="1"/>
        <rFont val="仿宋"/>
        <charset val="134"/>
      </rPr>
      <t>平方米，其中智能化养殖圈舍</t>
    </r>
    <r>
      <rPr>
        <sz val="10"/>
        <color theme="1"/>
        <rFont val="Times New Roman"/>
        <charset val="134"/>
      </rPr>
      <t>8000</t>
    </r>
    <r>
      <rPr>
        <sz val="10"/>
        <color theme="1"/>
        <rFont val="仿宋"/>
        <charset val="134"/>
      </rPr>
      <t>平方米，配套设施面积</t>
    </r>
    <r>
      <rPr>
        <sz val="10"/>
        <color theme="1"/>
        <rFont val="Times New Roman"/>
        <charset val="134"/>
      </rPr>
      <t>1500</t>
    </r>
    <r>
      <rPr>
        <sz val="10"/>
        <color theme="1"/>
        <rFont val="仿宋"/>
        <charset val="134"/>
      </rPr>
      <t>平方米，附属设施面积</t>
    </r>
    <r>
      <rPr>
        <sz val="10"/>
        <color theme="1"/>
        <rFont val="Times New Roman"/>
        <charset val="134"/>
      </rPr>
      <t>500</t>
    </r>
    <r>
      <rPr>
        <sz val="10"/>
        <color theme="1"/>
        <rFont val="仿宋"/>
        <charset val="134"/>
      </rPr>
      <t>平方米，道路约</t>
    </r>
    <r>
      <rPr>
        <sz val="10"/>
        <color theme="1"/>
        <rFont val="Times New Roman"/>
        <charset val="134"/>
      </rPr>
      <t>1200</t>
    </r>
    <r>
      <rPr>
        <sz val="10"/>
        <color theme="1"/>
        <rFont val="仿宋"/>
        <charset val="134"/>
      </rPr>
      <t>平方米。疫病防控，优化圈舍布局。</t>
    </r>
  </si>
  <si>
    <r>
      <rPr>
        <sz val="10"/>
        <color theme="1"/>
        <rFont val="Times New Roman"/>
        <charset val="134"/>
      </rPr>
      <t>2025</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10</t>
    </r>
    <r>
      <rPr>
        <sz val="10"/>
        <color theme="1"/>
        <rFont val="仿宋"/>
        <charset val="134"/>
      </rPr>
      <t>月</t>
    </r>
  </si>
  <si>
    <r>
      <rPr>
        <sz val="10"/>
        <color theme="1"/>
        <rFont val="仿宋"/>
        <charset val="134"/>
      </rPr>
      <t>企业自筹</t>
    </r>
    <r>
      <rPr>
        <sz val="10"/>
        <color theme="1"/>
        <rFont val="Times New Roman"/>
        <charset val="134"/>
      </rPr>
      <t>3000</t>
    </r>
    <r>
      <rPr>
        <sz val="10"/>
        <color theme="1"/>
        <rFont val="仿宋"/>
        <charset val="134"/>
      </rPr>
      <t>万元</t>
    </r>
  </si>
  <si>
    <r>
      <rPr>
        <sz val="10"/>
        <color theme="1"/>
        <rFont val="仿宋"/>
        <charset val="134"/>
      </rPr>
      <t>林地报批约</t>
    </r>
    <r>
      <rPr>
        <sz val="10"/>
        <color theme="1"/>
        <rFont val="Times New Roman"/>
        <charset val="134"/>
      </rPr>
      <t>29</t>
    </r>
    <r>
      <rPr>
        <sz val="10"/>
        <color theme="1"/>
        <rFont val="仿宋"/>
        <charset val="134"/>
      </rPr>
      <t>亩</t>
    </r>
  </si>
  <si>
    <t>正在申报用地</t>
  </si>
  <si>
    <r>
      <rPr>
        <sz val="10"/>
        <color theme="1"/>
        <rFont val="仿宋"/>
        <charset val="134"/>
      </rPr>
      <t>鹿野仙踪黄山机车露营基地项目</t>
    </r>
  </si>
  <si>
    <r>
      <rPr>
        <sz val="10"/>
        <color theme="1"/>
        <rFont val="仿宋"/>
        <charset val="134"/>
      </rPr>
      <t>黄山世外桃源投资有限公司</t>
    </r>
  </si>
  <si>
    <r>
      <rPr>
        <sz val="10"/>
        <color theme="1"/>
        <rFont val="仿宋"/>
        <charset val="134"/>
      </rPr>
      <t>用地总面积约</t>
    </r>
    <r>
      <rPr>
        <sz val="10"/>
        <color theme="1"/>
        <rFont val="Times New Roman"/>
        <charset val="134"/>
      </rPr>
      <t>72</t>
    </r>
    <r>
      <rPr>
        <sz val="10"/>
        <color theme="1"/>
        <rFont val="仿宋"/>
        <charset val="134"/>
      </rPr>
      <t>亩，其中建设用地约</t>
    </r>
    <r>
      <rPr>
        <sz val="10"/>
        <color theme="1"/>
        <rFont val="Times New Roman"/>
        <charset val="134"/>
      </rPr>
      <t>34</t>
    </r>
    <r>
      <rPr>
        <sz val="10"/>
        <color theme="1"/>
        <rFont val="仿宋"/>
        <charset val="134"/>
      </rPr>
      <t>亩，总建筑面积约</t>
    </r>
    <r>
      <rPr>
        <sz val="10"/>
        <color theme="1"/>
        <rFont val="Times New Roman"/>
        <charset val="134"/>
      </rPr>
      <t>2.23</t>
    </r>
    <r>
      <rPr>
        <sz val="10"/>
        <color theme="1"/>
        <rFont val="仿宋"/>
        <charset val="134"/>
      </rPr>
      <t>万平方米，打造机车露营、越野体验、汽车餐厅、生活集市等业态，引入总计约二十家机车俱乐部、机车品牌厂商入住。</t>
    </r>
  </si>
  <si>
    <r>
      <rPr>
        <sz val="10"/>
        <color theme="1"/>
        <rFont val="仿宋"/>
        <charset val="134"/>
      </rPr>
      <t>商山镇兰水河流域水生态保护与修复项目</t>
    </r>
  </si>
  <si>
    <r>
      <rPr>
        <sz val="10"/>
        <color theme="1"/>
        <rFont val="仿宋"/>
        <charset val="134"/>
      </rPr>
      <t>县生态环境分局</t>
    </r>
  </si>
  <si>
    <r>
      <rPr>
        <sz val="10"/>
        <color theme="1"/>
        <rFont val="仿宋"/>
        <charset val="134"/>
      </rPr>
      <t>兰水河沿河构建生态缓冲带，修复沿线生态空间，清淤清障</t>
    </r>
    <r>
      <rPr>
        <sz val="10"/>
        <color theme="1"/>
        <rFont val="Times New Roman"/>
        <charset val="134"/>
      </rPr>
      <t>8</t>
    </r>
    <r>
      <rPr>
        <sz val="10"/>
        <color theme="1"/>
        <rFont val="仿宋"/>
        <charset val="134"/>
      </rPr>
      <t>千米，修复沿线生态护岸</t>
    </r>
    <r>
      <rPr>
        <sz val="10"/>
        <color theme="1"/>
        <rFont val="Times New Roman"/>
        <charset val="134"/>
      </rPr>
      <t>14</t>
    </r>
    <r>
      <rPr>
        <sz val="10"/>
        <color theme="1"/>
        <rFont val="仿宋"/>
        <charset val="134"/>
      </rPr>
      <t>千米护岸，修复生态沟渠</t>
    </r>
    <r>
      <rPr>
        <sz val="10"/>
        <color theme="1"/>
        <rFont val="Times New Roman"/>
        <charset val="134"/>
      </rPr>
      <t>5</t>
    </r>
    <r>
      <rPr>
        <sz val="10"/>
        <color theme="1"/>
        <rFont val="仿宋"/>
        <charset val="134"/>
      </rPr>
      <t>千米，建设绿篱隔离带</t>
    </r>
    <r>
      <rPr>
        <sz val="10"/>
        <color theme="1"/>
        <rFont val="Times New Roman"/>
        <charset val="134"/>
      </rPr>
      <t>6.5</t>
    </r>
    <r>
      <rPr>
        <sz val="10"/>
        <color theme="1"/>
        <rFont val="仿宋"/>
        <charset val="134"/>
      </rPr>
      <t>千米。</t>
    </r>
  </si>
  <si>
    <r>
      <rPr>
        <sz val="10"/>
        <color theme="1"/>
        <rFont val="仿宋"/>
        <charset val="134"/>
      </rPr>
      <t>新雁村可居稻田自然农场项目</t>
    </r>
  </si>
  <si>
    <r>
      <rPr>
        <sz val="10"/>
        <color theme="1"/>
        <rFont val="仿宋"/>
        <charset val="134"/>
      </rPr>
      <t>利用新雁村村内撂荒地等闲置资源，引入客商，打造农旅融合发展自然农场项目：</t>
    </r>
    <r>
      <rPr>
        <sz val="10"/>
        <color theme="1"/>
        <rFont val="Times New Roman"/>
        <charset val="134"/>
      </rPr>
      <t>1.</t>
    </r>
    <r>
      <rPr>
        <sz val="10"/>
        <color theme="1"/>
        <rFont val="仿宋"/>
        <charset val="134"/>
      </rPr>
      <t>搭建</t>
    </r>
    <r>
      <rPr>
        <sz val="10"/>
        <color theme="1"/>
        <rFont val="Times New Roman"/>
        <charset val="134"/>
      </rPr>
      <t>7223</t>
    </r>
    <r>
      <rPr>
        <sz val="10"/>
        <color theme="1"/>
        <rFont val="仿宋"/>
        <charset val="134"/>
      </rPr>
      <t>平方米生态大棚，用于观光、采摘葡萄、电商直播等，配套电力、给排水等附属设施；</t>
    </r>
    <r>
      <rPr>
        <sz val="10"/>
        <color theme="1"/>
        <rFont val="Times New Roman"/>
        <charset val="134"/>
      </rPr>
      <t>2.</t>
    </r>
    <r>
      <rPr>
        <sz val="10"/>
        <color theme="1"/>
        <rFont val="仿宋"/>
        <charset val="134"/>
      </rPr>
      <t>新建配套占地面积</t>
    </r>
    <r>
      <rPr>
        <sz val="10"/>
        <color theme="1"/>
        <rFont val="Times New Roman"/>
        <charset val="134"/>
      </rPr>
      <t>1200</t>
    </r>
    <r>
      <rPr>
        <sz val="10"/>
        <color theme="1"/>
        <rFont val="仿宋"/>
        <charset val="134"/>
      </rPr>
      <t>㎡砖混结构农业设施及电商经营中心用房一座，配套水电等附属设施；</t>
    </r>
    <r>
      <rPr>
        <sz val="10"/>
        <color theme="1"/>
        <rFont val="Times New Roman"/>
        <charset val="134"/>
      </rPr>
      <t>3.</t>
    </r>
    <r>
      <rPr>
        <sz val="10"/>
        <color theme="1"/>
        <rFont val="仿宋"/>
        <charset val="134"/>
      </rPr>
      <t>新建田间观光步道，道路长</t>
    </r>
    <r>
      <rPr>
        <sz val="10"/>
        <color theme="1"/>
        <rFont val="Times New Roman"/>
        <charset val="134"/>
      </rPr>
      <t>3000</t>
    </r>
    <r>
      <rPr>
        <sz val="10"/>
        <color theme="1"/>
        <rFont val="仿宋"/>
        <charset val="134"/>
      </rPr>
      <t>米，宽</t>
    </r>
    <r>
      <rPr>
        <sz val="10"/>
        <color theme="1"/>
        <rFont val="Times New Roman"/>
        <charset val="134"/>
      </rPr>
      <t>3</t>
    </r>
    <r>
      <rPr>
        <sz val="10"/>
        <color theme="1"/>
        <rFont val="仿宋"/>
        <charset val="134"/>
      </rPr>
      <t>米；</t>
    </r>
    <r>
      <rPr>
        <sz val="10"/>
        <color theme="1"/>
        <rFont val="Times New Roman"/>
        <charset val="134"/>
      </rPr>
      <t>4.</t>
    </r>
    <r>
      <rPr>
        <sz val="10"/>
        <color theme="1"/>
        <rFont val="仿宋"/>
        <charset val="134"/>
      </rPr>
      <t>新建垂钓中心一处，新建钓鱼亲水平台共计</t>
    </r>
    <r>
      <rPr>
        <sz val="10"/>
        <color theme="1"/>
        <rFont val="Times New Roman"/>
        <charset val="134"/>
      </rPr>
      <t>150</t>
    </r>
    <r>
      <rPr>
        <sz val="10"/>
        <color theme="1"/>
        <rFont val="仿宋"/>
        <charset val="134"/>
      </rPr>
      <t>米，宽度</t>
    </r>
    <r>
      <rPr>
        <sz val="10"/>
        <color theme="1"/>
        <rFont val="Times New Roman"/>
        <charset val="134"/>
      </rPr>
      <t>2</t>
    </r>
    <r>
      <rPr>
        <sz val="10"/>
        <color theme="1"/>
        <rFont val="仿宋"/>
        <charset val="134"/>
      </rPr>
      <t>米；</t>
    </r>
    <r>
      <rPr>
        <sz val="10"/>
        <color theme="1"/>
        <rFont val="Times New Roman"/>
        <charset val="134"/>
      </rPr>
      <t>5.</t>
    </r>
    <r>
      <rPr>
        <sz val="10"/>
        <color theme="1"/>
        <rFont val="仿宋"/>
        <charset val="134"/>
      </rPr>
      <t>新建河道边坡长度</t>
    </r>
    <r>
      <rPr>
        <sz val="10"/>
        <color theme="1"/>
        <rFont val="Times New Roman"/>
        <charset val="134"/>
      </rPr>
      <t>900</t>
    </r>
    <r>
      <rPr>
        <sz val="10"/>
        <color theme="1"/>
        <rFont val="仿宋"/>
        <charset val="134"/>
      </rPr>
      <t>米，高度</t>
    </r>
    <r>
      <rPr>
        <sz val="10"/>
        <color theme="1"/>
        <rFont val="Times New Roman"/>
        <charset val="134"/>
      </rPr>
      <t>3.5</t>
    </r>
    <r>
      <rPr>
        <sz val="10"/>
        <color theme="1"/>
        <rFont val="仿宋"/>
        <charset val="134"/>
      </rPr>
      <t>米。</t>
    </r>
  </si>
  <si>
    <r>
      <rPr>
        <sz val="10"/>
        <color theme="1"/>
        <rFont val="仿宋"/>
        <charset val="134"/>
      </rPr>
      <t>黄山徽昌情食品有限公司工厂化高密度养殖鳜鱼产业项目</t>
    </r>
  </si>
  <si>
    <r>
      <rPr>
        <sz val="10"/>
        <color theme="1"/>
        <rFont val="仿宋"/>
        <charset val="134"/>
      </rPr>
      <t>黄山徽昌情食品有限公司</t>
    </r>
  </si>
  <si>
    <r>
      <rPr>
        <sz val="10"/>
        <color theme="1"/>
        <rFont val="仿宋"/>
        <charset val="134"/>
      </rPr>
      <t>新建</t>
    </r>
    <r>
      <rPr>
        <sz val="10"/>
        <color theme="1"/>
        <rFont val="Times New Roman"/>
        <charset val="134"/>
      </rPr>
      <t>3000</t>
    </r>
    <r>
      <rPr>
        <sz val="10"/>
        <color theme="1"/>
        <rFont val="仿宋"/>
        <charset val="134"/>
      </rPr>
      <t>平方米鱼塘，</t>
    </r>
    <r>
      <rPr>
        <sz val="10"/>
        <color theme="1"/>
        <rFont val="Times New Roman"/>
        <charset val="134"/>
      </rPr>
      <t>4300</t>
    </r>
    <r>
      <rPr>
        <sz val="10"/>
        <color theme="1"/>
        <rFont val="仿宋"/>
        <charset val="134"/>
      </rPr>
      <t>平方米养殖车间，</t>
    </r>
    <r>
      <rPr>
        <sz val="10"/>
        <color theme="1"/>
        <rFont val="Times New Roman"/>
        <charset val="134"/>
      </rPr>
      <t>6000</t>
    </r>
    <r>
      <rPr>
        <sz val="10"/>
        <color theme="1"/>
        <rFont val="仿宋"/>
        <charset val="134"/>
      </rPr>
      <t>平方米加工管理厂房区，</t>
    </r>
    <r>
      <rPr>
        <sz val="10"/>
        <color theme="1"/>
        <rFont val="Times New Roman"/>
        <charset val="134"/>
      </rPr>
      <t>1000</t>
    </r>
    <r>
      <rPr>
        <sz val="10"/>
        <color theme="1"/>
        <rFont val="仿宋"/>
        <charset val="134"/>
      </rPr>
      <t>平方米物流仓储区，</t>
    </r>
    <r>
      <rPr>
        <sz val="10"/>
        <color theme="1"/>
        <rFont val="Times New Roman"/>
        <charset val="134"/>
      </rPr>
      <t>1200</t>
    </r>
    <r>
      <rPr>
        <sz val="10"/>
        <color theme="1"/>
        <rFont val="仿宋"/>
        <charset val="134"/>
      </rPr>
      <t>平方米污水处理区及其他配套设施。</t>
    </r>
  </si>
  <si>
    <r>
      <rPr>
        <sz val="10"/>
        <color theme="1"/>
        <rFont val="仿宋"/>
        <charset val="134"/>
      </rPr>
      <t>黄山商山康养滨水大花园项目</t>
    </r>
  </si>
  <si>
    <r>
      <rPr>
        <sz val="10"/>
        <color theme="1"/>
        <rFont val="仿宋"/>
        <charset val="134"/>
      </rPr>
      <t>黄山辕笙健康产业发展有限公司</t>
    </r>
  </si>
  <si>
    <r>
      <rPr>
        <sz val="10"/>
        <color theme="1"/>
        <rFont val="仿宋"/>
        <charset val="134"/>
      </rPr>
      <t>规划建设内容为花园休闲岛、享寿养老社区、山林养生社区休闲度假大酒店等。</t>
    </r>
  </si>
  <si>
    <r>
      <rPr>
        <b/>
        <sz val="10"/>
        <color theme="1"/>
        <rFont val="仿宋"/>
        <charset val="134"/>
      </rPr>
      <t>岭南乡</t>
    </r>
  </si>
  <si>
    <r>
      <rPr>
        <b/>
        <sz val="10"/>
        <color theme="1"/>
        <rFont val="仿宋"/>
        <charset val="134"/>
      </rPr>
      <t>李大庆</t>
    </r>
  </si>
  <si>
    <r>
      <rPr>
        <sz val="10"/>
        <color theme="1"/>
        <rFont val="仿宋"/>
        <charset val="134"/>
      </rPr>
      <t>休宁县璜茅服务区</t>
    </r>
    <r>
      <rPr>
        <sz val="10"/>
        <color theme="1"/>
        <rFont val="Times New Roman"/>
        <charset val="134"/>
      </rPr>
      <t>2200KW</t>
    </r>
    <r>
      <rPr>
        <sz val="10"/>
        <color theme="1"/>
        <rFont val="仿宋"/>
        <charset val="134"/>
      </rPr>
      <t>分布式光伏发电项目</t>
    </r>
  </si>
  <si>
    <r>
      <rPr>
        <sz val="10"/>
        <color theme="1"/>
        <rFont val="仿宋"/>
        <charset val="134"/>
      </rPr>
      <t>李大庆</t>
    </r>
  </si>
  <si>
    <r>
      <rPr>
        <sz val="10"/>
        <color theme="1"/>
        <rFont val="仿宋"/>
        <charset val="134"/>
      </rPr>
      <t>安徽交控资源有限公司</t>
    </r>
  </si>
  <si>
    <r>
      <rPr>
        <sz val="10"/>
        <color theme="1"/>
        <rFont val="仿宋"/>
        <charset val="134"/>
      </rPr>
      <t>利用休宁县璜茅服务区内空余场地建设分布式光伏发电及相关配套设施等，光伏发电系统占用面积约</t>
    </r>
    <r>
      <rPr>
        <sz val="10"/>
        <color theme="1"/>
        <rFont val="Times New Roman"/>
        <charset val="134"/>
      </rPr>
      <t>14798</t>
    </r>
    <r>
      <rPr>
        <sz val="10"/>
        <color theme="1"/>
        <rFont val="仿宋"/>
        <charset val="134"/>
      </rPr>
      <t>平方米，总装机容量</t>
    </r>
    <r>
      <rPr>
        <sz val="10"/>
        <color theme="1"/>
        <rFont val="Times New Roman"/>
        <charset val="134"/>
      </rPr>
      <t>2200kw</t>
    </r>
    <r>
      <rPr>
        <sz val="10"/>
        <color theme="1"/>
        <rFont val="仿宋"/>
        <charset val="134"/>
      </rPr>
      <t>。</t>
    </r>
  </si>
  <si>
    <r>
      <rPr>
        <sz val="10"/>
        <color theme="1"/>
        <rFont val="Times New Roman"/>
        <charset val="134"/>
      </rPr>
      <t>2025</t>
    </r>
    <r>
      <rPr>
        <sz val="10"/>
        <color theme="1"/>
        <rFont val="仿宋"/>
        <charset val="134"/>
      </rPr>
      <t>年</t>
    </r>
    <r>
      <rPr>
        <sz val="10"/>
        <color theme="1"/>
        <rFont val="Times New Roman"/>
        <charset val="134"/>
      </rPr>
      <t>3</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</si>
  <si>
    <r>
      <rPr>
        <sz val="10"/>
        <color theme="1"/>
        <rFont val="仿宋"/>
        <charset val="134"/>
      </rPr>
      <t>已竣工</t>
    </r>
  </si>
  <si>
    <r>
      <rPr>
        <b/>
        <sz val="10"/>
        <color theme="1"/>
        <rFont val="仿宋"/>
        <charset val="134"/>
      </rPr>
      <t>龙田乡</t>
    </r>
  </si>
  <si>
    <r>
      <rPr>
        <b/>
        <sz val="10"/>
        <color theme="1"/>
        <rFont val="仿宋"/>
        <charset val="134"/>
      </rPr>
      <t>李</t>
    </r>
    <r>
      <rPr>
        <b/>
        <sz val="10"/>
        <color theme="1"/>
        <rFont val="Times New Roman"/>
        <charset val="134"/>
      </rPr>
      <t xml:space="preserve">   </t>
    </r>
    <r>
      <rPr>
        <b/>
        <sz val="10"/>
        <color theme="1"/>
        <rFont val="仿宋"/>
        <charset val="134"/>
      </rPr>
      <t>剑</t>
    </r>
    <r>
      <rPr>
        <b/>
        <sz val="10"/>
        <color theme="1"/>
        <rFont val="Times New Roman"/>
        <charset val="134"/>
      </rPr>
      <t xml:space="preserve">
</t>
    </r>
    <r>
      <rPr>
        <b/>
        <sz val="10"/>
        <color theme="1"/>
        <rFont val="仿宋"/>
        <charset val="134"/>
      </rPr>
      <t>吴本德</t>
    </r>
  </si>
  <si>
    <r>
      <rPr>
        <sz val="10"/>
        <color theme="1"/>
        <rFont val="仿宋"/>
        <charset val="134"/>
      </rPr>
      <t>龙田乡农业综合生产能力提升及基础设施改造提升项目</t>
    </r>
  </si>
  <si>
    <r>
      <rPr>
        <sz val="10"/>
        <color theme="1"/>
        <rFont val="仿宋"/>
        <charset val="134"/>
      </rPr>
      <t>李</t>
    </r>
    <r>
      <rPr>
        <sz val="10"/>
        <color theme="1"/>
        <rFont val="Times New Roman"/>
        <charset val="134"/>
      </rPr>
      <t xml:space="preserve">  </t>
    </r>
    <r>
      <rPr>
        <sz val="10"/>
        <color theme="1"/>
        <rFont val="仿宋"/>
        <charset val="134"/>
      </rPr>
      <t>剑</t>
    </r>
    <r>
      <rPr>
        <sz val="10"/>
        <color theme="1"/>
        <rFont val="Times New Roman"/>
        <charset val="134"/>
      </rPr>
      <t xml:space="preserve">
</t>
    </r>
    <r>
      <rPr>
        <sz val="10"/>
        <color theme="1"/>
        <rFont val="仿宋"/>
        <charset val="134"/>
      </rPr>
      <t>吴本德</t>
    </r>
  </si>
  <si>
    <r>
      <rPr>
        <sz val="10"/>
        <color theme="1"/>
        <rFont val="仿宋"/>
        <charset val="134"/>
      </rPr>
      <t>龙田乡人民政府</t>
    </r>
  </si>
  <si>
    <r>
      <rPr>
        <sz val="10"/>
        <color theme="1"/>
        <rFont val="仿宋"/>
        <charset val="134"/>
      </rPr>
      <t>（一）道路路基建设：浯田村南田区域建设长</t>
    </r>
    <r>
      <rPr>
        <sz val="10"/>
        <color theme="1"/>
        <rFont val="Times New Roman"/>
        <charset val="134"/>
      </rPr>
      <t>5</t>
    </r>
    <r>
      <rPr>
        <sz val="10"/>
        <color theme="1"/>
        <rFont val="仿宋"/>
        <charset val="134"/>
      </rPr>
      <t>公里、宽</t>
    </r>
    <r>
      <rPr>
        <sz val="10"/>
        <color theme="1"/>
        <rFont val="Times New Roman"/>
        <charset val="134"/>
      </rPr>
      <t>3</t>
    </r>
    <r>
      <rPr>
        <sz val="10"/>
        <color theme="1"/>
        <rFont val="仿宋"/>
        <charset val="134"/>
      </rPr>
      <t>米的道路路面；新建浆砌块石挡墙长</t>
    </r>
    <r>
      <rPr>
        <sz val="10"/>
        <color theme="1"/>
        <rFont val="Times New Roman"/>
        <charset val="134"/>
      </rPr>
      <t>500</t>
    </r>
    <r>
      <rPr>
        <sz val="10"/>
        <color theme="1"/>
        <rFont val="仿宋"/>
        <charset val="134"/>
      </rPr>
      <t>米、高</t>
    </r>
    <r>
      <rPr>
        <sz val="10"/>
        <color theme="1"/>
        <rFont val="Times New Roman"/>
        <charset val="134"/>
      </rPr>
      <t>2</t>
    </r>
    <r>
      <rPr>
        <sz val="10"/>
        <color theme="1"/>
        <rFont val="仿宋"/>
        <charset val="134"/>
      </rPr>
      <t>米、底宽</t>
    </r>
    <r>
      <rPr>
        <sz val="10"/>
        <color theme="1"/>
        <rFont val="Times New Roman"/>
        <charset val="134"/>
      </rPr>
      <t>1.5</t>
    </r>
    <r>
      <rPr>
        <sz val="10"/>
        <color theme="1"/>
        <rFont val="仿宋"/>
        <charset val="134"/>
      </rPr>
      <t>米、顶宽</t>
    </r>
    <r>
      <rPr>
        <sz val="10"/>
        <color theme="1"/>
        <rFont val="Times New Roman"/>
        <charset val="134"/>
      </rPr>
      <t>0.6</t>
    </r>
    <r>
      <rPr>
        <sz val="10"/>
        <color theme="1"/>
        <rFont val="仿宋"/>
        <charset val="134"/>
      </rPr>
      <t>米；新建涵洞</t>
    </r>
    <r>
      <rPr>
        <sz val="10"/>
        <color theme="1"/>
        <rFont val="Times New Roman"/>
        <charset val="134"/>
      </rPr>
      <t>4</t>
    </r>
    <r>
      <rPr>
        <sz val="10"/>
        <color theme="1"/>
        <rFont val="仿宋"/>
        <charset val="134"/>
      </rPr>
      <t>个，长</t>
    </r>
    <r>
      <rPr>
        <sz val="10"/>
        <color theme="1"/>
        <rFont val="Times New Roman"/>
        <charset val="134"/>
      </rPr>
      <t>3</t>
    </r>
    <r>
      <rPr>
        <sz val="10"/>
        <color theme="1"/>
        <rFont val="仿宋"/>
        <charset val="134"/>
      </rPr>
      <t>米，高</t>
    </r>
    <r>
      <rPr>
        <sz val="10"/>
        <color theme="1"/>
        <rFont val="Times New Roman"/>
        <charset val="134"/>
      </rPr>
      <t>0.6</t>
    </r>
    <r>
      <rPr>
        <sz val="10"/>
        <color theme="1"/>
        <rFont val="仿宋"/>
        <charset val="134"/>
      </rPr>
      <t>米，底宽</t>
    </r>
    <r>
      <rPr>
        <sz val="10"/>
        <color theme="1"/>
        <rFont val="Times New Roman"/>
        <charset val="134"/>
      </rPr>
      <t>0.8</t>
    </r>
    <r>
      <rPr>
        <sz val="10"/>
        <color theme="1"/>
        <rFont val="仿宋"/>
        <charset val="134"/>
      </rPr>
      <t>米。</t>
    </r>
    <r>
      <rPr>
        <sz val="10"/>
        <color theme="1"/>
        <rFont val="Times New Roman"/>
        <charset val="134"/>
      </rPr>
      <t xml:space="preserve">
</t>
    </r>
    <r>
      <rPr>
        <sz val="10"/>
        <color theme="1"/>
        <rFont val="仿宋"/>
        <charset val="134"/>
      </rPr>
      <t>（二）农业基础设施提升工程：桃林村修复坑口新村长</t>
    </r>
    <r>
      <rPr>
        <sz val="10"/>
        <color theme="1"/>
        <rFont val="Times New Roman"/>
        <charset val="134"/>
      </rPr>
      <t>2000</t>
    </r>
    <r>
      <rPr>
        <sz val="10"/>
        <color theme="1"/>
        <rFont val="仿宋"/>
        <charset val="134"/>
      </rPr>
      <t>米，均高</t>
    </r>
    <r>
      <rPr>
        <sz val="10"/>
        <color theme="1"/>
        <rFont val="Times New Roman"/>
        <charset val="134"/>
      </rPr>
      <t>3</t>
    </r>
    <r>
      <rPr>
        <sz val="10"/>
        <color theme="1"/>
        <rFont val="仿宋"/>
        <charset val="134"/>
      </rPr>
      <t>米，宽</t>
    </r>
    <r>
      <rPr>
        <sz val="10"/>
        <color theme="1"/>
        <rFont val="Times New Roman"/>
        <charset val="134"/>
      </rPr>
      <t>0.8</t>
    </r>
    <r>
      <rPr>
        <sz val="10"/>
        <color theme="1"/>
        <rFont val="仿宋"/>
        <charset val="134"/>
      </rPr>
      <t>米，护岸水毁工程。</t>
    </r>
    <r>
      <rPr>
        <sz val="10"/>
        <color theme="1"/>
        <rFont val="Times New Roman"/>
        <charset val="134"/>
      </rPr>
      <t xml:space="preserve">
</t>
    </r>
    <r>
      <rPr>
        <sz val="10"/>
        <color theme="1"/>
        <rFont val="仿宋"/>
        <charset val="134"/>
      </rPr>
      <t>（三）农产品加工厂建设：改造桃林村玉石潭自然村</t>
    </r>
    <r>
      <rPr>
        <sz val="10"/>
        <color theme="1"/>
        <rFont val="Times New Roman"/>
        <charset val="134"/>
      </rPr>
      <t>500</t>
    </r>
    <r>
      <rPr>
        <sz val="10"/>
        <color theme="1"/>
        <rFont val="仿宋"/>
        <charset val="134"/>
      </rPr>
      <t>平方米茶厂，内部改造</t>
    </r>
    <r>
      <rPr>
        <sz val="10"/>
        <color theme="1"/>
        <rFont val="Times New Roman"/>
        <charset val="134"/>
      </rPr>
      <t>2</t>
    </r>
    <r>
      <rPr>
        <sz val="10"/>
        <color theme="1"/>
        <rFont val="仿宋"/>
        <charset val="134"/>
      </rPr>
      <t>间储物间及水电安装。更换玻璃窗及内墙出新。并配套相关办公设施；购置配套茶机、烘干机、冷库。</t>
    </r>
  </si>
  <si>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11</t>
    </r>
    <r>
      <rPr>
        <sz val="10"/>
        <color theme="1"/>
        <rFont val="仿宋"/>
        <charset val="134"/>
      </rPr>
      <t>月</t>
    </r>
  </si>
  <si>
    <t>龙田乡农业基础设施提升项目</t>
  </si>
  <si>
    <r>
      <rPr>
        <sz val="10"/>
        <color theme="1"/>
        <rFont val="仿宋"/>
        <charset val="134"/>
      </rPr>
      <t>龙田乡和美乡村精品示范村</t>
    </r>
  </si>
  <si>
    <r>
      <rPr>
        <sz val="10"/>
        <color theme="1"/>
        <rFont val="仿宋"/>
        <charset val="134"/>
      </rPr>
      <t>新建生态停车场、健身广场，增设亮化、绿化。完善村内亮化、绿化。开展村内环境卫生、乱堆乱放整治，打造五小园、微景观、打卡点等。更换铺设供水管网，进行农村卫生改厕，开展房前屋后环境整治，道路硬化及提升，建设污水处理终端及配套管网建设</t>
    </r>
    <r>
      <rPr>
        <sz val="10"/>
        <color theme="1"/>
        <rFont val="Times New Roman"/>
        <charset val="134"/>
      </rPr>
      <t>8</t>
    </r>
    <r>
      <rPr>
        <sz val="10"/>
        <color theme="1"/>
        <rFont val="仿宋"/>
        <charset val="134"/>
      </rPr>
      <t>处，同步进行河沟渠塘疏浚清淤。同步实施精神文明建设、特色产业发展和村容村貌提升等内容。</t>
    </r>
  </si>
  <si>
    <r>
      <rPr>
        <sz val="10"/>
        <color theme="1"/>
        <rFont val="仿宋"/>
        <charset val="134"/>
      </rPr>
      <t>龙田乡板仓林场生态防火便道</t>
    </r>
  </si>
  <si>
    <r>
      <rPr>
        <sz val="10"/>
        <color theme="1"/>
        <rFont val="仿宋"/>
        <charset val="134"/>
      </rPr>
      <t>对板仓林场修建长</t>
    </r>
    <r>
      <rPr>
        <sz val="10"/>
        <color theme="1"/>
        <rFont val="Times New Roman"/>
        <charset val="134"/>
      </rPr>
      <t>20</t>
    </r>
    <r>
      <rPr>
        <sz val="10"/>
        <color theme="1"/>
        <rFont val="仿宋"/>
        <charset val="134"/>
      </rPr>
      <t>千米的防火便道，宽度约</t>
    </r>
    <r>
      <rPr>
        <sz val="10"/>
        <color theme="1"/>
        <rFont val="Times New Roman"/>
        <charset val="134"/>
      </rPr>
      <t>4</t>
    </r>
    <r>
      <rPr>
        <sz val="10"/>
        <color theme="1"/>
        <rFont val="仿宋"/>
        <charset val="134"/>
      </rPr>
      <t>米。</t>
    </r>
  </si>
  <si>
    <r>
      <rPr>
        <sz val="10"/>
        <color theme="1"/>
        <rFont val="仿宋"/>
        <charset val="134"/>
      </rPr>
      <t>龙田乡江田长坞岭</t>
    </r>
    <r>
      <rPr>
        <sz val="10"/>
        <color theme="1"/>
        <rFont val="Times New Roman"/>
        <charset val="134"/>
      </rPr>
      <t>“</t>
    </r>
    <r>
      <rPr>
        <sz val="10"/>
        <color theme="1"/>
        <rFont val="仿宋"/>
        <charset val="134"/>
      </rPr>
      <t>问清谷</t>
    </r>
    <r>
      <rPr>
        <sz val="10"/>
        <color theme="1"/>
        <rFont val="Times New Roman"/>
        <charset val="134"/>
      </rPr>
      <t>”</t>
    </r>
    <r>
      <rPr>
        <sz val="10"/>
        <color theme="1"/>
        <rFont val="仿宋"/>
        <charset val="134"/>
      </rPr>
      <t>野宿旅游度假区项目</t>
    </r>
  </si>
  <si>
    <r>
      <rPr>
        <sz val="10"/>
        <color theme="1"/>
        <rFont val="仿宋"/>
        <charset val="134"/>
      </rPr>
      <t>江苏省无锡市墅尚花开酒店管理有限公司</t>
    </r>
  </si>
  <si>
    <r>
      <rPr>
        <sz val="10"/>
        <color theme="1"/>
        <rFont val="仿宋"/>
        <charset val="134"/>
      </rPr>
      <t>主要建设长坞岭生态游步道</t>
    </r>
    <r>
      <rPr>
        <sz val="10"/>
        <color theme="1"/>
        <rFont val="Times New Roman"/>
        <charset val="134"/>
      </rPr>
      <t>2</t>
    </r>
    <r>
      <rPr>
        <sz val="10"/>
        <color theme="1"/>
        <rFont val="仿宋"/>
        <charset val="134"/>
      </rPr>
      <t>公里，新建占地</t>
    </r>
    <r>
      <rPr>
        <sz val="10"/>
        <color theme="1"/>
        <rFont val="Times New Roman"/>
        <charset val="134"/>
      </rPr>
      <t>800</t>
    </r>
    <r>
      <rPr>
        <sz val="10"/>
        <color theme="1"/>
        <rFont val="仿宋"/>
        <charset val="134"/>
      </rPr>
      <t>平方米的游客接待中心</t>
    </r>
    <r>
      <rPr>
        <sz val="10"/>
        <color theme="1"/>
        <rFont val="Times New Roman"/>
        <charset val="134"/>
      </rPr>
      <t>1</t>
    </r>
    <r>
      <rPr>
        <sz val="10"/>
        <color theme="1"/>
        <rFont val="仿宋"/>
        <charset val="134"/>
      </rPr>
      <t>处、箱式山居宿集</t>
    </r>
    <r>
      <rPr>
        <sz val="10"/>
        <color theme="1"/>
        <rFont val="Times New Roman"/>
        <charset val="134"/>
      </rPr>
      <t>3</t>
    </r>
    <r>
      <rPr>
        <sz val="10"/>
        <color theme="1"/>
        <rFont val="仿宋"/>
        <charset val="134"/>
      </rPr>
      <t>套，完成污水处理、自来水提升改造等基础设施；另与当地鱼庄合作创办黄山泉水鱼野菜馆</t>
    </r>
    <r>
      <rPr>
        <sz val="10"/>
        <color theme="1"/>
        <rFont val="Times New Roman"/>
        <charset val="134"/>
      </rPr>
      <t>1</t>
    </r>
    <r>
      <rPr>
        <sz val="10"/>
        <color theme="1"/>
        <rFont val="仿宋"/>
        <charset val="134"/>
      </rPr>
      <t>处，利用闲置资产创办艺术茶吧</t>
    </r>
    <r>
      <rPr>
        <sz val="10"/>
        <color theme="1"/>
        <rFont val="Times New Roman"/>
        <charset val="134"/>
      </rPr>
      <t>1</t>
    </r>
    <r>
      <rPr>
        <sz val="10"/>
        <color theme="1"/>
        <rFont val="仿宋"/>
        <charset val="134"/>
      </rPr>
      <t>家，利用茶籽岭顶闲置房屋打造钱江源头乡村</t>
    </r>
    <r>
      <rPr>
        <sz val="10"/>
        <color theme="1"/>
        <rFont val="Times New Roman"/>
        <charset val="134"/>
      </rPr>
      <t>“</t>
    </r>
    <r>
      <rPr>
        <sz val="10"/>
        <color theme="1"/>
        <rFont val="仿宋"/>
        <charset val="134"/>
      </rPr>
      <t>寂寞</t>
    </r>
    <r>
      <rPr>
        <sz val="10"/>
        <color theme="1"/>
        <rFont val="Times New Roman"/>
        <charset val="134"/>
      </rPr>
      <t>”</t>
    </r>
    <r>
      <rPr>
        <sz val="10"/>
        <color theme="1"/>
        <rFont val="仿宋"/>
        <charset val="134"/>
      </rPr>
      <t>咖啡吧</t>
    </r>
    <r>
      <rPr>
        <sz val="10"/>
        <color theme="1"/>
        <rFont val="Times New Roman"/>
        <charset val="134"/>
      </rPr>
      <t>1</t>
    </r>
    <r>
      <rPr>
        <sz val="10"/>
        <color theme="1"/>
        <rFont val="仿宋"/>
        <charset val="134"/>
      </rPr>
      <t>处。</t>
    </r>
  </si>
  <si>
    <r>
      <rPr>
        <sz val="10"/>
        <color theme="1"/>
        <rFont val="Times New Roman"/>
        <charset val="134"/>
      </rPr>
      <t>1</t>
    </r>
    <r>
      <rPr>
        <sz val="10"/>
        <color theme="1"/>
        <rFont val="仿宋"/>
        <charset val="134"/>
      </rPr>
      <t>、设计方案须进一步优化完善，争取得到江苏省无锡市墅尚花开酒店管理有限公司投资</t>
    </r>
    <r>
      <rPr>
        <sz val="10"/>
        <color theme="1"/>
        <rFont val="Times New Roman"/>
        <charset val="134"/>
      </rPr>
      <t xml:space="preserve">
2</t>
    </r>
    <r>
      <rPr>
        <sz val="10"/>
        <color theme="1"/>
        <rFont val="仿宋"/>
        <charset val="134"/>
      </rPr>
      <t>、项目资金和用地方便较为缺乏。</t>
    </r>
  </si>
  <si>
    <r>
      <rPr>
        <b/>
        <sz val="10"/>
        <color theme="1"/>
        <rFont val="仿宋"/>
        <charset val="134"/>
      </rPr>
      <t>璜尖乡</t>
    </r>
  </si>
  <si>
    <r>
      <rPr>
        <b/>
        <sz val="10"/>
        <color theme="1"/>
        <rFont val="仿宋"/>
        <charset val="134"/>
      </rPr>
      <t>程荣刚</t>
    </r>
  </si>
  <si>
    <r>
      <rPr>
        <sz val="10"/>
        <color theme="1"/>
        <rFont val="仿宋"/>
        <charset val="134"/>
      </rPr>
      <t>璜尖乡第几层云文化旅游发展项目</t>
    </r>
  </si>
  <si>
    <r>
      <rPr>
        <sz val="10"/>
        <color theme="1"/>
        <rFont val="仿宋"/>
        <charset val="134"/>
      </rPr>
      <t>璜尖乡人民政府</t>
    </r>
  </si>
  <si>
    <r>
      <rPr>
        <sz val="10"/>
        <color theme="1"/>
        <rFont val="仿宋"/>
        <charset val="134"/>
      </rPr>
      <t>黄山第几层云文化旅游开发有限公司</t>
    </r>
  </si>
  <si>
    <r>
      <rPr>
        <sz val="10"/>
        <color theme="1"/>
        <rFont val="Times New Roman"/>
        <charset val="134"/>
      </rPr>
      <t>1</t>
    </r>
    <r>
      <rPr>
        <sz val="10"/>
        <color theme="1"/>
        <rFont val="仿宋"/>
        <charset val="134"/>
      </rPr>
      <t>、打造崖边生活馆，对室内外环境进行装修，购置咖啡机等设施设备并投入运营。</t>
    </r>
    <r>
      <rPr>
        <sz val="10"/>
        <color theme="1"/>
        <rFont val="Times New Roman"/>
        <charset val="134"/>
      </rPr>
      <t>2</t>
    </r>
    <r>
      <rPr>
        <sz val="10"/>
        <color theme="1"/>
        <rFont val="仿宋"/>
        <charset val="134"/>
      </rPr>
      <t>、维修加固房屋</t>
    </r>
    <r>
      <rPr>
        <sz val="10"/>
        <color theme="1"/>
        <rFont val="Times New Roman"/>
        <charset val="134"/>
      </rPr>
      <t>1</t>
    </r>
    <r>
      <rPr>
        <sz val="10"/>
        <color theme="1"/>
        <rFont val="仿宋"/>
        <charset val="134"/>
      </rPr>
      <t>幢并改建成民宿运营，布置水、电、网络、通讯信号、给排水、垃圾处理等配套设施。</t>
    </r>
    <r>
      <rPr>
        <sz val="10"/>
        <color theme="1"/>
        <rFont val="Times New Roman"/>
        <charset val="134"/>
      </rPr>
      <t>3</t>
    </r>
    <r>
      <rPr>
        <sz val="10"/>
        <color theme="1"/>
        <rFont val="仿宋"/>
        <charset val="134"/>
      </rPr>
      <t>、对六湾组房屋周边及道路沿线山体进行加固，新建边坡防护网。</t>
    </r>
    <r>
      <rPr>
        <sz val="10"/>
        <color theme="1"/>
        <rFont val="Times New Roman"/>
        <charset val="134"/>
      </rPr>
      <t>4</t>
    </r>
    <r>
      <rPr>
        <sz val="10"/>
        <color theme="1"/>
        <rFont val="仿宋"/>
        <charset val="134"/>
      </rPr>
      <t>、新建块石道路长约</t>
    </r>
    <r>
      <rPr>
        <sz val="10"/>
        <color theme="1"/>
        <rFont val="Times New Roman"/>
        <charset val="134"/>
      </rPr>
      <t>1000</t>
    </r>
    <r>
      <rPr>
        <sz val="10"/>
        <color theme="1"/>
        <rFont val="仿宋"/>
        <charset val="134"/>
      </rPr>
      <t>米，均宽</t>
    </r>
    <r>
      <rPr>
        <sz val="10"/>
        <color theme="1"/>
        <rFont val="Times New Roman"/>
        <charset val="134"/>
      </rPr>
      <t>1</t>
    </r>
    <r>
      <rPr>
        <sz val="10"/>
        <color theme="1"/>
        <rFont val="仿宋"/>
        <charset val="134"/>
      </rPr>
      <t>米，厚</t>
    </r>
    <r>
      <rPr>
        <sz val="10"/>
        <color theme="1"/>
        <rFont val="Times New Roman"/>
        <charset val="134"/>
      </rPr>
      <t>0.12</t>
    </r>
    <r>
      <rPr>
        <sz val="10"/>
        <color theme="1"/>
        <rFont val="仿宋"/>
        <charset val="134"/>
      </rPr>
      <t>米，护栏约</t>
    </r>
    <r>
      <rPr>
        <sz val="10"/>
        <color theme="1"/>
        <rFont val="Times New Roman"/>
        <charset val="134"/>
      </rPr>
      <t>100</t>
    </r>
    <r>
      <rPr>
        <sz val="10"/>
        <color theme="1"/>
        <rFont val="仿宋"/>
        <charset val="134"/>
      </rPr>
      <t>米。</t>
    </r>
  </si>
  <si>
    <r>
      <rPr>
        <sz val="10"/>
        <color theme="1"/>
        <rFont val="Times New Roman"/>
        <charset val="134"/>
      </rPr>
      <t>1</t>
    </r>
    <r>
      <rPr>
        <sz val="10"/>
        <color theme="1"/>
        <rFont val="仿宋"/>
        <charset val="134"/>
      </rPr>
      <t>、已申报财政衔接资金</t>
    </r>
    <r>
      <rPr>
        <sz val="10"/>
        <color theme="1"/>
        <rFont val="Times New Roman"/>
        <charset val="134"/>
      </rPr>
      <t>52</t>
    </r>
    <r>
      <rPr>
        <sz val="10"/>
        <color theme="1"/>
        <rFont val="仿宋"/>
        <charset val="134"/>
      </rPr>
      <t>万元，未下达。</t>
    </r>
    <r>
      <rPr>
        <sz val="10"/>
        <color theme="1"/>
        <rFont val="Times New Roman"/>
        <charset val="134"/>
      </rPr>
      <t>2</t>
    </r>
    <r>
      <rPr>
        <sz val="10"/>
        <color theme="1"/>
        <rFont val="仿宋"/>
        <charset val="134"/>
      </rPr>
      <t>、黄山第几层云文化旅游开发有限公司自筹</t>
    </r>
    <r>
      <rPr>
        <sz val="10"/>
        <color theme="1"/>
        <rFont val="Times New Roman"/>
        <charset val="134"/>
      </rPr>
      <t>200</t>
    </r>
    <r>
      <rPr>
        <sz val="10"/>
        <color theme="1"/>
        <rFont val="仿宋"/>
        <charset val="134"/>
      </rPr>
      <t>万元，已落实</t>
    </r>
    <r>
      <rPr>
        <sz val="10"/>
        <color theme="1"/>
        <rFont val="Times New Roman"/>
        <charset val="134"/>
      </rPr>
      <t>100</t>
    </r>
    <r>
      <rPr>
        <sz val="10"/>
        <color theme="1"/>
        <rFont val="仿宋"/>
        <charset val="134"/>
      </rPr>
      <t>万元。</t>
    </r>
  </si>
  <si>
    <r>
      <rPr>
        <sz val="10"/>
        <color theme="1"/>
        <rFont val="仿宋"/>
        <charset val="134"/>
      </rPr>
      <t>无新增建设用地</t>
    </r>
  </si>
  <si>
    <t>璜尖乡第几层云文化旅游发展项目</t>
  </si>
  <si>
    <r>
      <rPr>
        <sz val="10"/>
        <color theme="1"/>
        <rFont val="仿宋"/>
        <charset val="134"/>
      </rPr>
      <t>璜尖乡</t>
    </r>
  </si>
  <si>
    <r>
      <rPr>
        <b/>
        <sz val="10"/>
        <color theme="1"/>
        <rFont val="仿宋"/>
        <charset val="134"/>
      </rPr>
      <t>白际乡</t>
    </r>
  </si>
  <si>
    <r>
      <rPr>
        <sz val="10"/>
        <color theme="1"/>
        <rFont val="仿宋"/>
        <charset val="134"/>
      </rPr>
      <t>源白公路整体拓宽项目</t>
    </r>
  </si>
  <si>
    <r>
      <rPr>
        <sz val="10"/>
        <color theme="1"/>
        <rFont val="仿宋"/>
        <charset val="134"/>
      </rPr>
      <t>源芳渔临村至白际乡大溪口段源白公路</t>
    </r>
    <r>
      <rPr>
        <sz val="10"/>
        <color theme="1"/>
        <rFont val="Times New Roman"/>
        <charset val="134"/>
      </rPr>
      <t>36</t>
    </r>
    <r>
      <rPr>
        <sz val="10"/>
        <color theme="1"/>
        <rFont val="仿宋"/>
        <charset val="134"/>
      </rPr>
      <t>公里整体拓宽。</t>
    </r>
  </si>
  <si>
    <r>
      <rPr>
        <sz val="10"/>
        <color theme="1"/>
        <rFont val="仿宋"/>
        <charset val="134"/>
      </rPr>
      <t>休宁白际江南墨脱旅游度假区项目</t>
    </r>
  </si>
  <si>
    <t>休宁白际江南墨脱旅游度假区项目</t>
  </si>
  <si>
    <r>
      <rPr>
        <sz val="10"/>
        <color theme="1"/>
        <rFont val="仿宋"/>
        <charset val="134"/>
      </rPr>
      <t>黄山白际温泉旅游开发有限公司</t>
    </r>
  </si>
  <si>
    <r>
      <rPr>
        <sz val="10"/>
        <color theme="1"/>
        <rFont val="仿宋"/>
        <charset val="134"/>
      </rPr>
      <t>白际村游客接待中心、结竹营天际温泉康养度假中心、严池山居宿集、百丈冲悬崖艺术书咔</t>
    </r>
    <r>
      <rPr>
        <sz val="10"/>
        <color theme="1"/>
        <rFont val="Times New Roman"/>
        <charset val="134"/>
      </rPr>
      <t>/</t>
    </r>
    <r>
      <rPr>
        <sz val="10"/>
        <color theme="1"/>
        <rFont val="仿宋"/>
        <charset val="134"/>
      </rPr>
      <t>飞瀑甜品屋、天路书咔</t>
    </r>
    <r>
      <rPr>
        <sz val="10"/>
        <color theme="1"/>
        <rFont val="Times New Roman"/>
        <charset val="134"/>
      </rPr>
      <t>/</t>
    </r>
    <r>
      <rPr>
        <sz val="10"/>
        <color theme="1"/>
        <rFont val="仿宋"/>
        <charset val="134"/>
      </rPr>
      <t>云上驿站、石壁冰泉度假区、大坪山宿、项山传统村落研学、户外古道徒步等经营类项目。</t>
    </r>
  </si>
  <si>
    <r>
      <rPr>
        <sz val="10"/>
        <color theme="1"/>
        <rFont val="仿宋"/>
        <charset val="134"/>
      </rPr>
      <t>耕地</t>
    </r>
    <r>
      <rPr>
        <sz val="10"/>
        <color theme="1"/>
        <rFont val="Times New Roman"/>
        <charset val="134"/>
      </rPr>
      <t>1.3</t>
    </r>
    <r>
      <rPr>
        <sz val="10"/>
        <color theme="1"/>
        <rFont val="仿宋"/>
        <charset val="134"/>
      </rPr>
      <t>亩，总</t>
    </r>
    <r>
      <rPr>
        <sz val="10"/>
        <color theme="1"/>
        <rFont val="Times New Roman"/>
        <charset val="134"/>
      </rPr>
      <t>7.33</t>
    </r>
    <r>
      <rPr>
        <sz val="10"/>
        <color theme="1"/>
        <rFont val="仿宋"/>
        <charset val="134"/>
      </rPr>
      <t>亩</t>
    </r>
  </si>
  <si>
    <r>
      <rPr>
        <sz val="10"/>
        <color theme="1"/>
        <rFont val="Times New Roman"/>
        <charset val="134"/>
      </rPr>
      <t>1</t>
    </r>
    <r>
      <rPr>
        <sz val="10"/>
        <color theme="1"/>
        <rFont val="仿宋"/>
        <charset val="134"/>
      </rPr>
      <t>、江南墨脱项目用地问题。该项目为旅游项目，是否可以以独立选址项目报旅游用地。如果无法以独立选址项目报旅游用地，而是以集体建设用地报批，新增建设用地是否可以纳入该项目。</t>
    </r>
    <r>
      <rPr>
        <sz val="10"/>
        <color theme="1"/>
        <rFont val="Times New Roman"/>
        <charset val="134"/>
      </rPr>
      <t xml:space="preserve">
2</t>
    </r>
    <r>
      <rPr>
        <sz val="10"/>
        <color theme="1"/>
        <rFont val="仿宋"/>
        <charset val="134"/>
      </rPr>
      <t>、结竹营结里温泉探矿权需保证让江南墨脱项目业主单位黄山白际温泉旅游开发有限公司取得探矿权，以便进一步开展后续工作。</t>
    </r>
  </si>
  <si>
    <r>
      <rPr>
        <sz val="10"/>
        <rFont val="仿宋"/>
        <charset val="134"/>
      </rPr>
      <t>项目公司已成立，概规已完成；项目建设所需大部分用地已由乡政府在国土空间规划中落图；项目已于</t>
    </r>
    <r>
      <rPr>
        <sz val="10"/>
        <rFont val="Times New Roman"/>
        <charset val="134"/>
      </rPr>
      <t>9</t>
    </r>
    <r>
      <rPr>
        <sz val="10"/>
        <rFont val="仿宋"/>
        <charset val="134"/>
      </rPr>
      <t>月</t>
    </r>
    <r>
      <rPr>
        <sz val="10"/>
        <rFont val="Times New Roman"/>
        <charset val="134"/>
      </rPr>
      <t xml:space="preserve">15 </t>
    </r>
    <r>
      <rPr>
        <sz val="10"/>
        <rFont val="仿宋"/>
        <charset val="134"/>
      </rPr>
      <t>日在县发改委备案；一期</t>
    </r>
    <r>
      <rPr>
        <sz val="10"/>
        <rFont val="Times New Roman"/>
        <charset val="134"/>
      </rPr>
      <t>3</t>
    </r>
    <r>
      <rPr>
        <sz val="10"/>
        <rFont val="仿宋"/>
        <charset val="134"/>
      </rPr>
      <t>栋农房已完成收储</t>
    </r>
    <r>
      <rPr>
        <sz val="10"/>
        <rFont val="Times New Roman"/>
        <charset val="134"/>
      </rPr>
      <t>2</t>
    </r>
    <r>
      <rPr>
        <sz val="10"/>
        <rFont val="仿宋"/>
        <charset val="134"/>
      </rPr>
      <t>栋，剩余一栋正在协商；一期土地已征收完毕。</t>
    </r>
  </si>
  <si>
    <r>
      <rPr>
        <b/>
        <sz val="10"/>
        <color theme="1"/>
        <rFont val="仿宋"/>
        <charset val="134"/>
      </rPr>
      <t>榆村乡</t>
    </r>
  </si>
  <si>
    <r>
      <rPr>
        <sz val="10"/>
        <color theme="1"/>
        <rFont val="仿宋"/>
        <charset val="134"/>
      </rPr>
      <t>雾里人家</t>
    </r>
    <r>
      <rPr>
        <sz val="10"/>
        <color theme="1"/>
        <rFont val="Times New Roman"/>
        <charset val="134"/>
      </rPr>
      <t>·</t>
    </r>
    <r>
      <rPr>
        <sz val="10"/>
        <color theme="1"/>
        <rFont val="仿宋"/>
        <charset val="134"/>
      </rPr>
      <t>白水口二期建设</t>
    </r>
  </si>
  <si>
    <r>
      <rPr>
        <sz val="10"/>
        <color theme="1"/>
        <rFont val="Times New Roman"/>
        <charset val="134"/>
      </rPr>
      <t>1.</t>
    </r>
    <r>
      <rPr>
        <sz val="10"/>
        <color theme="1"/>
        <rFont val="仿宋"/>
        <charset val="134"/>
      </rPr>
      <t>新建建筑面积</t>
    </r>
    <r>
      <rPr>
        <sz val="10"/>
        <color theme="1"/>
        <rFont val="Times New Roman"/>
        <charset val="134"/>
      </rPr>
      <t>2300</t>
    </r>
    <r>
      <rPr>
        <sz val="10"/>
        <color theme="1"/>
        <rFont val="仿宋"/>
        <charset val="134"/>
      </rPr>
      <t>平方米旅游中心；</t>
    </r>
    <r>
      <rPr>
        <sz val="10"/>
        <color theme="1"/>
        <rFont val="Times New Roman"/>
        <charset val="134"/>
      </rPr>
      <t>2.</t>
    </r>
    <r>
      <rPr>
        <sz val="10"/>
        <color theme="1"/>
        <rFont val="仿宋"/>
        <charset val="134"/>
      </rPr>
      <t>建设大型可容纳</t>
    </r>
    <r>
      <rPr>
        <sz val="10"/>
        <color theme="1"/>
        <rFont val="Times New Roman"/>
        <charset val="134"/>
      </rPr>
      <t>200</t>
    </r>
    <r>
      <rPr>
        <sz val="10"/>
        <color theme="1"/>
        <rFont val="仿宋"/>
        <charset val="134"/>
      </rPr>
      <t>人就餐的大型餐厅，容纳</t>
    </r>
    <r>
      <rPr>
        <sz val="10"/>
        <color theme="1"/>
        <rFont val="Times New Roman"/>
        <charset val="134"/>
      </rPr>
      <t>50</t>
    </r>
    <r>
      <rPr>
        <sz val="10"/>
        <color theme="1"/>
        <rFont val="仿宋"/>
        <charset val="134"/>
      </rPr>
      <t>人的大型会议室；</t>
    </r>
    <r>
      <rPr>
        <sz val="10"/>
        <color theme="1"/>
        <rFont val="Times New Roman"/>
        <charset val="134"/>
      </rPr>
      <t>3.</t>
    </r>
    <r>
      <rPr>
        <sz val="10"/>
        <color theme="1"/>
        <rFont val="仿宋"/>
        <charset val="134"/>
      </rPr>
      <t>建设</t>
    </r>
    <r>
      <rPr>
        <sz val="10"/>
        <color theme="1"/>
        <rFont val="Times New Roman"/>
        <charset val="134"/>
      </rPr>
      <t>30</t>
    </r>
    <r>
      <rPr>
        <sz val="10"/>
        <color theme="1"/>
        <rFont val="仿宋"/>
        <charset val="134"/>
      </rPr>
      <t>间标准客房、休闲茶吧、酒吧、健身广场等住宿休闲娱乐设施。</t>
    </r>
  </si>
  <si>
    <r>
      <rPr>
        <sz val="10"/>
        <color theme="1"/>
        <rFont val="仿宋"/>
        <charset val="134"/>
      </rPr>
      <t>已与</t>
    </r>
    <r>
      <rPr>
        <sz val="10"/>
        <color theme="1"/>
        <rFont val="Times New Roman"/>
        <charset val="134"/>
      </rPr>
      <t>11</t>
    </r>
    <r>
      <rPr>
        <sz val="10"/>
        <color theme="1"/>
        <rFont val="仿宋"/>
        <charset val="134"/>
      </rPr>
      <t>月</t>
    </r>
    <r>
      <rPr>
        <sz val="10"/>
        <color theme="1"/>
        <rFont val="Times New Roman"/>
        <charset val="134"/>
      </rPr>
      <t>6</t>
    </r>
    <r>
      <rPr>
        <sz val="10"/>
        <color theme="1"/>
        <rFont val="仿宋"/>
        <charset val="134"/>
      </rPr>
      <t>日在休宁县</t>
    </r>
    <r>
      <rPr>
        <sz val="10"/>
        <color theme="1"/>
        <rFont val="Times New Roman"/>
        <charset val="134"/>
      </rPr>
      <t>2025</t>
    </r>
    <r>
      <rPr>
        <sz val="10"/>
        <color theme="1"/>
        <rFont val="仿宋"/>
        <charset val="134"/>
      </rPr>
      <t>年度衔接资金拟实施项目审定会上通过审定，土地问题已初步解决。</t>
    </r>
  </si>
  <si>
    <r>
      <rPr>
        <sz val="10"/>
        <color theme="1"/>
        <rFont val="仿宋"/>
        <charset val="134"/>
      </rPr>
      <t>土地属性问题，现有计划建设土地为国有林场土地。需通过国空规划调整为建设用地，并需要县林业局同意租赁并建设用房，并协助报市林业局审批。</t>
    </r>
  </si>
  <si>
    <t>榆村乡雾里人家白水口景区提升工程</t>
  </si>
  <si>
    <t>已完成主体工程施工，目前进入主体工程验收环节</t>
  </si>
  <si>
    <r>
      <rPr>
        <sz val="10"/>
        <color theme="1"/>
        <rFont val="仿宋"/>
        <charset val="134"/>
      </rPr>
      <t>缺口</t>
    </r>
    <r>
      <rPr>
        <sz val="10"/>
        <color theme="1"/>
        <rFont val="Times New Roman"/>
        <charset val="134"/>
      </rPr>
      <t>800</t>
    </r>
    <r>
      <rPr>
        <sz val="10"/>
        <color theme="1"/>
        <rFont val="仿宋"/>
        <charset val="134"/>
      </rPr>
      <t>万元</t>
    </r>
  </si>
  <si>
    <r>
      <rPr>
        <b/>
        <sz val="10"/>
        <color theme="1"/>
        <rFont val="仿宋"/>
        <charset val="134"/>
      </rPr>
      <t>渭桥乡</t>
    </r>
  </si>
  <si>
    <r>
      <rPr>
        <b/>
        <sz val="10"/>
        <color theme="1"/>
        <rFont val="仿宋"/>
        <charset val="134"/>
      </rPr>
      <t>洪</t>
    </r>
    <r>
      <rPr>
        <b/>
        <sz val="10"/>
        <color theme="1"/>
        <rFont val="Times New Roman"/>
        <charset val="134"/>
      </rPr>
      <t xml:space="preserve">  </t>
    </r>
    <r>
      <rPr>
        <b/>
        <sz val="10"/>
        <color theme="1"/>
        <rFont val="仿宋"/>
        <charset val="134"/>
      </rPr>
      <t>洁</t>
    </r>
  </si>
  <si>
    <r>
      <rPr>
        <sz val="10"/>
        <color theme="1"/>
        <rFont val="仿宋"/>
        <charset val="134"/>
      </rPr>
      <t>徽泰建材产业园工程</t>
    </r>
  </si>
  <si>
    <r>
      <rPr>
        <sz val="10"/>
        <color theme="1"/>
        <rFont val="仿宋"/>
        <charset val="134"/>
      </rPr>
      <t>黄山徽泰道路交通工程有限公司</t>
    </r>
  </si>
  <si>
    <r>
      <rPr>
        <sz val="10"/>
        <color theme="1"/>
        <rFont val="仿宋"/>
        <charset val="134"/>
      </rPr>
      <t>项目占地</t>
    </r>
    <r>
      <rPr>
        <sz val="10"/>
        <color theme="1"/>
        <rFont val="Times New Roman"/>
        <charset val="134"/>
      </rPr>
      <t>50</t>
    </r>
    <r>
      <rPr>
        <sz val="10"/>
        <color theme="1"/>
        <rFont val="仿宋"/>
        <charset val="134"/>
      </rPr>
      <t>亩，平整及硬化土地</t>
    </r>
    <r>
      <rPr>
        <sz val="10"/>
        <color theme="1"/>
        <rFont val="Times New Roman"/>
        <charset val="134"/>
      </rPr>
      <t>6000</t>
    </r>
    <r>
      <rPr>
        <sz val="10"/>
        <color theme="1"/>
        <rFont val="仿宋"/>
        <charset val="134"/>
      </rPr>
      <t>平方米，硬化入场道路</t>
    </r>
    <r>
      <rPr>
        <sz val="10"/>
        <color theme="1"/>
        <rFont val="Times New Roman"/>
        <charset val="134"/>
      </rPr>
      <t>50</t>
    </r>
    <r>
      <rPr>
        <sz val="10"/>
        <color theme="1"/>
        <rFont val="仿宋"/>
        <charset val="134"/>
      </rPr>
      <t>米，建设办公用房</t>
    </r>
    <r>
      <rPr>
        <sz val="10"/>
        <color theme="1"/>
        <rFont val="Times New Roman"/>
        <charset val="134"/>
      </rPr>
      <t>400</t>
    </r>
    <r>
      <rPr>
        <sz val="10"/>
        <color theme="1"/>
        <rFont val="仿宋"/>
        <charset val="134"/>
      </rPr>
      <t>平方米，厂棚</t>
    </r>
    <r>
      <rPr>
        <sz val="10"/>
        <color theme="1"/>
        <rFont val="Times New Roman"/>
        <charset val="134"/>
      </rPr>
      <t>1000</t>
    </r>
    <r>
      <rPr>
        <sz val="10"/>
        <color theme="1"/>
        <rFont val="仿宋"/>
        <charset val="134"/>
      </rPr>
      <t>平方米，水稳混凝土生产、存储设备采购。</t>
    </r>
  </si>
  <si>
    <r>
      <rPr>
        <sz val="10"/>
        <rFont val="仿宋"/>
        <charset val="134"/>
      </rPr>
      <t>前期工作已完成，土地已到位。</t>
    </r>
  </si>
  <si>
    <r>
      <rPr>
        <sz val="10"/>
        <color theme="1"/>
        <rFont val="仿宋"/>
        <charset val="134"/>
      </rPr>
      <t>乡村振兴产业园</t>
    </r>
    <r>
      <rPr>
        <sz val="10"/>
        <color theme="1"/>
        <rFont val="Times New Roman"/>
        <charset val="134"/>
      </rPr>
      <t>(</t>
    </r>
    <r>
      <rPr>
        <sz val="10"/>
        <color theme="1"/>
        <rFont val="仿宋"/>
        <charset val="134"/>
      </rPr>
      <t>一期）</t>
    </r>
  </si>
  <si>
    <r>
      <rPr>
        <sz val="10"/>
        <color theme="1"/>
        <rFont val="Times New Roman"/>
        <charset val="134"/>
      </rPr>
      <t>1</t>
    </r>
    <r>
      <rPr>
        <sz val="10"/>
        <color theme="1"/>
        <rFont val="仿宋"/>
        <charset val="134"/>
      </rPr>
      <t>、新建</t>
    </r>
    <r>
      <rPr>
        <sz val="10"/>
        <color theme="1"/>
        <rFont val="Times New Roman"/>
        <charset val="134"/>
      </rPr>
      <t>4000</t>
    </r>
    <r>
      <rPr>
        <sz val="10"/>
        <color theme="1"/>
        <rFont val="仿宋"/>
        <charset val="134"/>
      </rPr>
      <t>㎡钢结构产业园厂房，硬化场地</t>
    </r>
    <r>
      <rPr>
        <sz val="10"/>
        <color theme="1"/>
        <rFont val="Times New Roman"/>
        <charset val="134"/>
      </rPr>
      <t>1000</t>
    </r>
    <r>
      <rPr>
        <sz val="10"/>
        <color theme="1"/>
        <rFont val="仿宋"/>
        <charset val="134"/>
      </rPr>
      <t>平方米，碎石垫层厚</t>
    </r>
    <r>
      <rPr>
        <sz val="10"/>
        <color theme="1"/>
        <rFont val="Times New Roman"/>
        <charset val="134"/>
      </rPr>
      <t>0.1</t>
    </r>
    <r>
      <rPr>
        <sz val="10"/>
        <color theme="1"/>
        <rFont val="仿宋"/>
        <charset val="134"/>
      </rPr>
      <t>米，地面采用</t>
    </r>
    <r>
      <rPr>
        <sz val="10"/>
        <color theme="1"/>
        <rFont val="Times New Roman"/>
        <charset val="134"/>
      </rPr>
      <t>C40</t>
    </r>
    <r>
      <rPr>
        <sz val="10"/>
        <color theme="1"/>
        <rFont val="仿宋"/>
        <charset val="134"/>
      </rPr>
      <t>混凝土浇筑，厚度</t>
    </r>
    <r>
      <rPr>
        <sz val="10"/>
        <color theme="1"/>
        <rFont val="Times New Roman"/>
        <charset val="134"/>
      </rPr>
      <t>0.2</t>
    </r>
    <r>
      <rPr>
        <sz val="10"/>
        <color theme="1"/>
        <rFont val="仿宋"/>
        <charset val="134"/>
      </rPr>
      <t>米；</t>
    </r>
    <r>
      <rPr>
        <sz val="10"/>
        <color theme="1"/>
        <rFont val="Times New Roman"/>
        <charset val="134"/>
      </rPr>
      <t>2</t>
    </r>
    <r>
      <rPr>
        <sz val="10"/>
        <color theme="1"/>
        <rFont val="仿宋"/>
        <charset val="134"/>
      </rPr>
      <t>、新建公共卫生间</t>
    </r>
    <r>
      <rPr>
        <sz val="10"/>
        <color theme="1"/>
        <rFont val="Times New Roman"/>
        <charset val="134"/>
      </rPr>
      <t>30</t>
    </r>
    <r>
      <rPr>
        <sz val="10"/>
        <color theme="1"/>
        <rFont val="仿宋"/>
        <charset val="134"/>
      </rPr>
      <t>平方米；</t>
    </r>
    <r>
      <rPr>
        <sz val="10"/>
        <color theme="1"/>
        <rFont val="Times New Roman"/>
        <charset val="134"/>
      </rPr>
      <t>3</t>
    </r>
    <r>
      <rPr>
        <sz val="10"/>
        <color theme="1"/>
        <rFont val="仿宋"/>
        <charset val="134"/>
      </rPr>
      <t>、新建三格式化粪池及人工湿地两处；</t>
    </r>
    <r>
      <rPr>
        <sz val="10"/>
        <color theme="1"/>
        <rFont val="Times New Roman"/>
        <charset val="134"/>
      </rPr>
      <t>4</t>
    </r>
    <r>
      <rPr>
        <sz val="10"/>
        <color theme="1"/>
        <rFont val="仿宋"/>
        <charset val="134"/>
      </rPr>
      <t>、配套电力及雨污水管网工程。</t>
    </r>
  </si>
  <si>
    <r>
      <rPr>
        <sz val="10"/>
        <color theme="1"/>
        <rFont val="仿宋"/>
        <charset val="134"/>
      </rPr>
      <t>新增建设用地</t>
    </r>
    <r>
      <rPr>
        <sz val="10"/>
        <color theme="1"/>
        <rFont val="Times New Roman"/>
        <charset val="134"/>
      </rPr>
      <t>6</t>
    </r>
    <r>
      <rPr>
        <sz val="10"/>
        <color theme="1"/>
        <rFont val="仿宋"/>
        <charset val="134"/>
      </rPr>
      <t>亩（</t>
    </r>
    <r>
      <rPr>
        <sz val="10"/>
        <color theme="1"/>
        <rFont val="Times New Roman"/>
        <charset val="134"/>
      </rPr>
      <t>4000</t>
    </r>
    <r>
      <rPr>
        <sz val="10"/>
        <color theme="1"/>
        <rFont val="仿宋"/>
        <charset val="134"/>
      </rPr>
      <t>㎡），该地块三调现状为工矿用地，国土空间规划为工业用地</t>
    </r>
  </si>
  <si>
    <r>
      <rPr>
        <sz val="10"/>
        <color theme="1"/>
        <rFont val="仿宋"/>
        <charset val="134"/>
      </rPr>
      <t>目前该地块出租给县城投，租期</t>
    </r>
    <r>
      <rPr>
        <sz val="10"/>
        <color theme="1"/>
        <rFont val="Times New Roman"/>
        <charset val="134"/>
      </rPr>
      <t>3</t>
    </r>
    <r>
      <rPr>
        <sz val="10"/>
        <color theme="1"/>
        <rFont val="仿宋"/>
        <charset val="134"/>
      </rPr>
      <t>年，于</t>
    </r>
    <r>
      <rPr>
        <sz val="10"/>
        <color theme="1"/>
        <rFont val="Times New Roman"/>
        <charset val="134"/>
      </rPr>
      <t>2025</t>
    </r>
    <r>
      <rPr>
        <sz val="10"/>
        <color theme="1"/>
        <rFont val="仿宋"/>
        <charset val="134"/>
      </rPr>
      <t>年</t>
    </r>
    <r>
      <rPr>
        <sz val="10"/>
        <color theme="1"/>
        <rFont val="Times New Roman"/>
        <charset val="134"/>
      </rPr>
      <t>5</t>
    </r>
    <r>
      <rPr>
        <sz val="10"/>
        <color theme="1"/>
        <rFont val="仿宋"/>
        <charset val="134"/>
      </rPr>
      <t>月</t>
    </r>
    <r>
      <rPr>
        <sz val="10"/>
        <color theme="1"/>
        <rFont val="Times New Roman"/>
        <charset val="134"/>
      </rPr>
      <t>12</t>
    </r>
    <r>
      <rPr>
        <sz val="10"/>
        <color theme="1"/>
        <rFont val="仿宋"/>
        <charset val="134"/>
      </rPr>
      <t>日到期，为促进乡级发展，需县级协调提前归还该地块</t>
    </r>
  </si>
  <si>
    <r>
      <rPr>
        <sz val="10"/>
        <color theme="1"/>
        <rFont val="仿宋"/>
        <charset val="134"/>
      </rPr>
      <t>齐云花果山文旅（一期）项目</t>
    </r>
  </si>
  <si>
    <r>
      <rPr>
        <sz val="10"/>
        <color theme="1"/>
        <rFont val="仿宋"/>
        <charset val="134"/>
      </rPr>
      <t>黄山观澜项目投资有限公司</t>
    </r>
  </si>
  <si>
    <r>
      <rPr>
        <sz val="10"/>
        <color theme="1"/>
        <rFont val="仿宋"/>
        <charset val="134"/>
      </rPr>
      <t>项目总占地面积约</t>
    </r>
    <r>
      <rPr>
        <sz val="10"/>
        <color theme="1"/>
        <rFont val="Times New Roman"/>
        <charset val="134"/>
      </rPr>
      <t>134870.52</t>
    </r>
    <r>
      <rPr>
        <sz val="10"/>
        <color theme="1"/>
        <rFont val="仿宋"/>
        <charset val="134"/>
      </rPr>
      <t>平方米，在上演村位于齐云山后山花果山处新建木屋</t>
    </r>
    <r>
      <rPr>
        <sz val="10"/>
        <color theme="1"/>
        <rFont val="Times New Roman"/>
        <charset val="134"/>
      </rPr>
      <t>12</t>
    </r>
    <r>
      <rPr>
        <sz val="10"/>
        <color theme="1"/>
        <rFont val="仿宋"/>
        <charset val="134"/>
      </rPr>
      <t>栋，每栋占地约</t>
    </r>
    <r>
      <rPr>
        <sz val="10"/>
        <color theme="1"/>
        <rFont val="Times New Roman"/>
        <charset val="134"/>
      </rPr>
      <t>20</t>
    </r>
    <r>
      <rPr>
        <sz val="10"/>
        <color theme="1"/>
        <rFont val="仿宋"/>
        <charset val="134"/>
      </rPr>
      <t>平方米，打造具备当地景观特色的民宿群，对</t>
    </r>
    <r>
      <rPr>
        <sz val="10"/>
        <color theme="1"/>
        <rFont val="Times New Roman"/>
        <charset val="134"/>
      </rPr>
      <t>12550</t>
    </r>
    <r>
      <rPr>
        <sz val="10"/>
        <color theme="1"/>
        <rFont val="仿宋"/>
        <charset val="134"/>
      </rPr>
      <t>平方米经果林进行全面品种优化，主要为李树</t>
    </r>
    <r>
      <rPr>
        <sz val="10"/>
        <color theme="1"/>
        <rFont val="Times New Roman"/>
        <charset val="134"/>
      </rPr>
      <t>67000</t>
    </r>
    <r>
      <rPr>
        <sz val="10"/>
        <color theme="1"/>
        <rFont val="仿宋"/>
        <charset val="134"/>
      </rPr>
      <t>平方米，桃树</t>
    </r>
    <r>
      <rPr>
        <sz val="10"/>
        <color theme="1"/>
        <rFont val="Times New Roman"/>
        <charset val="134"/>
      </rPr>
      <t>10400</t>
    </r>
    <r>
      <rPr>
        <sz val="10"/>
        <color theme="1"/>
        <rFont val="仿宋"/>
        <charset val="134"/>
      </rPr>
      <t>平方米，竹林</t>
    </r>
    <r>
      <rPr>
        <sz val="10"/>
        <color theme="1"/>
        <rFont val="Times New Roman"/>
        <charset val="134"/>
      </rPr>
      <t>12200</t>
    </r>
    <r>
      <rPr>
        <sz val="10"/>
        <color theme="1"/>
        <rFont val="仿宋"/>
        <charset val="134"/>
      </rPr>
      <t>平方米等，并新建约</t>
    </r>
    <r>
      <rPr>
        <sz val="10"/>
        <color theme="1"/>
        <rFont val="Times New Roman"/>
        <charset val="134"/>
      </rPr>
      <t>260</t>
    </r>
    <r>
      <rPr>
        <sz val="10"/>
        <color theme="1"/>
        <rFont val="仿宋"/>
        <charset val="134"/>
      </rPr>
      <t>平方米停车场一处，对周边道路进行提升改造及其他配套设施建设。</t>
    </r>
  </si>
  <si>
    <r>
      <rPr>
        <sz val="10"/>
        <color theme="1"/>
        <rFont val="仿宋"/>
        <charset val="134"/>
      </rPr>
      <t>除经果林换植外，其他建设内容需经规划审批</t>
    </r>
  </si>
  <si>
    <r>
      <rPr>
        <sz val="10"/>
        <color theme="1"/>
        <rFont val="仿宋"/>
        <charset val="134"/>
      </rPr>
      <t>齐云山风景名胜区总体规划暂未批复，需待批复后报批施工方案</t>
    </r>
  </si>
  <si>
    <r>
      <rPr>
        <sz val="10"/>
        <color theme="1"/>
        <rFont val="仿宋"/>
        <charset val="134"/>
      </rPr>
      <t>目前停工中，该项目位于齐云山风景名胜区总规范围内，相关建设内容需解决规划及用地问题</t>
    </r>
  </si>
  <si>
    <r>
      <rPr>
        <b/>
        <sz val="10"/>
        <color theme="1"/>
        <rFont val="仿宋"/>
        <charset val="134"/>
      </rPr>
      <t>月潭湖镇</t>
    </r>
  </si>
  <si>
    <r>
      <rPr>
        <b/>
        <sz val="10"/>
        <color theme="1"/>
        <rFont val="仿宋"/>
        <charset val="134"/>
      </rPr>
      <t>方来寿</t>
    </r>
    <r>
      <rPr>
        <b/>
        <sz val="10"/>
        <color theme="1"/>
        <rFont val="Times New Roman"/>
        <charset val="134"/>
      </rPr>
      <t xml:space="preserve">
</t>
    </r>
    <r>
      <rPr>
        <b/>
        <sz val="10"/>
        <color theme="1"/>
        <rFont val="仿宋"/>
        <charset val="134"/>
      </rPr>
      <t>余支越</t>
    </r>
  </si>
  <si>
    <r>
      <rPr>
        <sz val="10"/>
        <color theme="1"/>
        <rFont val="仿宋"/>
        <charset val="134"/>
      </rPr>
      <t>月潭湖镇月潭水库周边水系水环境综合治理项目</t>
    </r>
  </si>
  <si>
    <r>
      <rPr>
        <sz val="10"/>
        <color theme="1"/>
        <rFont val="仿宋"/>
        <charset val="134"/>
      </rPr>
      <t>月潭水库周边水系水环境综合治理项目</t>
    </r>
  </si>
  <si>
    <r>
      <rPr>
        <sz val="10"/>
        <color theme="1"/>
        <rFont val="仿宋"/>
        <charset val="134"/>
      </rPr>
      <t>（</t>
    </r>
    <r>
      <rPr>
        <sz val="10"/>
        <color theme="1"/>
        <rFont val="Times New Roman"/>
        <charset val="134"/>
      </rPr>
      <t>1</t>
    </r>
    <r>
      <rPr>
        <sz val="10"/>
        <color theme="1"/>
        <rFont val="仿宋"/>
        <charset val="134"/>
      </rPr>
      <t>）人工湿地建设工程：将新建中心镇区南侧人工湿地共计</t>
    </r>
    <r>
      <rPr>
        <sz val="10"/>
        <color theme="1"/>
        <rFont val="Times New Roman"/>
        <charset val="134"/>
      </rPr>
      <t>0.1073</t>
    </r>
    <r>
      <rPr>
        <sz val="10"/>
        <color theme="1"/>
        <rFont val="仿宋"/>
        <charset val="134"/>
      </rPr>
      <t>平方千米，小珰村东侧新建人工湿地共计</t>
    </r>
    <r>
      <rPr>
        <sz val="10"/>
        <color theme="1"/>
        <rFont val="Times New Roman"/>
        <charset val="134"/>
      </rPr>
      <t>0.0938</t>
    </r>
    <r>
      <rPr>
        <sz val="10"/>
        <color theme="1"/>
        <rFont val="仿宋"/>
        <charset val="134"/>
      </rPr>
      <t>平方千米。（</t>
    </r>
    <r>
      <rPr>
        <sz val="10"/>
        <color theme="1"/>
        <rFont val="Times New Roman"/>
        <charset val="134"/>
      </rPr>
      <t>2</t>
    </r>
    <r>
      <rPr>
        <sz val="10"/>
        <color theme="1"/>
        <rFont val="仿宋"/>
        <charset val="134"/>
      </rPr>
      <t>）污水管网及终端工程：将新建四庙充、杨家坞、汪坑、新塘沅、石灰坑、央充、言田、宁溪、韩村、泮路、回岭</t>
    </r>
    <r>
      <rPr>
        <sz val="10"/>
        <color theme="1"/>
        <rFont val="Times New Roman"/>
        <charset val="134"/>
      </rPr>
      <t>11</t>
    </r>
    <r>
      <rPr>
        <sz val="10"/>
        <color theme="1"/>
        <rFont val="仿宋"/>
        <charset val="134"/>
      </rPr>
      <t>个自然村的污水管网及污水处理终端。共计新建污水管网</t>
    </r>
    <r>
      <rPr>
        <sz val="10"/>
        <color theme="1"/>
        <rFont val="Times New Roman"/>
        <charset val="134"/>
      </rPr>
      <t>15.206</t>
    </r>
    <r>
      <rPr>
        <sz val="10"/>
        <color theme="1"/>
        <rFont val="仿宋"/>
        <charset val="134"/>
      </rPr>
      <t>千米，新建终端</t>
    </r>
    <r>
      <rPr>
        <sz val="10"/>
        <color theme="1"/>
        <rFont val="Times New Roman"/>
        <charset val="134"/>
      </rPr>
      <t>11</t>
    </r>
    <r>
      <rPr>
        <sz val="10"/>
        <color theme="1"/>
        <rFont val="仿宋"/>
        <charset val="134"/>
      </rPr>
      <t>座。（</t>
    </r>
    <r>
      <rPr>
        <sz val="10"/>
        <color theme="1"/>
        <rFont val="Times New Roman"/>
        <charset val="134"/>
      </rPr>
      <t>3</t>
    </r>
    <r>
      <rPr>
        <sz val="10"/>
        <color theme="1"/>
        <rFont val="仿宋"/>
        <charset val="134"/>
      </rPr>
      <t>）生态护岸建设工程：小珰村西侧码头处新建护岸</t>
    </r>
    <r>
      <rPr>
        <sz val="10"/>
        <color theme="1"/>
        <rFont val="Times New Roman"/>
        <charset val="134"/>
      </rPr>
      <t>0.18</t>
    </r>
    <r>
      <rPr>
        <sz val="10"/>
        <color theme="1"/>
        <rFont val="仿宋"/>
        <charset val="134"/>
      </rPr>
      <t>千米，东侧河道转弯处新建护岸</t>
    </r>
    <r>
      <rPr>
        <sz val="10"/>
        <color theme="1"/>
        <rFont val="Times New Roman"/>
        <charset val="134"/>
      </rPr>
      <t>0.176</t>
    </r>
    <r>
      <rPr>
        <sz val="10"/>
        <color theme="1"/>
        <rFont val="仿宋"/>
        <charset val="134"/>
      </rPr>
      <t>千米。（</t>
    </r>
    <r>
      <rPr>
        <sz val="10"/>
        <color theme="1"/>
        <rFont val="Times New Roman"/>
        <charset val="134"/>
      </rPr>
      <t>4</t>
    </r>
    <r>
      <rPr>
        <sz val="10"/>
        <color theme="1"/>
        <rFont val="仿宋"/>
        <charset val="134"/>
      </rPr>
      <t>）生态步道建设工程：新建小珰</t>
    </r>
    <r>
      <rPr>
        <sz val="10"/>
        <color theme="1"/>
        <rFont val="Times New Roman"/>
        <charset val="134"/>
      </rPr>
      <t>,</t>
    </r>
    <r>
      <rPr>
        <sz val="10"/>
        <color theme="1"/>
        <rFont val="仿宋"/>
        <charset val="134"/>
      </rPr>
      <t>村露营营地对岸观景台生态步道共计</t>
    </r>
    <r>
      <rPr>
        <sz val="10"/>
        <color theme="1"/>
        <rFont val="Times New Roman"/>
        <charset val="134"/>
      </rPr>
      <t>0.45</t>
    </r>
    <r>
      <rPr>
        <sz val="10"/>
        <color theme="1"/>
        <rFont val="仿宋"/>
        <charset val="134"/>
      </rPr>
      <t>千米。（</t>
    </r>
    <r>
      <rPr>
        <sz val="10"/>
        <color theme="1"/>
        <rFont val="Times New Roman"/>
        <charset val="134"/>
      </rPr>
      <t>5</t>
    </r>
    <r>
      <rPr>
        <sz val="10"/>
        <color theme="1"/>
        <rFont val="仿宋"/>
        <charset val="134"/>
      </rPr>
      <t>）淹没区河道湖库垃圾清理工程：原小珰村河道湖库垃圾清理</t>
    </r>
    <r>
      <rPr>
        <sz val="10"/>
        <color theme="1"/>
        <rFont val="Times New Roman"/>
        <charset val="134"/>
      </rPr>
      <t>1.452</t>
    </r>
    <r>
      <rPr>
        <sz val="10"/>
        <color theme="1"/>
        <rFont val="仿宋"/>
        <charset val="134"/>
      </rPr>
      <t>万吨，原陈霞村河道湖库垃圾清理</t>
    </r>
    <r>
      <rPr>
        <sz val="10"/>
        <color theme="1"/>
        <rFont val="Times New Roman"/>
        <charset val="134"/>
      </rPr>
      <t>2.42</t>
    </r>
    <r>
      <rPr>
        <sz val="10"/>
        <color theme="1"/>
        <rFont val="仿宋"/>
        <charset val="134"/>
      </rPr>
      <t>万吨，原金村河道湖库垃圾清理</t>
    </r>
    <r>
      <rPr>
        <sz val="10"/>
        <color theme="1"/>
        <rFont val="Times New Roman"/>
        <charset val="134"/>
      </rPr>
      <t>0.54</t>
    </r>
    <r>
      <rPr>
        <sz val="10"/>
        <color theme="1"/>
        <rFont val="仿宋"/>
        <charset val="134"/>
      </rPr>
      <t>万吨，共计</t>
    </r>
    <r>
      <rPr>
        <sz val="10"/>
        <color theme="1"/>
        <rFont val="Times New Roman"/>
        <charset val="134"/>
      </rPr>
      <t>4.412</t>
    </r>
    <r>
      <rPr>
        <sz val="10"/>
        <color theme="1"/>
        <rFont val="仿宋"/>
        <charset val="134"/>
      </rPr>
      <t>万吨。</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</si>
  <si>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-2026</t>
    </r>
    <r>
      <rPr>
        <sz val="10"/>
        <color theme="1"/>
        <rFont val="仿宋"/>
        <charset val="134"/>
      </rPr>
      <t>年</t>
    </r>
    <r>
      <rPr>
        <sz val="10"/>
        <color theme="1"/>
        <rFont val="Times New Roman"/>
        <charset val="134"/>
      </rPr>
      <t>9</t>
    </r>
    <r>
      <rPr>
        <sz val="10"/>
        <color theme="1"/>
        <rFont val="仿宋"/>
        <charset val="134"/>
      </rPr>
      <t>月</t>
    </r>
  </si>
  <si>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1500</t>
    </r>
    <r>
      <rPr>
        <sz val="10"/>
        <color theme="1"/>
        <rFont val="仿宋"/>
        <charset val="134"/>
      </rPr>
      <t>万元</t>
    </r>
  </si>
  <si>
    <r>
      <rPr>
        <sz val="10"/>
        <color theme="1"/>
        <rFont val="仿宋"/>
        <charset val="134"/>
      </rPr>
      <t>需协调县财政局和县资规局，及时拨付工程进度款，以防拖欠农民工工资。</t>
    </r>
  </si>
  <si>
    <t>月潭湖湿地保护修复项目</t>
  </si>
  <si>
    <r>
      <rPr>
        <sz val="10"/>
        <color theme="1"/>
        <rFont val="仿宋"/>
        <charset val="134"/>
      </rPr>
      <t>月潭湖镇小珰村等两个村农村宅基地复垦项目</t>
    </r>
  </si>
  <si>
    <r>
      <rPr>
        <sz val="10"/>
        <color theme="1"/>
        <rFont val="仿宋"/>
        <charset val="134"/>
      </rPr>
      <t>方来寿</t>
    </r>
    <r>
      <rPr>
        <sz val="10"/>
        <color theme="1"/>
        <rFont val="Times New Roman"/>
        <charset val="134"/>
      </rPr>
      <t xml:space="preserve">
</t>
    </r>
    <r>
      <rPr>
        <sz val="10"/>
        <color theme="1"/>
        <rFont val="仿宋"/>
        <charset val="134"/>
      </rPr>
      <t>余支越</t>
    </r>
  </si>
  <si>
    <r>
      <rPr>
        <sz val="10"/>
        <color theme="1"/>
        <rFont val="Times New Roman"/>
        <charset val="134"/>
      </rPr>
      <t>1</t>
    </r>
    <r>
      <rPr>
        <sz val="10"/>
        <color theme="1"/>
        <rFont val="仿宋"/>
        <charset val="134"/>
      </rPr>
      <t>、土地平整工程：主要对移民后农村宅基地进行平整，包括苗木清理、表土剥离、土方开挖、土方回填、土方外运的表土回填等。其中灌木清除</t>
    </r>
    <r>
      <rPr>
        <sz val="10"/>
        <color theme="1"/>
        <rFont val="Times New Roman"/>
        <charset val="134"/>
      </rPr>
      <t>3502</t>
    </r>
    <r>
      <rPr>
        <sz val="10"/>
        <color theme="1"/>
        <rFont val="仿宋"/>
        <charset val="134"/>
      </rPr>
      <t>株，表土剥离</t>
    </r>
    <r>
      <rPr>
        <sz val="10"/>
        <color theme="1"/>
        <rFont val="Times New Roman"/>
        <charset val="134"/>
      </rPr>
      <t>4820</t>
    </r>
    <r>
      <rPr>
        <sz val="10"/>
        <color theme="1"/>
        <rFont val="仿宋"/>
        <charset val="134"/>
      </rPr>
      <t>立方米，表土外运</t>
    </r>
    <r>
      <rPr>
        <sz val="10"/>
        <color theme="1"/>
        <rFont val="Times New Roman"/>
        <charset val="134"/>
      </rPr>
      <t>4820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拆除</t>
    </r>
    <r>
      <rPr>
        <sz val="10"/>
        <color theme="1"/>
        <rFont val="Times New Roman"/>
        <charset val="134"/>
      </rPr>
      <t>1400</t>
    </r>
    <r>
      <rPr>
        <sz val="10"/>
        <color theme="1"/>
        <rFont val="仿宋"/>
        <charset val="134"/>
      </rPr>
      <t>立方米，建筑物</t>
    </r>
    <r>
      <rPr>
        <sz val="10"/>
        <color theme="1"/>
        <rFont val="Times New Roman"/>
        <charset val="134"/>
      </rPr>
      <t>(</t>
    </r>
    <r>
      <rPr>
        <sz val="10"/>
        <color theme="1"/>
        <rFont val="仿宋"/>
        <charset val="134"/>
      </rPr>
      <t>构筑物</t>
    </r>
    <r>
      <rPr>
        <sz val="10"/>
        <color theme="1"/>
        <rFont val="Times New Roman"/>
        <charset val="134"/>
      </rPr>
      <t>)</t>
    </r>
    <r>
      <rPr>
        <sz val="10"/>
        <color theme="1"/>
        <rFont val="仿宋"/>
        <charset val="134"/>
      </rPr>
      <t>清运</t>
    </r>
    <r>
      <rPr>
        <sz val="10"/>
        <color theme="1"/>
        <rFont val="Times New Roman"/>
        <charset val="134"/>
      </rPr>
      <t>1400</t>
    </r>
    <r>
      <rPr>
        <sz val="10"/>
        <color theme="1"/>
        <rFont val="仿宋"/>
        <charset val="134"/>
      </rPr>
      <t>立方米，土方外运</t>
    </r>
    <r>
      <rPr>
        <sz val="10"/>
        <color theme="1"/>
        <rFont val="Times New Roman"/>
        <charset val="134"/>
      </rPr>
      <t>5559.5</t>
    </r>
    <r>
      <rPr>
        <sz val="10"/>
        <color theme="1"/>
        <rFont val="仿宋"/>
        <charset val="134"/>
      </rPr>
      <t>立方米，表土回填</t>
    </r>
    <r>
      <rPr>
        <sz val="10"/>
        <color theme="1"/>
        <rFont val="Times New Roman"/>
        <charset val="134"/>
      </rPr>
      <t>4820</t>
    </r>
    <r>
      <rPr>
        <sz val="10"/>
        <color theme="1"/>
        <rFont val="仿宋"/>
        <charset val="134"/>
      </rPr>
      <t>立方米，客土回填</t>
    </r>
    <r>
      <rPr>
        <sz val="10"/>
        <color theme="1"/>
        <rFont val="Times New Roman"/>
        <charset val="134"/>
      </rPr>
      <t>12990.6</t>
    </r>
    <r>
      <rPr>
        <sz val="10"/>
        <color theme="1"/>
        <rFont val="仿宋"/>
        <charset val="134"/>
      </rPr>
      <t>立方米，人工平土</t>
    </r>
    <r>
      <rPr>
        <sz val="10"/>
        <color theme="1"/>
        <rFont val="Times New Roman"/>
        <charset val="134"/>
      </rPr>
      <t>38104</t>
    </r>
    <r>
      <rPr>
        <sz val="10"/>
        <color theme="1"/>
        <rFont val="仿宋"/>
        <charset val="134"/>
      </rPr>
      <t>平方米，土地翻耕</t>
    </r>
    <r>
      <rPr>
        <sz val="10"/>
        <color theme="1"/>
        <rFont val="Times New Roman"/>
        <charset val="134"/>
      </rPr>
      <t>38104</t>
    </r>
    <r>
      <rPr>
        <sz val="10"/>
        <color theme="1"/>
        <rFont val="仿宋"/>
        <charset val="134"/>
      </rPr>
      <t>平方米</t>
    </r>
    <r>
      <rPr>
        <sz val="10"/>
        <color theme="1"/>
        <rFont val="Times New Roman"/>
        <charset val="134"/>
      </rPr>
      <t>,</t>
    </r>
    <r>
      <rPr>
        <sz val="10"/>
        <color theme="1"/>
        <rFont val="仿宋"/>
        <charset val="134"/>
      </rPr>
      <t>田埂修筑</t>
    </r>
    <r>
      <rPr>
        <sz val="10"/>
        <color theme="1"/>
        <rFont val="Times New Roman"/>
        <charset val="134"/>
      </rPr>
      <t>417</t>
    </r>
    <r>
      <rPr>
        <sz val="10"/>
        <color theme="1"/>
        <rFont val="仿宋"/>
        <charset val="134"/>
      </rPr>
      <t>米。</t>
    </r>
    <r>
      <rPr>
        <sz val="10"/>
        <color theme="1"/>
        <rFont val="Times New Roman"/>
        <charset val="134"/>
      </rPr>
      <t>2</t>
    </r>
    <r>
      <rPr>
        <sz val="10"/>
        <color theme="1"/>
        <rFont val="仿宋"/>
        <charset val="134"/>
      </rPr>
      <t>、农田水利工程：新建上口宽</t>
    </r>
    <r>
      <rPr>
        <sz val="10"/>
        <color theme="1"/>
        <rFont val="Times New Roman"/>
        <charset val="134"/>
      </rPr>
      <t>0.6</t>
    </r>
    <r>
      <rPr>
        <sz val="10"/>
        <color theme="1"/>
        <rFont val="仿宋"/>
        <charset val="134"/>
      </rPr>
      <t>米、下口宽</t>
    </r>
    <r>
      <rPr>
        <sz val="10"/>
        <color theme="1"/>
        <rFont val="Times New Roman"/>
        <charset val="134"/>
      </rPr>
      <t>0.3</t>
    </r>
    <r>
      <rPr>
        <sz val="10"/>
        <color theme="1"/>
        <rFont val="仿宋"/>
        <charset val="134"/>
      </rPr>
      <t>米、深</t>
    </r>
    <r>
      <rPr>
        <sz val="10"/>
        <color theme="1"/>
        <rFont val="Times New Roman"/>
        <charset val="134"/>
      </rPr>
      <t>0.3</t>
    </r>
    <r>
      <rPr>
        <sz val="10"/>
        <color theme="1"/>
        <rFont val="仿宋"/>
        <charset val="134"/>
      </rPr>
      <t>米农渠</t>
    </r>
    <r>
      <rPr>
        <sz val="10"/>
        <color theme="1"/>
        <rFont val="Times New Roman"/>
        <charset val="134"/>
      </rPr>
      <t>2241</t>
    </r>
    <r>
      <rPr>
        <sz val="10"/>
        <color theme="1"/>
        <rFont val="仿宋"/>
        <charset val="134"/>
      </rPr>
      <t>米；新建</t>
    </r>
    <r>
      <rPr>
        <sz val="10"/>
        <color theme="1"/>
        <rFont val="Times New Roman"/>
        <charset val="134"/>
      </rPr>
      <t>3</t>
    </r>
    <r>
      <rPr>
        <sz val="10"/>
        <color theme="1"/>
        <rFont val="仿宋"/>
        <charset val="134"/>
      </rPr>
      <t>座</t>
    </r>
    <r>
      <rPr>
        <sz val="10"/>
        <color theme="1"/>
        <rFont val="Times New Roman"/>
        <charset val="134"/>
      </rPr>
      <t>50</t>
    </r>
    <r>
      <rPr>
        <sz val="10"/>
        <color theme="1"/>
        <rFont val="仿宋"/>
        <charset val="134"/>
      </rPr>
      <t>厘米口径涵管。</t>
    </r>
    <r>
      <rPr>
        <sz val="10"/>
        <color theme="1"/>
        <rFont val="Times New Roman"/>
        <charset val="134"/>
      </rPr>
      <t>3</t>
    </r>
    <r>
      <rPr>
        <sz val="10"/>
        <color theme="1"/>
        <rFont val="仿宋"/>
        <charset val="134"/>
      </rPr>
      <t>、田间道路工程：新建</t>
    </r>
    <r>
      <rPr>
        <sz val="10"/>
        <color theme="1"/>
        <rFont val="Times New Roman"/>
        <charset val="134"/>
      </rPr>
      <t>1</t>
    </r>
    <r>
      <rPr>
        <sz val="10"/>
        <color theme="1"/>
        <rFont val="仿宋"/>
        <charset val="134"/>
      </rPr>
      <t>条长</t>
    </r>
    <r>
      <rPr>
        <sz val="10"/>
        <color theme="1"/>
        <rFont val="Times New Roman"/>
        <charset val="134"/>
      </rPr>
      <t>80</t>
    </r>
    <r>
      <rPr>
        <sz val="10"/>
        <color theme="1"/>
        <rFont val="仿宋"/>
        <charset val="134"/>
      </rPr>
      <t>米、宽</t>
    </r>
    <r>
      <rPr>
        <sz val="10"/>
        <color theme="1"/>
        <rFont val="Times New Roman"/>
        <charset val="134"/>
      </rPr>
      <t>1.5</t>
    </r>
    <r>
      <rPr>
        <sz val="10"/>
        <color theme="1"/>
        <rFont val="仿宋"/>
        <charset val="134"/>
      </rPr>
      <t>米碎石生产道路；新建</t>
    </r>
    <r>
      <rPr>
        <sz val="10"/>
        <color theme="1"/>
        <rFont val="Times New Roman"/>
        <charset val="134"/>
      </rPr>
      <t>1</t>
    </r>
    <r>
      <rPr>
        <sz val="10"/>
        <color theme="1"/>
        <rFont val="仿宋"/>
        <charset val="134"/>
      </rPr>
      <t>条长</t>
    </r>
    <r>
      <rPr>
        <sz val="10"/>
        <color theme="1"/>
        <rFont val="Times New Roman"/>
        <charset val="134"/>
      </rPr>
      <t>785</t>
    </r>
    <r>
      <rPr>
        <sz val="10"/>
        <color theme="1"/>
        <rFont val="仿宋"/>
        <charset val="134"/>
      </rPr>
      <t>米、宽</t>
    </r>
    <r>
      <rPr>
        <sz val="10"/>
        <color theme="1"/>
        <rFont val="Times New Roman"/>
        <charset val="134"/>
      </rPr>
      <t>3.0</t>
    </r>
    <r>
      <rPr>
        <sz val="10"/>
        <color theme="1"/>
        <rFont val="仿宋"/>
        <charset val="134"/>
      </rPr>
      <t>米碎石生产道路。</t>
    </r>
    <r>
      <rPr>
        <sz val="10"/>
        <color theme="1"/>
        <rFont val="Times New Roman"/>
        <charset val="134"/>
      </rPr>
      <t>4</t>
    </r>
    <r>
      <rPr>
        <sz val="10"/>
        <color theme="1"/>
        <rFont val="仿宋"/>
        <charset val="134"/>
      </rPr>
      <t>、农田保护与生态环境保护：土壤改良</t>
    </r>
    <r>
      <rPr>
        <sz val="10"/>
        <color theme="1"/>
        <rFont val="Times New Roman"/>
        <charset val="134"/>
      </rPr>
      <t>38104</t>
    </r>
    <r>
      <rPr>
        <sz val="10"/>
        <color theme="1"/>
        <rFont val="仿宋"/>
        <charset val="134"/>
      </rPr>
      <t>平方米。</t>
    </r>
  </si>
  <si>
    <r>
      <rPr>
        <sz val="10"/>
        <color theme="1"/>
        <rFont val="Times New Roman"/>
        <charset val="134"/>
      </rPr>
      <t>2024</t>
    </r>
    <r>
      <rPr>
        <sz val="10"/>
        <color theme="1"/>
        <rFont val="仿宋"/>
        <charset val="134"/>
      </rPr>
      <t>年</t>
    </r>
    <r>
      <rPr>
        <sz val="10"/>
        <color theme="1"/>
        <rFont val="Times New Roman"/>
        <charset val="134"/>
      </rPr>
      <t>10</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</si>
  <si>
    <r>
      <rPr>
        <sz val="10"/>
        <color theme="1"/>
        <rFont val="仿宋"/>
        <charset val="134"/>
      </rPr>
      <t>申请</t>
    </r>
    <r>
      <rPr>
        <sz val="10"/>
        <color theme="1"/>
        <rFont val="Times New Roman"/>
        <charset val="134"/>
      </rPr>
      <t>2024</t>
    </r>
    <r>
      <rPr>
        <sz val="10"/>
        <color theme="1"/>
        <rFont val="仿宋"/>
        <charset val="134"/>
      </rPr>
      <t>年安徽省级重点生态保护修复治理项目资金</t>
    </r>
    <r>
      <rPr>
        <sz val="10"/>
        <color theme="1"/>
        <rFont val="Times New Roman"/>
        <charset val="134"/>
      </rPr>
      <t>437.4</t>
    </r>
    <r>
      <rPr>
        <sz val="10"/>
        <color theme="1"/>
        <rFont val="仿宋"/>
        <charset val="134"/>
      </rPr>
      <t>万元，建设单位自筹</t>
    </r>
    <r>
      <rPr>
        <sz val="10"/>
        <color theme="1"/>
        <rFont val="Times New Roman"/>
        <charset val="134"/>
      </rPr>
      <t>512.6</t>
    </r>
    <r>
      <rPr>
        <sz val="10"/>
        <color theme="1"/>
        <rFont val="仿宋"/>
        <charset val="134"/>
      </rPr>
      <t>万元</t>
    </r>
  </si>
  <si>
    <r>
      <rPr>
        <sz val="10"/>
        <color theme="1"/>
        <rFont val="仿宋"/>
        <charset val="134"/>
      </rPr>
      <t>休宁里庄抽水蓄能电站项目</t>
    </r>
  </si>
  <si>
    <r>
      <rPr>
        <sz val="10"/>
        <color theme="1"/>
        <rFont val="仿宋"/>
        <charset val="134"/>
      </rPr>
      <t>攻坚项目</t>
    </r>
    <r>
      <rPr>
        <sz val="10"/>
        <color theme="1"/>
        <rFont val="Times New Roman"/>
        <charset val="134"/>
      </rPr>
      <t>-</t>
    </r>
    <r>
      <rPr>
        <sz val="10"/>
        <color theme="1"/>
        <rFont val="仿宋"/>
        <charset val="134"/>
      </rPr>
      <t>休宁里庄抽水蓄能电站项目</t>
    </r>
  </si>
  <si>
    <r>
      <rPr>
        <sz val="10"/>
        <color theme="1"/>
        <rFont val="仿宋"/>
        <charset val="134"/>
      </rPr>
      <t>中国三峡建工（集团）有限公司</t>
    </r>
    <r>
      <rPr>
        <sz val="10"/>
        <color theme="1"/>
        <rFont val="Times New Roman"/>
        <charset val="134"/>
      </rPr>
      <t>--</t>
    </r>
    <r>
      <rPr>
        <sz val="10"/>
        <color theme="1"/>
        <rFont val="仿宋"/>
        <charset val="134"/>
      </rPr>
      <t>安徽休宁里庄抽水蓄能有限公司</t>
    </r>
  </si>
  <si>
    <r>
      <rPr>
        <sz val="10"/>
        <rFont val="仿宋"/>
        <charset val="134"/>
      </rPr>
      <t>新建上下水库，新建进入上下库道路及电网等。</t>
    </r>
  </si>
  <si>
    <r>
      <rPr>
        <sz val="10"/>
        <rFont val="Times New Roman"/>
        <charset val="134"/>
      </rPr>
      <t>2025</t>
    </r>
    <r>
      <rPr>
        <sz val="10"/>
        <rFont val="仿宋"/>
        <charset val="134"/>
      </rPr>
      <t>年</t>
    </r>
    <r>
      <rPr>
        <sz val="10"/>
        <rFont val="Times New Roman"/>
        <charset val="134"/>
      </rPr>
      <t>10</t>
    </r>
    <r>
      <rPr>
        <sz val="10"/>
        <rFont val="仿宋"/>
        <charset val="134"/>
      </rPr>
      <t>月</t>
    </r>
    <r>
      <rPr>
        <sz val="10"/>
        <rFont val="Times New Roman"/>
        <charset val="134"/>
      </rPr>
      <t>-2029</t>
    </r>
    <r>
      <rPr>
        <sz val="10"/>
        <rFont val="仿宋"/>
        <charset val="134"/>
      </rPr>
      <t>年</t>
    </r>
    <r>
      <rPr>
        <sz val="10"/>
        <rFont val="Times New Roman"/>
        <charset val="134"/>
      </rPr>
      <t>12</t>
    </r>
    <r>
      <rPr>
        <sz val="10"/>
        <rFont val="仿宋"/>
        <charset val="134"/>
      </rPr>
      <t>月</t>
    </r>
  </si>
  <si>
    <r>
      <rPr>
        <sz val="10"/>
        <rFont val="仿宋"/>
        <charset val="134"/>
      </rPr>
      <t>基础设施类</t>
    </r>
  </si>
  <si>
    <r>
      <rPr>
        <sz val="10"/>
        <rFont val="仿宋"/>
        <charset val="134"/>
      </rPr>
      <t>企业自筹</t>
    </r>
  </si>
  <si>
    <r>
      <rPr>
        <sz val="10"/>
        <rFont val="仿宋"/>
        <charset val="134"/>
      </rPr>
      <t>新增建设用地</t>
    </r>
    <r>
      <rPr>
        <sz val="10"/>
        <rFont val="Times New Roman"/>
        <charset val="134"/>
      </rPr>
      <t>1818</t>
    </r>
    <r>
      <rPr>
        <sz val="10"/>
        <rFont val="仿宋"/>
        <charset val="134"/>
      </rPr>
      <t>亩，新增临时用地</t>
    </r>
    <r>
      <rPr>
        <sz val="10"/>
        <rFont val="Times New Roman"/>
        <charset val="134"/>
      </rPr>
      <t>1350</t>
    </r>
    <r>
      <rPr>
        <sz val="10"/>
        <rFont val="仿宋"/>
        <charset val="134"/>
      </rPr>
      <t>亩</t>
    </r>
  </si>
  <si>
    <r>
      <rPr>
        <sz val="10"/>
        <rFont val="仿宋"/>
        <charset val="134"/>
      </rPr>
      <t>启动休宁里庄抽水蓄能电站通风兼安全洞等辅助洞室施工项目、场内主干道路施工工程、</t>
    </r>
    <r>
      <rPr>
        <sz val="10"/>
        <rFont val="Times New Roman"/>
        <charset val="134"/>
      </rPr>
      <t>35kv</t>
    </r>
    <r>
      <rPr>
        <sz val="10"/>
        <rFont val="仿宋"/>
        <charset val="134"/>
      </rPr>
      <t>供电系统建安工程等项目，启动建设征地及移民安置工作</t>
    </r>
  </si>
  <si>
    <r>
      <rPr>
        <sz val="10"/>
        <color theme="1"/>
        <rFont val="仿宋"/>
        <charset val="134"/>
      </rPr>
      <t>远景绿色发展中心项目</t>
    </r>
  </si>
  <si>
    <r>
      <rPr>
        <sz val="10"/>
        <color theme="1"/>
        <rFont val="仿宋"/>
        <charset val="134"/>
      </rPr>
      <t>休宁远景能源公司</t>
    </r>
  </si>
  <si>
    <r>
      <rPr>
        <sz val="10"/>
        <rFont val="仿宋"/>
        <charset val="134"/>
      </rPr>
      <t>项目建设用地面积约</t>
    </r>
    <r>
      <rPr>
        <sz val="10"/>
        <rFont val="Times New Roman"/>
        <charset val="134"/>
      </rPr>
      <t>304</t>
    </r>
    <r>
      <rPr>
        <sz val="10"/>
        <rFont val="仿宋"/>
        <charset val="134"/>
      </rPr>
      <t>亩（用地性质为集体建设用地）、生态景观用地约</t>
    </r>
    <r>
      <rPr>
        <sz val="10"/>
        <rFont val="Times New Roman"/>
        <charset val="134"/>
      </rPr>
      <t>10300</t>
    </r>
    <r>
      <rPr>
        <sz val="10"/>
        <rFont val="仿宋"/>
        <charset val="134"/>
      </rPr>
      <t>亩。项目一期建设绿色峰会等项目，建设用地约</t>
    </r>
    <r>
      <rPr>
        <sz val="10"/>
        <rFont val="Times New Roman"/>
        <charset val="134"/>
      </rPr>
      <t>47</t>
    </r>
    <r>
      <rPr>
        <sz val="10"/>
        <rFont val="仿宋"/>
        <charset val="134"/>
      </rPr>
      <t>亩（其中启动区用地约</t>
    </r>
    <r>
      <rPr>
        <sz val="10"/>
        <rFont val="Times New Roman"/>
        <charset val="134"/>
      </rPr>
      <t>19.5</t>
    </r>
    <r>
      <rPr>
        <sz val="10"/>
        <rFont val="仿宋"/>
        <charset val="134"/>
      </rPr>
      <t>亩），建设期限</t>
    </r>
    <r>
      <rPr>
        <sz val="10"/>
        <rFont val="Times New Roman"/>
        <charset val="134"/>
      </rPr>
      <t>18</t>
    </r>
    <r>
      <rPr>
        <sz val="10"/>
        <rFont val="仿宋"/>
        <charset val="134"/>
      </rPr>
      <t>个月（自土地交付之日起计，以下相同）；项目二期建设科创研发与展示中心、高端人才精品论坛酒店、绿色有机生态农场及相关配套设施等项目，建设用地约</t>
    </r>
    <r>
      <rPr>
        <sz val="10"/>
        <rFont val="Times New Roman"/>
        <charset val="134"/>
      </rPr>
      <t>156.3</t>
    </r>
    <r>
      <rPr>
        <sz val="10"/>
        <rFont val="仿宋"/>
        <charset val="134"/>
      </rPr>
      <t>亩，建设期限</t>
    </r>
    <r>
      <rPr>
        <sz val="10"/>
        <rFont val="Times New Roman"/>
        <charset val="134"/>
      </rPr>
      <t>24</t>
    </r>
    <r>
      <rPr>
        <sz val="10"/>
        <rFont val="仿宋"/>
        <charset val="134"/>
      </rPr>
      <t>个月；项目三期建设内容为技术创意园、远景当代美术馆等项目，建设用地约</t>
    </r>
    <r>
      <rPr>
        <sz val="10"/>
        <rFont val="Times New Roman"/>
        <charset val="134"/>
      </rPr>
      <t>100.7</t>
    </r>
    <r>
      <rPr>
        <sz val="10"/>
        <rFont val="仿宋"/>
        <charset val="134"/>
      </rPr>
      <t>亩，建设期限</t>
    </r>
    <r>
      <rPr>
        <sz val="10"/>
        <rFont val="Times New Roman"/>
        <charset val="134"/>
      </rPr>
      <t>24</t>
    </r>
    <r>
      <rPr>
        <sz val="10"/>
        <rFont val="仿宋"/>
        <charset val="134"/>
      </rPr>
      <t>个月。</t>
    </r>
  </si>
  <si>
    <r>
      <rPr>
        <sz val="10"/>
        <rFont val="仿宋"/>
        <charset val="134"/>
      </rPr>
      <t>远景能源有限公司全额出资</t>
    </r>
  </si>
  <si>
    <r>
      <rPr>
        <sz val="10"/>
        <rFont val="仿宋"/>
        <charset val="134"/>
      </rPr>
      <t>一期新增建设用地</t>
    </r>
    <r>
      <rPr>
        <sz val="10"/>
        <rFont val="Times New Roman"/>
        <charset val="134"/>
      </rPr>
      <t>47</t>
    </r>
    <r>
      <rPr>
        <sz val="10"/>
        <rFont val="仿宋"/>
        <charset val="134"/>
      </rPr>
      <t>亩</t>
    </r>
  </si>
  <si>
    <r>
      <rPr>
        <sz val="10"/>
        <rFont val="仿宋"/>
        <charset val="134"/>
      </rPr>
      <t>仍在谋划阶段</t>
    </r>
  </si>
  <si>
    <r>
      <rPr>
        <sz val="10"/>
        <color theme="1"/>
        <rFont val="仿宋"/>
        <charset val="134"/>
      </rPr>
      <t>休宁县月潭湖镇新坞公益性生态公墓</t>
    </r>
  </si>
  <si>
    <r>
      <rPr>
        <sz val="10"/>
        <color theme="1"/>
        <rFont val="仿宋"/>
        <charset val="134"/>
      </rPr>
      <t>新建规划用地面积</t>
    </r>
    <r>
      <rPr>
        <sz val="10"/>
        <color theme="1"/>
        <rFont val="Times New Roman"/>
        <charset val="134"/>
      </rPr>
      <t>30</t>
    </r>
    <r>
      <rPr>
        <sz val="10"/>
        <color theme="1"/>
        <rFont val="仿宋"/>
        <charset val="134"/>
      </rPr>
      <t>亩的农村公益性公墓，可安置墓地</t>
    </r>
    <r>
      <rPr>
        <sz val="10"/>
        <color theme="1"/>
        <rFont val="Times New Roman"/>
        <charset val="134"/>
      </rPr>
      <t>1200</t>
    </r>
    <r>
      <rPr>
        <sz val="10"/>
        <color theme="1"/>
        <rFont val="仿宋"/>
        <charset val="134"/>
      </rPr>
      <t>个左右，采取自然风格梯形布局，属生态园林墓。另建设进场道路、排水渠、台阶和绿化等。</t>
    </r>
  </si>
  <si>
    <r>
      <rPr>
        <sz val="10"/>
        <color theme="1"/>
        <rFont val="Times New Roman"/>
        <charset val="134"/>
      </rPr>
      <t>2025</t>
    </r>
    <r>
      <rPr>
        <sz val="10"/>
        <color theme="1"/>
        <rFont val="仿宋"/>
        <charset val="134"/>
      </rPr>
      <t>年</t>
    </r>
    <r>
      <rPr>
        <sz val="10"/>
        <color theme="1"/>
        <rFont val="Times New Roman"/>
        <charset val="134"/>
      </rPr>
      <t>4</t>
    </r>
    <r>
      <rPr>
        <sz val="10"/>
        <color theme="1"/>
        <rFont val="仿宋"/>
        <charset val="134"/>
      </rPr>
      <t>月</t>
    </r>
    <r>
      <rPr>
        <sz val="10"/>
        <color theme="1"/>
        <rFont val="Times New Roman"/>
        <charset val="134"/>
      </rPr>
      <t>-2025</t>
    </r>
    <r>
      <rPr>
        <sz val="10"/>
        <color theme="1"/>
        <rFont val="仿宋"/>
        <charset val="134"/>
      </rPr>
      <t>年</t>
    </r>
    <r>
      <rPr>
        <sz val="10"/>
        <color theme="1"/>
        <rFont val="Times New Roman"/>
        <charset val="134"/>
      </rPr>
      <t>9</t>
    </r>
    <r>
      <rPr>
        <sz val="10"/>
        <color theme="1"/>
        <rFont val="仿宋"/>
        <charset val="134"/>
      </rPr>
      <t>月</t>
    </r>
  </si>
  <si>
    <r>
      <rPr>
        <sz val="10"/>
        <color theme="1"/>
        <rFont val="仿宋"/>
        <charset val="134"/>
      </rPr>
      <t>新增建设用地</t>
    </r>
    <r>
      <rPr>
        <sz val="10"/>
        <color theme="1"/>
        <rFont val="Times New Roman"/>
        <charset val="134"/>
      </rPr>
      <t>30</t>
    </r>
    <r>
      <rPr>
        <sz val="10"/>
        <color theme="1"/>
        <rFont val="仿宋"/>
        <charset val="134"/>
      </rPr>
      <t>亩</t>
    </r>
  </si>
  <si>
    <r>
      <rPr>
        <sz val="10"/>
        <color theme="1"/>
        <rFont val="仿宋"/>
        <charset val="134"/>
      </rPr>
      <t>征收农户土地已测绘完成，需资金全部到位后造册发放。</t>
    </r>
  </si>
  <si>
    <r>
      <rPr>
        <sz val="10"/>
        <rFont val="Times New Roman"/>
        <charset val="134"/>
      </rPr>
      <t>2023</t>
    </r>
    <r>
      <rPr>
        <sz val="10"/>
        <rFont val="仿宋"/>
        <charset val="134"/>
      </rPr>
      <t>年启动项目前期各项工作，截止</t>
    </r>
    <r>
      <rPr>
        <sz val="10"/>
        <rFont val="Times New Roman"/>
        <charset val="134"/>
      </rPr>
      <t>2024</t>
    </r>
    <r>
      <rPr>
        <sz val="10"/>
        <rFont val="仿宋"/>
        <charset val="134"/>
      </rPr>
      <t>年</t>
    </r>
    <r>
      <rPr>
        <sz val="10"/>
        <rFont val="Times New Roman"/>
        <charset val="134"/>
      </rPr>
      <t>2</t>
    </r>
    <r>
      <rPr>
        <sz val="10"/>
        <rFont val="仿宋"/>
        <charset val="134"/>
      </rPr>
      <t>月已完成项目规划选址、项目立项批复、林地报批、地质灾害评估，第一版设计方案已提交，林地农户间的界址已现场指认。进入公墓道路占用林地已报批完成。土地征收已入户宣传做工作。</t>
    </r>
  </si>
  <si>
    <r>
      <rPr>
        <sz val="10"/>
        <color theme="1"/>
        <rFont val="仿宋"/>
        <charset val="134"/>
      </rPr>
      <t>缺口</t>
    </r>
    <r>
      <rPr>
        <sz val="10"/>
        <color theme="1"/>
        <rFont val="Times New Roman"/>
        <charset val="134"/>
      </rPr>
      <t>500</t>
    </r>
    <r>
      <rPr>
        <sz val="10"/>
        <color theme="1"/>
        <rFont val="仿宋"/>
        <charset val="134"/>
      </rPr>
      <t>万元</t>
    </r>
  </si>
  <si>
    <r>
      <rPr>
        <sz val="10"/>
        <color theme="1"/>
        <rFont val="仿宋"/>
        <charset val="134"/>
      </rPr>
      <t>月潭湖镇中药材基地项目</t>
    </r>
  </si>
  <si>
    <r>
      <rPr>
        <sz val="10"/>
        <color theme="1"/>
        <rFont val="仿宋"/>
        <charset val="134"/>
      </rPr>
      <t>流转土地</t>
    </r>
    <r>
      <rPr>
        <sz val="10"/>
        <color theme="1"/>
        <rFont val="Times New Roman"/>
        <charset val="134"/>
      </rPr>
      <t>500</t>
    </r>
    <r>
      <rPr>
        <sz val="10"/>
        <color theme="1"/>
        <rFont val="仿宋"/>
        <charset val="134"/>
      </rPr>
      <t>亩种植中药材，新建中药材烘干和储存仓库等配套设施。</t>
    </r>
  </si>
  <si>
    <r>
      <rPr>
        <sz val="10"/>
        <color theme="1"/>
        <rFont val="仿宋"/>
        <charset val="134"/>
      </rPr>
      <t>月潭湖镇陈霞村中药材基地建设项目</t>
    </r>
  </si>
  <si>
    <r>
      <rPr>
        <sz val="10"/>
        <color theme="1"/>
        <rFont val="仿宋"/>
        <charset val="134"/>
      </rPr>
      <t>月潭湖镇棘胸蛙养殖基地项目</t>
    </r>
  </si>
  <si>
    <r>
      <rPr>
        <sz val="10"/>
        <color theme="1"/>
        <rFont val="仿宋"/>
        <charset val="134"/>
      </rPr>
      <t>组建里庄、回岭、泮路等村庄适宜养殖棘胸蛙的山坞进行养殖棘胸蛙。</t>
    </r>
  </si>
  <si>
    <r>
      <rPr>
        <sz val="10"/>
        <color theme="1"/>
        <rFont val="仿宋"/>
        <charset val="134"/>
      </rPr>
      <t>黄山柏溪谷野奢度假村</t>
    </r>
  </si>
  <si>
    <r>
      <rPr>
        <sz val="10"/>
        <color theme="1"/>
        <rFont val="仿宋"/>
        <charset val="134"/>
      </rPr>
      <t>黄山市泽延堂文旅发展有限公司</t>
    </r>
  </si>
  <si>
    <r>
      <rPr>
        <sz val="10"/>
        <color theme="1"/>
        <rFont val="仿宋"/>
        <charset val="134"/>
      </rPr>
      <t>项目占地</t>
    </r>
    <r>
      <rPr>
        <sz val="10"/>
        <color theme="1"/>
        <rFont val="Times New Roman"/>
        <charset val="134"/>
      </rPr>
      <t>23</t>
    </r>
    <r>
      <rPr>
        <sz val="10"/>
        <color theme="1"/>
        <rFont val="仿宋"/>
        <charset val="134"/>
      </rPr>
      <t>亩，总建筑面积</t>
    </r>
    <r>
      <rPr>
        <sz val="10"/>
        <color theme="1"/>
        <rFont val="Times New Roman"/>
        <charset val="134"/>
      </rPr>
      <t>1.5</t>
    </r>
    <r>
      <rPr>
        <sz val="10"/>
        <color theme="1"/>
        <rFont val="仿宋"/>
        <charset val="134"/>
      </rPr>
      <t>万平方米，改建</t>
    </r>
    <r>
      <rPr>
        <sz val="10"/>
        <color theme="1"/>
        <rFont val="Times New Roman"/>
        <charset val="134"/>
      </rPr>
      <t>21</t>
    </r>
    <r>
      <rPr>
        <sz val="10"/>
        <color theme="1"/>
        <rFont val="仿宋"/>
        <charset val="134"/>
      </rPr>
      <t>幢民居，新建游客接待中心</t>
    </r>
    <r>
      <rPr>
        <sz val="10"/>
        <color theme="1"/>
        <rFont val="Times New Roman"/>
        <charset val="134"/>
      </rPr>
      <t>1000</t>
    </r>
    <r>
      <rPr>
        <sz val="10"/>
        <color theme="1"/>
        <rFont val="仿宋"/>
        <charset val="134"/>
      </rPr>
      <t>平方米等配套设施。</t>
    </r>
  </si>
  <si>
    <r>
      <rPr>
        <sz val="10"/>
        <color theme="1"/>
        <rFont val="仿宋"/>
        <charset val="134"/>
      </rPr>
      <t>月潭湖光山色旅游项目</t>
    </r>
  </si>
  <si>
    <r>
      <rPr>
        <sz val="10"/>
        <color theme="1"/>
        <rFont val="Times New Roman"/>
        <charset val="134"/>
      </rPr>
      <t>1</t>
    </r>
    <r>
      <rPr>
        <sz val="10"/>
        <color theme="1"/>
        <rFont val="仿宋"/>
        <charset val="134"/>
      </rPr>
      <t>、对登封楼古建及周边进行保护性修缮，修旧如旧，并配套建设徽派茶室、小卖部等，面积约</t>
    </r>
    <r>
      <rPr>
        <sz val="10"/>
        <color theme="1"/>
        <rFont val="Times New Roman"/>
        <charset val="134"/>
      </rPr>
      <t>400</t>
    </r>
    <r>
      <rPr>
        <sz val="10"/>
        <color theme="1"/>
        <rFont val="仿宋"/>
        <charset val="134"/>
      </rPr>
      <t>平方米。</t>
    </r>
    <r>
      <rPr>
        <sz val="10"/>
        <color theme="1"/>
        <rFont val="Times New Roman"/>
        <charset val="134"/>
      </rPr>
      <t>2</t>
    </r>
    <r>
      <rPr>
        <sz val="10"/>
        <color theme="1"/>
        <rFont val="仿宋"/>
        <charset val="134"/>
      </rPr>
      <t>、对霞瀛老码头进行修缮加固，方便游客临水观湖。</t>
    </r>
  </si>
  <si>
    <r>
      <rPr>
        <sz val="10"/>
        <color theme="1"/>
        <rFont val="仿宋"/>
        <charset val="134"/>
      </rPr>
      <t>明代谋士</t>
    </r>
    <r>
      <rPr>
        <sz val="10"/>
        <color theme="1"/>
        <rFont val="Times New Roman"/>
        <charset val="134"/>
      </rPr>
      <t>--</t>
    </r>
    <r>
      <rPr>
        <sz val="10"/>
        <color theme="1"/>
        <rFont val="仿宋"/>
        <charset val="134"/>
      </rPr>
      <t>朱升文化体验园</t>
    </r>
  </si>
  <si>
    <r>
      <rPr>
        <sz val="10"/>
        <color theme="1"/>
        <rFont val="仿宋"/>
        <charset val="134"/>
      </rPr>
      <t>将保存完好的</t>
    </r>
    <r>
      <rPr>
        <sz val="10"/>
        <color theme="1"/>
        <rFont val="Times New Roman"/>
        <charset val="134"/>
      </rPr>
      <t>5</t>
    </r>
    <r>
      <rPr>
        <sz val="10"/>
        <color theme="1"/>
        <rFont val="仿宋"/>
        <charset val="134"/>
      </rPr>
      <t>幢清代徽派古民居统一规划复建，作为民宿、咖啡馆、小型展览馆等公共服务型场所进行使用，新建占地面积</t>
    </r>
    <r>
      <rPr>
        <sz val="10"/>
        <color theme="1"/>
        <rFont val="Times New Roman"/>
        <charset val="134"/>
      </rPr>
      <t>3</t>
    </r>
    <r>
      <rPr>
        <sz val="10"/>
        <color theme="1"/>
        <rFont val="仿宋"/>
        <charset val="134"/>
      </rPr>
      <t>亩的</t>
    </r>
    <r>
      <rPr>
        <sz val="10"/>
        <color theme="1"/>
        <rFont val="Times New Roman"/>
        <charset val="134"/>
      </rPr>
      <t>“</t>
    </r>
    <r>
      <rPr>
        <sz val="10"/>
        <color theme="1"/>
        <rFont val="仿宋"/>
        <charset val="134"/>
      </rPr>
      <t>五里一潭溪、十里三贤士</t>
    </r>
    <r>
      <rPr>
        <sz val="10"/>
        <color theme="1"/>
        <rFont val="Times New Roman"/>
        <charset val="134"/>
      </rPr>
      <t>”</t>
    </r>
    <r>
      <rPr>
        <sz val="10"/>
        <color theme="1"/>
        <rFont val="仿宋"/>
        <charset val="134"/>
      </rPr>
      <t>朱升文化体验园，对周边进出道路进行改造提升及环境整治等。</t>
    </r>
  </si>
  <si>
    <r>
      <rPr>
        <b/>
        <sz val="10"/>
        <color theme="1"/>
        <rFont val="仿宋"/>
        <charset val="134"/>
      </rPr>
      <t>板桥乡</t>
    </r>
  </si>
  <si>
    <r>
      <rPr>
        <b/>
        <sz val="10"/>
        <color theme="1"/>
        <rFont val="仿宋"/>
        <charset val="134"/>
      </rPr>
      <t>吴壮志</t>
    </r>
  </si>
  <si>
    <r>
      <rPr>
        <sz val="10"/>
        <color theme="1"/>
        <rFont val="仿宋"/>
        <charset val="134"/>
      </rPr>
      <t>板桥乡樟前村茶旅康养体验村项目</t>
    </r>
  </si>
  <si>
    <r>
      <rPr>
        <sz val="10"/>
        <color theme="1"/>
        <rFont val="仿宋"/>
        <charset val="134"/>
      </rPr>
      <t>吴壮志</t>
    </r>
  </si>
  <si>
    <r>
      <rPr>
        <sz val="10"/>
        <color theme="1"/>
        <rFont val="仿宋"/>
        <charset val="134"/>
      </rPr>
      <t>婺源县茶博府茶业有限公司</t>
    </r>
  </si>
  <si>
    <r>
      <rPr>
        <sz val="10"/>
        <color theme="1"/>
        <rFont val="Times New Roman"/>
        <charset val="134"/>
      </rPr>
      <t>1.</t>
    </r>
    <r>
      <rPr>
        <sz val="10"/>
        <color theme="1"/>
        <rFont val="仿宋"/>
        <charset val="134"/>
      </rPr>
      <t>樟前村高湖山休闲养生步道项目：（</t>
    </r>
    <r>
      <rPr>
        <sz val="10"/>
        <color theme="1"/>
        <rFont val="Times New Roman"/>
        <charset val="134"/>
      </rPr>
      <t>1</t>
    </r>
    <r>
      <rPr>
        <sz val="10"/>
        <color theme="1"/>
        <rFont val="仿宋"/>
        <charset val="134"/>
      </rPr>
      <t>）高湖山古道全长约</t>
    </r>
    <r>
      <rPr>
        <sz val="10"/>
        <color theme="1"/>
        <rFont val="Times New Roman"/>
        <charset val="134"/>
      </rPr>
      <t>6000</t>
    </r>
    <r>
      <rPr>
        <sz val="10"/>
        <color theme="1"/>
        <rFont val="仿宋"/>
        <charset val="134"/>
      </rPr>
      <t>米，宽</t>
    </r>
    <r>
      <rPr>
        <sz val="10"/>
        <color theme="1"/>
        <rFont val="Times New Roman"/>
        <charset val="134"/>
      </rPr>
      <t>1</t>
    </r>
    <r>
      <rPr>
        <sz val="10"/>
        <color theme="1"/>
        <rFont val="仿宋"/>
        <charset val="134"/>
      </rPr>
      <t>米，老石板道路修复，清理。每</t>
    </r>
    <r>
      <rPr>
        <sz val="10"/>
        <color theme="1"/>
        <rFont val="Times New Roman"/>
        <charset val="134"/>
      </rPr>
      <t>1000</t>
    </r>
    <r>
      <rPr>
        <sz val="10"/>
        <color theme="1"/>
        <rFont val="仿宋"/>
        <charset val="134"/>
      </rPr>
      <t>米配备休憩亭</t>
    </r>
    <r>
      <rPr>
        <sz val="10"/>
        <color theme="1"/>
        <rFont val="Times New Roman"/>
        <charset val="134"/>
      </rPr>
      <t>1</t>
    </r>
    <r>
      <rPr>
        <sz val="10"/>
        <color theme="1"/>
        <rFont val="仿宋"/>
        <charset val="134"/>
      </rPr>
      <t>处。（</t>
    </r>
    <r>
      <rPr>
        <sz val="10"/>
        <color theme="1"/>
        <rFont val="Times New Roman"/>
        <charset val="134"/>
      </rPr>
      <t>2</t>
    </r>
    <r>
      <rPr>
        <sz val="10"/>
        <color theme="1"/>
        <rFont val="仿宋"/>
        <charset val="134"/>
      </rPr>
      <t>）整修饮泉亭、白云庵、撑腰石等</t>
    </r>
    <r>
      <rPr>
        <sz val="10"/>
        <color theme="1"/>
        <rFont val="Times New Roman"/>
        <charset val="134"/>
      </rPr>
      <t>10</t>
    </r>
    <r>
      <rPr>
        <sz val="10"/>
        <color theme="1"/>
        <rFont val="仿宋"/>
        <charset val="134"/>
      </rPr>
      <t>景点，据情况设置观景台及打卡点，配套完善景点简介、历史背景。（</t>
    </r>
    <r>
      <rPr>
        <sz val="10"/>
        <color theme="1"/>
        <rFont val="Times New Roman"/>
        <charset val="134"/>
      </rPr>
      <t>3</t>
    </r>
    <r>
      <rPr>
        <sz val="10"/>
        <color theme="1"/>
        <rFont val="仿宋"/>
        <charset val="134"/>
      </rPr>
      <t>）沿途流转山林</t>
    </r>
    <r>
      <rPr>
        <sz val="10"/>
        <color theme="1"/>
        <rFont val="Times New Roman"/>
        <charset val="134"/>
      </rPr>
      <t>20</t>
    </r>
    <r>
      <rPr>
        <sz val="10"/>
        <color theme="1"/>
        <rFont val="仿宋"/>
        <charset val="134"/>
      </rPr>
      <t>亩，根据时节变化种植梨、桃等各类时令水果，打造休闲</t>
    </r>
    <r>
      <rPr>
        <sz val="10"/>
        <color theme="1"/>
        <rFont val="Times New Roman"/>
        <charset val="134"/>
      </rPr>
      <t>—</t>
    </r>
    <r>
      <rPr>
        <sz val="10"/>
        <color theme="1"/>
        <rFont val="仿宋"/>
        <charset val="134"/>
      </rPr>
      <t>采摘</t>
    </r>
    <r>
      <rPr>
        <sz val="10"/>
        <color theme="1"/>
        <rFont val="Times New Roman"/>
        <charset val="134"/>
      </rPr>
      <t>—</t>
    </r>
    <r>
      <rPr>
        <sz val="10"/>
        <color theme="1"/>
        <rFont val="仿宋"/>
        <charset val="134"/>
      </rPr>
      <t>养生为一体的登山步道。（</t>
    </r>
    <r>
      <rPr>
        <sz val="10"/>
        <color theme="1"/>
        <rFont val="Times New Roman"/>
        <charset val="134"/>
      </rPr>
      <t>4</t>
    </r>
    <r>
      <rPr>
        <sz val="10"/>
        <color theme="1"/>
        <rFont val="仿宋"/>
        <charset val="134"/>
      </rPr>
      <t>）沿途修建约</t>
    </r>
    <r>
      <rPr>
        <sz val="10"/>
        <color theme="1"/>
        <rFont val="Times New Roman"/>
        <charset val="134"/>
      </rPr>
      <t>15</t>
    </r>
    <r>
      <rPr>
        <sz val="10"/>
        <color theme="1"/>
        <rFont val="仿宋"/>
        <charset val="134"/>
      </rPr>
      <t>平方米旅游厕所</t>
    </r>
    <r>
      <rPr>
        <sz val="10"/>
        <color theme="1"/>
        <rFont val="Times New Roman"/>
        <charset val="134"/>
      </rPr>
      <t>2</t>
    </r>
    <r>
      <rPr>
        <sz val="10"/>
        <color theme="1"/>
        <rFont val="仿宋"/>
        <charset val="134"/>
      </rPr>
      <t>座。</t>
    </r>
    <r>
      <rPr>
        <sz val="10"/>
        <color theme="1"/>
        <rFont val="Times New Roman"/>
        <charset val="134"/>
      </rPr>
      <t xml:space="preserve">
2</t>
    </r>
    <r>
      <rPr>
        <sz val="10"/>
        <color theme="1"/>
        <rFont val="仿宋"/>
        <charset val="134"/>
      </rPr>
      <t>、樟前村徽饶古道提升项目：（</t>
    </r>
    <r>
      <rPr>
        <sz val="10"/>
        <color theme="1"/>
        <rFont val="Times New Roman"/>
        <charset val="134"/>
      </rPr>
      <t>1</t>
    </r>
    <r>
      <rPr>
        <sz val="10"/>
        <color theme="1"/>
        <rFont val="仿宋"/>
        <charset val="134"/>
      </rPr>
      <t>）徽饶古道全长约</t>
    </r>
    <r>
      <rPr>
        <sz val="10"/>
        <color theme="1"/>
        <rFont val="Times New Roman"/>
        <charset val="134"/>
      </rPr>
      <t>3500</t>
    </r>
    <r>
      <rPr>
        <sz val="10"/>
        <color theme="1"/>
        <rFont val="仿宋"/>
        <charset val="134"/>
      </rPr>
      <t>米沿途道路、清理。（</t>
    </r>
    <r>
      <rPr>
        <sz val="10"/>
        <color theme="1"/>
        <rFont val="Times New Roman"/>
        <charset val="134"/>
      </rPr>
      <t>2</t>
    </r>
    <r>
      <rPr>
        <sz val="10"/>
        <color theme="1"/>
        <rFont val="仿宋"/>
        <charset val="134"/>
      </rPr>
      <t>）修复天一生水阁、继志亭、松珍亭等景点。（</t>
    </r>
    <r>
      <rPr>
        <sz val="10"/>
        <color theme="1"/>
        <rFont val="Times New Roman"/>
        <charset val="134"/>
      </rPr>
      <t>3</t>
    </r>
    <r>
      <rPr>
        <sz val="10"/>
        <color theme="1"/>
        <rFont val="仿宋"/>
        <charset val="134"/>
      </rPr>
      <t>）挖掘板桥乡徽商名人、徽商文化历史，沿途根据实际情况步道两侧或节点，完善徽商文化历史宣传节点，打造集观景、徒步、徽商文化宣传为一体登山步道。（</t>
    </r>
    <r>
      <rPr>
        <sz val="10"/>
        <color theme="1"/>
        <rFont val="Times New Roman"/>
        <charset val="134"/>
      </rPr>
      <t>4</t>
    </r>
    <r>
      <rPr>
        <sz val="10"/>
        <color theme="1"/>
        <rFont val="仿宋"/>
        <charset val="134"/>
      </rPr>
      <t>）新增约</t>
    </r>
    <r>
      <rPr>
        <sz val="10"/>
        <color theme="1"/>
        <rFont val="Times New Roman"/>
        <charset val="134"/>
      </rPr>
      <t>15</t>
    </r>
    <r>
      <rPr>
        <sz val="10"/>
        <color theme="1"/>
        <rFont val="仿宋"/>
        <charset val="134"/>
      </rPr>
      <t>平方米旅游公厕</t>
    </r>
    <r>
      <rPr>
        <sz val="10"/>
        <color theme="1"/>
        <rFont val="Times New Roman"/>
        <charset val="134"/>
      </rPr>
      <t>1</t>
    </r>
    <r>
      <rPr>
        <sz val="10"/>
        <color theme="1"/>
        <rFont val="仿宋"/>
        <charset val="134"/>
      </rPr>
      <t>座。</t>
    </r>
    <r>
      <rPr>
        <sz val="10"/>
        <color theme="1"/>
        <rFont val="Times New Roman"/>
        <charset val="134"/>
      </rPr>
      <t xml:space="preserve">
3</t>
    </r>
    <r>
      <rPr>
        <sz val="10"/>
        <color theme="1"/>
        <rFont val="仿宋"/>
        <charset val="134"/>
      </rPr>
      <t>、徐源特色美食体验中心</t>
    </r>
    <r>
      <rPr>
        <sz val="10"/>
        <color theme="1"/>
        <rFont val="Times New Roman"/>
        <charset val="134"/>
      </rPr>
      <t>:(1)</t>
    </r>
    <r>
      <rPr>
        <sz val="10"/>
        <color theme="1"/>
        <rFont val="仿宋"/>
        <charset val="134"/>
      </rPr>
      <t>改建</t>
    </r>
    <r>
      <rPr>
        <sz val="10"/>
        <color theme="1"/>
        <rFont val="Times New Roman"/>
        <charset val="134"/>
      </rPr>
      <t>700</t>
    </r>
    <r>
      <rPr>
        <sz val="10"/>
        <color theme="1"/>
        <rFont val="仿宋"/>
        <charset val="134"/>
      </rPr>
      <t>平方米原泉水鱼体验馆，拆除内部老旧装饰，重新改建三层建筑，</t>
    </r>
    <r>
      <rPr>
        <sz val="10"/>
        <color theme="1"/>
        <rFont val="Times New Roman"/>
        <charset val="134"/>
      </rPr>
      <t>2</t>
    </r>
    <r>
      <rPr>
        <sz val="10"/>
        <color theme="1"/>
        <rFont val="仿宋"/>
        <charset val="134"/>
      </rPr>
      <t>、</t>
    </r>
    <r>
      <rPr>
        <sz val="10"/>
        <color theme="1"/>
        <rFont val="Times New Roman"/>
        <charset val="134"/>
      </rPr>
      <t>3</t>
    </r>
    <r>
      <rPr>
        <sz val="10"/>
        <color theme="1"/>
        <rFont val="仿宋"/>
        <charset val="134"/>
      </rPr>
      <t>层作为接待中心。新建茶叶炒制台，辣椒粿制作台，清明粿、糍粑制作台各</t>
    </r>
    <r>
      <rPr>
        <sz val="10"/>
        <color theme="1"/>
        <rFont val="Times New Roman"/>
        <charset val="134"/>
      </rPr>
      <t>2</t>
    </r>
    <r>
      <rPr>
        <sz val="10"/>
        <color theme="1"/>
        <rFont val="仿宋"/>
        <charset val="134"/>
      </rPr>
      <t>处。</t>
    </r>
  </si>
  <si>
    <r>
      <rPr>
        <sz val="10"/>
        <color theme="1"/>
        <rFont val="Times New Roman"/>
        <charset val="134"/>
      </rPr>
      <t>2025</t>
    </r>
    <r>
      <rPr>
        <sz val="10"/>
        <color theme="1"/>
        <rFont val="仿宋"/>
        <charset val="134"/>
      </rPr>
      <t>年</t>
    </r>
    <r>
      <rPr>
        <sz val="10"/>
        <color theme="1"/>
        <rFont val="Times New Roman"/>
        <charset val="134"/>
      </rPr>
      <t>6</t>
    </r>
    <r>
      <rPr>
        <sz val="10"/>
        <color theme="1"/>
        <rFont val="仿宋"/>
        <charset val="134"/>
      </rPr>
      <t>月</t>
    </r>
    <r>
      <rPr>
        <sz val="10"/>
        <color theme="1"/>
        <rFont val="Times New Roman"/>
        <charset val="134"/>
      </rPr>
      <t>-2027</t>
    </r>
    <r>
      <rPr>
        <sz val="10"/>
        <color theme="1"/>
        <rFont val="仿宋"/>
        <charset val="134"/>
      </rPr>
      <t>年</t>
    </r>
    <r>
      <rPr>
        <sz val="10"/>
        <color theme="1"/>
        <rFont val="Times New Roman"/>
        <charset val="134"/>
      </rPr>
      <t>6</t>
    </r>
    <r>
      <rPr>
        <sz val="10"/>
        <color theme="1"/>
        <rFont val="仿宋"/>
        <charset val="134"/>
      </rPr>
      <t>月</t>
    </r>
  </si>
  <si>
    <t>业主单位目前进行规划方案设计。业主单位期望财政配套资金支持。</t>
  </si>
  <si>
    <r>
      <rPr>
        <sz val="10"/>
        <color theme="1"/>
        <rFont val="仿宋"/>
        <charset val="134"/>
      </rPr>
      <t>板桥乡凰腾村大余山业态园项目</t>
    </r>
  </si>
  <si>
    <r>
      <rPr>
        <sz val="10"/>
        <color theme="1"/>
        <rFont val="仿宋"/>
        <charset val="134"/>
      </rPr>
      <t>休宁县板桥乡凰腾村股份经济合作联合社</t>
    </r>
  </si>
  <si>
    <r>
      <rPr>
        <sz val="10"/>
        <color theme="1"/>
        <rFont val="仿宋"/>
        <charset val="134"/>
      </rPr>
      <t>项目总用地面积</t>
    </r>
    <r>
      <rPr>
        <sz val="10"/>
        <color theme="1"/>
        <rFont val="Times New Roman"/>
        <charset val="134"/>
      </rPr>
      <t>110</t>
    </r>
    <r>
      <rPr>
        <sz val="10"/>
        <color theme="1"/>
        <rFont val="仿宋"/>
        <charset val="134"/>
      </rPr>
      <t>亩。（</t>
    </r>
    <r>
      <rPr>
        <sz val="10"/>
        <color theme="1"/>
        <rFont val="Times New Roman"/>
        <charset val="134"/>
      </rPr>
      <t>1</t>
    </r>
    <r>
      <rPr>
        <sz val="10"/>
        <color theme="1"/>
        <rFont val="仿宋"/>
        <charset val="134"/>
      </rPr>
      <t>）耕地面积开发</t>
    </r>
    <r>
      <rPr>
        <sz val="10"/>
        <color theme="1"/>
        <rFont val="Times New Roman"/>
        <charset val="134"/>
      </rPr>
      <t>100</t>
    </r>
    <r>
      <rPr>
        <sz val="10"/>
        <color theme="1"/>
        <rFont val="仿宋"/>
        <charset val="134"/>
      </rPr>
      <t>亩，修建简易管理用房及畜舍，放养山地鸡、鸭等经济型农畜。</t>
    </r>
    <r>
      <rPr>
        <sz val="10"/>
        <color theme="1"/>
        <rFont val="Times New Roman"/>
        <charset val="134"/>
      </rPr>
      <t xml:space="preserve"> </t>
    </r>
    <r>
      <rPr>
        <sz val="10"/>
        <color theme="1"/>
        <rFont val="仿宋"/>
        <charset val="134"/>
      </rPr>
      <t>（</t>
    </r>
    <r>
      <rPr>
        <sz val="10"/>
        <color theme="1"/>
        <rFont val="Times New Roman"/>
        <charset val="134"/>
      </rPr>
      <t>2</t>
    </r>
    <r>
      <rPr>
        <sz val="10"/>
        <color theme="1"/>
        <rFont val="仿宋"/>
        <charset val="134"/>
      </rPr>
      <t>）开发溪流流域</t>
    </r>
    <r>
      <rPr>
        <sz val="10"/>
        <color theme="1"/>
        <rFont val="Times New Roman"/>
        <charset val="134"/>
      </rPr>
      <t>5000</t>
    </r>
    <r>
      <rPr>
        <sz val="10"/>
        <color theme="1"/>
        <rFont val="仿宋"/>
        <charset val="134"/>
      </rPr>
      <t>米，筑坝放养或人工养殖娃娃鱼、石鸡、黄鳝等高端水产物种。</t>
    </r>
    <r>
      <rPr>
        <sz val="10"/>
        <color theme="1"/>
        <rFont val="Times New Roman"/>
        <charset val="134"/>
      </rPr>
      <t xml:space="preserve"> </t>
    </r>
    <r>
      <rPr>
        <sz val="10"/>
        <color theme="1"/>
        <rFont val="仿宋"/>
        <charset val="134"/>
      </rPr>
      <t>（</t>
    </r>
    <r>
      <rPr>
        <sz val="10"/>
        <color theme="1"/>
        <rFont val="Times New Roman"/>
        <charset val="134"/>
      </rPr>
      <t>3</t>
    </r>
    <r>
      <rPr>
        <sz val="10"/>
        <color theme="1"/>
        <rFont val="仿宋"/>
        <charset val="134"/>
      </rPr>
      <t>）土地调规</t>
    </r>
    <r>
      <rPr>
        <sz val="10"/>
        <color theme="1"/>
        <rFont val="Times New Roman"/>
        <charset val="134"/>
      </rPr>
      <t>3</t>
    </r>
    <r>
      <rPr>
        <sz val="10"/>
        <color theme="1"/>
        <rFont val="仿宋"/>
        <charset val="134"/>
      </rPr>
      <t>亩，用于修建</t>
    </r>
    <r>
      <rPr>
        <sz val="10"/>
        <color theme="1"/>
        <rFont val="Times New Roman"/>
        <charset val="134"/>
      </rPr>
      <t>3</t>
    </r>
    <r>
      <rPr>
        <sz val="10"/>
        <color theme="1"/>
        <rFont val="仿宋"/>
        <charset val="134"/>
      </rPr>
      <t>层民宿一幢，建筑面积</t>
    </r>
    <r>
      <rPr>
        <sz val="10"/>
        <color theme="1"/>
        <rFont val="Times New Roman"/>
        <charset val="134"/>
      </rPr>
      <t>3000</t>
    </r>
    <r>
      <rPr>
        <sz val="10"/>
        <color theme="1"/>
        <rFont val="仿宋"/>
        <charset val="134"/>
      </rPr>
      <t>平方米，一层用于供</t>
    </r>
    <r>
      <rPr>
        <sz val="10"/>
        <color theme="1"/>
        <rFont val="Times New Roman"/>
        <charset val="134"/>
      </rPr>
      <t>200</t>
    </r>
    <r>
      <rPr>
        <sz val="10"/>
        <color theme="1"/>
        <rFont val="仿宋"/>
        <charset val="134"/>
      </rPr>
      <t>人以上集中就餐，两层用于修建房间</t>
    </r>
    <r>
      <rPr>
        <sz val="10"/>
        <color theme="1"/>
        <rFont val="Times New Roman"/>
        <charset val="134"/>
      </rPr>
      <t>60</t>
    </r>
    <r>
      <rPr>
        <sz val="10"/>
        <color theme="1"/>
        <rFont val="仿宋"/>
        <charset val="134"/>
      </rPr>
      <t>间，可同时容纳</t>
    </r>
    <r>
      <rPr>
        <sz val="10"/>
        <color theme="1"/>
        <rFont val="Times New Roman"/>
        <charset val="134"/>
      </rPr>
      <t>120</t>
    </r>
    <r>
      <rPr>
        <sz val="10"/>
        <color theme="1"/>
        <rFont val="仿宋"/>
        <charset val="134"/>
      </rPr>
      <t>人以上住宿。</t>
    </r>
    <r>
      <rPr>
        <sz val="10"/>
        <color theme="1"/>
        <rFont val="Times New Roman"/>
        <charset val="134"/>
      </rPr>
      <t xml:space="preserve"> </t>
    </r>
    <r>
      <rPr>
        <sz val="10"/>
        <color theme="1"/>
        <rFont val="仿宋"/>
        <charset val="134"/>
      </rPr>
      <t>（</t>
    </r>
    <r>
      <rPr>
        <sz val="10"/>
        <color theme="1"/>
        <rFont val="Times New Roman"/>
        <charset val="134"/>
      </rPr>
      <t>4</t>
    </r>
    <r>
      <rPr>
        <sz val="10"/>
        <color theme="1"/>
        <rFont val="仿宋"/>
        <charset val="134"/>
      </rPr>
      <t>）修建业态附属用房</t>
    </r>
    <r>
      <rPr>
        <sz val="10"/>
        <color theme="1"/>
        <rFont val="Times New Roman"/>
        <charset val="134"/>
      </rPr>
      <t>1</t>
    </r>
    <r>
      <rPr>
        <sz val="10"/>
        <color theme="1"/>
        <rFont val="仿宋"/>
        <charset val="134"/>
      </rPr>
      <t>幢，建筑面积约</t>
    </r>
    <r>
      <rPr>
        <sz val="10"/>
        <color theme="1"/>
        <rFont val="Times New Roman"/>
        <charset val="134"/>
      </rPr>
      <t>2000</t>
    </r>
    <r>
      <rPr>
        <sz val="10"/>
        <color theme="1"/>
        <rFont val="仿宋"/>
        <charset val="134"/>
      </rPr>
      <t>平方米，配齐各类农牧产品加工设施，用于畜牧农副产品加工。</t>
    </r>
    <r>
      <rPr>
        <sz val="10"/>
        <color theme="1"/>
        <rFont val="Times New Roman"/>
        <charset val="134"/>
      </rPr>
      <t xml:space="preserve"> </t>
    </r>
    <r>
      <rPr>
        <sz val="10"/>
        <color theme="1"/>
        <rFont val="仿宋"/>
        <charset val="134"/>
      </rPr>
      <t>（</t>
    </r>
    <r>
      <rPr>
        <sz val="10"/>
        <color theme="1"/>
        <rFont val="Times New Roman"/>
        <charset val="134"/>
      </rPr>
      <t>5</t>
    </r>
    <r>
      <rPr>
        <sz val="10"/>
        <color theme="1"/>
        <rFont val="仿宋"/>
        <charset val="134"/>
      </rPr>
      <t>）购买</t>
    </r>
    <r>
      <rPr>
        <sz val="10"/>
        <color theme="1"/>
        <rFont val="Times New Roman"/>
        <charset val="134"/>
      </rPr>
      <t>10</t>
    </r>
    <r>
      <rPr>
        <sz val="10"/>
        <color theme="1"/>
        <rFont val="仿宋"/>
        <charset val="134"/>
      </rPr>
      <t>座接驳观光车</t>
    </r>
    <r>
      <rPr>
        <sz val="10"/>
        <color theme="1"/>
        <rFont val="Times New Roman"/>
        <charset val="134"/>
      </rPr>
      <t>5</t>
    </r>
    <r>
      <rPr>
        <sz val="10"/>
        <color theme="1"/>
        <rFont val="仿宋"/>
        <charset val="134"/>
      </rPr>
      <t>辆。</t>
    </r>
  </si>
  <si>
    <r>
      <rPr>
        <sz val="10"/>
        <color theme="1"/>
        <rFont val="仿宋"/>
        <charset val="134"/>
      </rPr>
      <t>板桥乡梓溪东风茶厂茶技体验中心建设项目</t>
    </r>
  </si>
  <si>
    <r>
      <rPr>
        <sz val="10"/>
        <color theme="1"/>
        <rFont val="仿宋"/>
        <charset val="134"/>
      </rPr>
      <t>休宁县板桥乡梓坞村股份经济合作联合社</t>
    </r>
  </si>
  <si>
    <r>
      <rPr>
        <sz val="10"/>
        <color theme="1"/>
        <rFont val="仿宋"/>
        <charset val="134"/>
      </rPr>
      <t>（</t>
    </r>
    <r>
      <rPr>
        <sz val="10"/>
        <color theme="1"/>
        <rFont val="Times New Roman"/>
        <charset val="134"/>
      </rPr>
      <t>1</t>
    </r>
    <r>
      <rPr>
        <sz val="10"/>
        <color theme="1"/>
        <rFont val="仿宋"/>
        <charset val="134"/>
      </rPr>
      <t>）对梓溪东风茶厂厂房主体进行整修，厂房内清理，老旧屋面和墙面翻新整修。新建挡墙约</t>
    </r>
    <r>
      <rPr>
        <sz val="10"/>
        <color theme="1"/>
        <rFont val="Times New Roman"/>
        <charset val="134"/>
      </rPr>
      <t>1000</t>
    </r>
    <r>
      <rPr>
        <sz val="10"/>
        <color theme="1"/>
        <rFont val="仿宋"/>
        <charset val="134"/>
      </rPr>
      <t>米，一层厂房约</t>
    </r>
    <r>
      <rPr>
        <sz val="10"/>
        <color theme="1"/>
        <rFont val="Times New Roman"/>
        <charset val="134"/>
      </rPr>
      <t>400</t>
    </r>
    <r>
      <rPr>
        <sz val="10"/>
        <color theme="1"/>
        <rFont val="仿宋"/>
        <charset val="134"/>
      </rPr>
      <t>平方米，内设：</t>
    </r>
    <r>
      <rPr>
        <sz val="10"/>
        <color theme="1"/>
        <rFont val="Times New Roman"/>
        <charset val="134"/>
      </rPr>
      <t xml:space="preserve"> 1</t>
    </r>
    <r>
      <rPr>
        <sz val="10"/>
        <color theme="1"/>
        <rFont val="仿宋"/>
        <charset val="134"/>
      </rPr>
      <t>、茶叶加工厂房约</t>
    </r>
    <r>
      <rPr>
        <sz val="10"/>
        <color theme="1"/>
        <rFont val="Times New Roman"/>
        <charset val="134"/>
      </rPr>
      <t>300</t>
    </r>
    <r>
      <rPr>
        <sz val="10"/>
        <color theme="1"/>
        <rFont val="仿宋"/>
        <charset val="134"/>
      </rPr>
      <t>平方米。</t>
    </r>
    <r>
      <rPr>
        <sz val="10"/>
        <color theme="1"/>
        <rFont val="Times New Roman"/>
        <charset val="134"/>
      </rPr>
      <t xml:space="preserve"> 2</t>
    </r>
    <r>
      <rPr>
        <sz val="10"/>
        <color theme="1"/>
        <rFont val="仿宋"/>
        <charset val="134"/>
      </rPr>
      <t>、茶叶等农产品售卖中心，面积约</t>
    </r>
    <r>
      <rPr>
        <sz val="10"/>
        <color theme="1"/>
        <rFont val="Times New Roman"/>
        <charset val="134"/>
      </rPr>
      <t>50</t>
    </r>
    <r>
      <rPr>
        <sz val="10"/>
        <color theme="1"/>
        <rFont val="仿宋"/>
        <charset val="134"/>
      </rPr>
      <t>平方米。</t>
    </r>
    <r>
      <rPr>
        <sz val="10"/>
        <color theme="1"/>
        <rFont val="Times New Roman"/>
        <charset val="134"/>
      </rPr>
      <t xml:space="preserve"> 3</t>
    </r>
    <r>
      <rPr>
        <sz val="10"/>
        <color theme="1"/>
        <rFont val="仿宋"/>
        <charset val="134"/>
      </rPr>
      <t>、茶技体验中心，面积约</t>
    </r>
    <r>
      <rPr>
        <sz val="10"/>
        <color theme="1"/>
        <rFont val="Times New Roman"/>
        <charset val="134"/>
      </rPr>
      <t>50</t>
    </r>
    <r>
      <rPr>
        <sz val="10"/>
        <color theme="1"/>
        <rFont val="仿宋"/>
        <charset val="134"/>
      </rPr>
      <t>平方米，内设小型古法炒茶灶台等古法茶技体验项目。（</t>
    </r>
    <r>
      <rPr>
        <sz val="10"/>
        <color theme="1"/>
        <rFont val="Times New Roman"/>
        <charset val="134"/>
      </rPr>
      <t>2</t>
    </r>
    <r>
      <rPr>
        <sz val="10"/>
        <color theme="1"/>
        <rFont val="仿宋"/>
        <charset val="134"/>
      </rPr>
      <t>）茶厂内二层建筑，建筑面积约</t>
    </r>
    <r>
      <rPr>
        <sz val="10"/>
        <color theme="1"/>
        <rFont val="Times New Roman"/>
        <charset val="134"/>
      </rPr>
      <t>180</t>
    </r>
    <r>
      <rPr>
        <sz val="10"/>
        <color theme="1"/>
        <rFont val="仿宋"/>
        <charset val="134"/>
      </rPr>
      <t>平方米。改建成民宿，内设标间</t>
    </r>
    <r>
      <rPr>
        <sz val="10"/>
        <color theme="1"/>
        <rFont val="Times New Roman"/>
        <charset val="134"/>
      </rPr>
      <t>4</t>
    </r>
    <r>
      <rPr>
        <sz val="10"/>
        <color theme="1"/>
        <rFont val="仿宋"/>
        <charset val="134"/>
      </rPr>
      <t>间。（</t>
    </r>
    <r>
      <rPr>
        <sz val="10"/>
        <color theme="1"/>
        <rFont val="Times New Roman"/>
        <charset val="134"/>
      </rPr>
      <t>3</t>
    </r>
    <r>
      <rPr>
        <sz val="10"/>
        <color theme="1"/>
        <rFont val="仿宋"/>
        <charset val="134"/>
      </rPr>
      <t>）整修东风茶厂茶楼，配备茶具，外设石桌、石凳、遮阳伞等，建设为茶技茗品中心。</t>
    </r>
  </si>
  <si>
    <r>
      <rPr>
        <sz val="10"/>
        <color theme="1"/>
        <rFont val="仿宋"/>
        <charset val="134"/>
      </rPr>
      <t>板桥乡凰腾村大余山垂钓中心项目</t>
    </r>
  </si>
  <si>
    <r>
      <rPr>
        <sz val="10"/>
        <color theme="1"/>
        <rFont val="仿宋"/>
        <charset val="134"/>
      </rPr>
      <t>（</t>
    </r>
    <r>
      <rPr>
        <sz val="10"/>
        <color theme="1"/>
        <rFont val="Times New Roman"/>
        <charset val="134"/>
      </rPr>
      <t>1</t>
    </r>
    <r>
      <rPr>
        <sz val="10"/>
        <color theme="1"/>
        <rFont val="仿宋"/>
        <charset val="134"/>
      </rPr>
      <t>）修复大余山水库</t>
    </r>
    <r>
      <rPr>
        <sz val="10"/>
        <color theme="1"/>
        <rFont val="Times New Roman"/>
        <charset val="134"/>
      </rPr>
      <t>40</t>
    </r>
    <r>
      <rPr>
        <sz val="10"/>
        <color theme="1"/>
        <rFont val="仿宋"/>
        <charset val="134"/>
      </rPr>
      <t>亩，围绕水库修建</t>
    </r>
    <r>
      <rPr>
        <sz val="10"/>
        <color theme="1"/>
        <rFont val="Times New Roman"/>
        <charset val="134"/>
      </rPr>
      <t>1</t>
    </r>
    <r>
      <rPr>
        <sz val="10"/>
        <color theme="1"/>
        <rFont val="仿宋"/>
        <charset val="134"/>
      </rPr>
      <t>米宽步道</t>
    </r>
    <r>
      <rPr>
        <sz val="10"/>
        <color theme="1"/>
        <rFont val="Times New Roman"/>
        <charset val="134"/>
      </rPr>
      <t>10000</t>
    </r>
    <r>
      <rPr>
        <sz val="10"/>
        <color theme="1"/>
        <rFont val="仿宋"/>
        <charset val="134"/>
      </rPr>
      <t>米。（</t>
    </r>
    <r>
      <rPr>
        <sz val="10"/>
        <color theme="1"/>
        <rFont val="Times New Roman"/>
        <charset val="134"/>
      </rPr>
      <t>2</t>
    </r>
    <r>
      <rPr>
        <sz val="10"/>
        <color theme="1"/>
        <rFont val="仿宋"/>
        <charset val="134"/>
      </rPr>
      <t>）购买草鱼、鲢鳙、翘嘴、青鱼各类经济型鱼种成鱼、鱼苗共计</t>
    </r>
    <r>
      <rPr>
        <sz val="10"/>
        <color theme="1"/>
        <rFont val="Times New Roman"/>
        <charset val="134"/>
      </rPr>
      <t>10</t>
    </r>
    <r>
      <rPr>
        <sz val="10"/>
        <color theme="1"/>
        <rFont val="仿宋"/>
        <charset val="134"/>
      </rPr>
      <t>万斤，投放至大余山水库。（</t>
    </r>
    <r>
      <rPr>
        <sz val="10"/>
        <color theme="1"/>
        <rFont val="Times New Roman"/>
        <charset val="134"/>
      </rPr>
      <t>3</t>
    </r>
    <r>
      <rPr>
        <sz val="10"/>
        <color theme="1"/>
        <rFont val="仿宋"/>
        <charset val="134"/>
      </rPr>
      <t>）修建水库垂钓中心管理用房一层，面积约</t>
    </r>
    <r>
      <rPr>
        <sz val="10"/>
        <color theme="1"/>
        <rFont val="Times New Roman"/>
        <charset val="134"/>
      </rPr>
      <t>100</t>
    </r>
    <r>
      <rPr>
        <sz val="10"/>
        <color theme="1"/>
        <rFont val="仿宋"/>
        <charset val="134"/>
      </rPr>
      <t>平方米。（</t>
    </r>
    <r>
      <rPr>
        <sz val="10"/>
        <color theme="1"/>
        <rFont val="Times New Roman"/>
        <charset val="134"/>
      </rPr>
      <t>4</t>
    </r>
    <r>
      <rPr>
        <sz val="10"/>
        <color theme="1"/>
        <rFont val="仿宋"/>
        <charset val="134"/>
      </rPr>
      <t>）修建钓台</t>
    </r>
    <r>
      <rPr>
        <sz val="10"/>
        <color theme="1"/>
        <rFont val="Times New Roman"/>
        <charset val="134"/>
      </rPr>
      <t>200</t>
    </r>
    <r>
      <rPr>
        <sz val="10"/>
        <color theme="1"/>
        <rFont val="仿宋"/>
        <charset val="134"/>
      </rPr>
      <t>处。</t>
    </r>
  </si>
  <si>
    <r>
      <rPr>
        <b/>
        <sz val="10"/>
        <color theme="1"/>
        <rFont val="仿宋"/>
        <charset val="134"/>
      </rPr>
      <t>鹤城乡</t>
    </r>
  </si>
  <si>
    <r>
      <rPr>
        <sz val="10"/>
        <color theme="1"/>
        <rFont val="仿宋"/>
        <charset val="134"/>
      </rPr>
      <t>鹤城乡用余村传统村落传统建筑保护利用项目</t>
    </r>
  </si>
  <si>
    <r>
      <rPr>
        <sz val="10"/>
        <color theme="1"/>
        <rFont val="仿宋"/>
        <charset val="134"/>
      </rPr>
      <t>传统建筑</t>
    </r>
    <r>
      <rPr>
        <sz val="10"/>
        <color theme="1"/>
        <rFont val="Times New Roman"/>
        <charset val="134"/>
      </rPr>
      <t xml:space="preserve"> </t>
    </r>
    <r>
      <rPr>
        <sz val="10"/>
        <color theme="1"/>
        <rFont val="仿宋"/>
        <charset val="134"/>
      </rPr>
      <t>①对</t>
    </r>
    <r>
      <rPr>
        <sz val="10"/>
        <color theme="1"/>
        <rFont val="Times New Roman"/>
        <charset val="134"/>
      </rPr>
      <t>18</t>
    </r>
    <r>
      <rPr>
        <sz val="10"/>
        <color theme="1"/>
        <rFont val="仿宋"/>
        <charset val="134"/>
      </rPr>
      <t>栋传统建筑，约</t>
    </r>
    <r>
      <rPr>
        <sz val="10"/>
        <color theme="1"/>
        <rFont val="Times New Roman"/>
        <charset val="134"/>
      </rPr>
      <t>2340</t>
    </r>
    <r>
      <rPr>
        <sz val="10"/>
        <color theme="1"/>
        <rFont val="仿宋"/>
        <charset val="134"/>
      </rPr>
      <t>平方米面积在维持传统形制的情况下，进行整体修缮保护，确保修旧如旧；②对朱家坑，用功城</t>
    </r>
    <r>
      <rPr>
        <sz val="10"/>
        <color theme="1"/>
        <rFont val="Times New Roman"/>
        <charset val="134"/>
      </rPr>
      <t>2</t>
    </r>
    <r>
      <rPr>
        <sz val="10"/>
        <color theme="1"/>
        <rFont val="仿宋"/>
        <charset val="134"/>
      </rPr>
      <t>个祠堂约</t>
    </r>
    <r>
      <rPr>
        <sz val="10"/>
        <color theme="1"/>
        <rFont val="Times New Roman"/>
        <charset val="134"/>
      </rPr>
      <t>800</t>
    </r>
    <r>
      <rPr>
        <sz val="10"/>
        <color theme="1"/>
        <rFont val="仿宋"/>
        <charset val="134"/>
      </rPr>
      <t>平方米进行改造修复历史环境要素</t>
    </r>
    <r>
      <rPr>
        <sz val="10"/>
        <color theme="1"/>
        <rFont val="Times New Roman"/>
        <charset val="134"/>
      </rPr>
      <t xml:space="preserve"> </t>
    </r>
    <r>
      <rPr>
        <sz val="10"/>
        <color theme="1"/>
        <rFont val="仿宋"/>
        <charset val="134"/>
      </rPr>
      <t>①古石台阶道路修整及村庄内部道路修整，长度约</t>
    </r>
    <r>
      <rPr>
        <sz val="10"/>
        <color theme="1"/>
        <rFont val="Times New Roman"/>
        <charset val="134"/>
      </rPr>
      <t>4800</t>
    </r>
    <r>
      <rPr>
        <sz val="10"/>
        <color theme="1"/>
        <rFont val="仿宋"/>
        <charset val="134"/>
      </rPr>
      <t>米，宽度</t>
    </r>
    <r>
      <rPr>
        <sz val="10"/>
        <color theme="1"/>
        <rFont val="Times New Roman"/>
        <charset val="134"/>
      </rPr>
      <t>1.0-2.5</t>
    </r>
    <r>
      <rPr>
        <sz val="10"/>
        <color theme="1"/>
        <rFont val="仿宋"/>
        <charset val="134"/>
      </rPr>
      <t>米；②朱家坑古桥亭复原，长度约</t>
    </r>
    <r>
      <rPr>
        <sz val="10"/>
        <color theme="1"/>
        <rFont val="Times New Roman"/>
        <charset val="134"/>
      </rPr>
      <t>12</t>
    </r>
    <r>
      <rPr>
        <sz val="10"/>
        <color theme="1"/>
        <rFont val="仿宋"/>
        <charset val="134"/>
      </rPr>
      <t>米，宽度约</t>
    </r>
    <r>
      <rPr>
        <sz val="10"/>
        <color theme="1"/>
        <rFont val="Times New Roman"/>
        <charset val="134"/>
      </rPr>
      <t>9</t>
    </r>
    <r>
      <rPr>
        <sz val="10"/>
        <color theme="1"/>
        <rFont val="仿宋"/>
        <charset val="134"/>
      </rPr>
      <t>米；③朱家坑长廊复原，长</t>
    </r>
    <r>
      <rPr>
        <sz val="10"/>
        <color theme="1"/>
        <rFont val="Times New Roman"/>
        <charset val="134"/>
      </rPr>
      <t>20</t>
    </r>
    <r>
      <rPr>
        <sz val="10"/>
        <color theme="1"/>
        <rFont val="仿宋"/>
        <charset val="134"/>
      </rPr>
      <t>米，宽</t>
    </r>
    <r>
      <rPr>
        <sz val="10"/>
        <color theme="1"/>
        <rFont val="Times New Roman"/>
        <charset val="134"/>
      </rPr>
      <t>5</t>
    </r>
    <r>
      <rPr>
        <sz val="10"/>
        <color theme="1"/>
        <rFont val="仿宋"/>
        <charset val="134"/>
      </rPr>
      <t>米；④修缮</t>
    </r>
    <r>
      <rPr>
        <sz val="10"/>
        <color theme="1"/>
        <rFont val="Times New Roman"/>
        <charset val="134"/>
      </rPr>
      <t>“</t>
    </r>
    <r>
      <rPr>
        <sz val="10"/>
        <color theme="1"/>
        <rFont val="仿宋"/>
        <charset val="134"/>
      </rPr>
      <t>肩膀上的山城</t>
    </r>
    <r>
      <rPr>
        <sz val="10"/>
        <color theme="1"/>
        <rFont val="Times New Roman"/>
        <charset val="134"/>
      </rPr>
      <t>”</t>
    </r>
    <r>
      <rPr>
        <sz val="10"/>
        <color theme="1"/>
        <rFont val="仿宋"/>
        <charset val="134"/>
      </rPr>
      <t>村口旅游节点，进行整体的绿化和装饰与传统建筑必要基础设施</t>
    </r>
    <r>
      <rPr>
        <sz val="10"/>
        <color theme="1"/>
        <rFont val="Times New Roman"/>
        <charset val="134"/>
      </rPr>
      <t xml:space="preserve"> </t>
    </r>
    <r>
      <rPr>
        <sz val="10"/>
        <color theme="1"/>
        <rFont val="仿宋"/>
        <charset val="134"/>
      </rPr>
      <t>①地质灾害点地质灾害滑坡点生态挡墙工程；②新建</t>
    </r>
    <r>
      <rPr>
        <sz val="10"/>
        <color theme="1"/>
        <rFont val="Times New Roman"/>
        <charset val="134"/>
      </rPr>
      <t>50</t>
    </r>
    <r>
      <rPr>
        <sz val="10"/>
        <color theme="1"/>
        <rFont val="仿宋"/>
        <charset val="134"/>
      </rPr>
      <t>吨消防水池</t>
    </r>
    <r>
      <rPr>
        <sz val="10"/>
        <color theme="1"/>
        <rFont val="Times New Roman"/>
        <charset val="134"/>
      </rPr>
      <t>1</t>
    </r>
    <r>
      <rPr>
        <sz val="10"/>
        <color theme="1"/>
        <rFont val="仿宋"/>
        <charset val="134"/>
      </rPr>
      <t>座，埋设消防专用管道约</t>
    </r>
    <r>
      <rPr>
        <sz val="10"/>
        <color theme="1"/>
        <rFont val="Times New Roman"/>
        <charset val="134"/>
      </rPr>
      <t>1000</t>
    </r>
    <r>
      <rPr>
        <sz val="10"/>
        <color theme="1"/>
        <rFont val="仿宋"/>
        <charset val="134"/>
      </rPr>
      <t>米；增加消防栓</t>
    </r>
    <r>
      <rPr>
        <sz val="10"/>
        <color theme="1"/>
        <rFont val="Times New Roman"/>
        <charset val="134"/>
      </rPr>
      <t>10</t>
    </r>
    <r>
      <rPr>
        <sz val="10"/>
        <color theme="1"/>
        <rFont val="仿宋"/>
        <charset val="134"/>
      </rPr>
      <t>个，配备灭火器</t>
    </r>
    <r>
      <rPr>
        <sz val="10"/>
        <color theme="1"/>
        <rFont val="Times New Roman"/>
        <charset val="134"/>
      </rPr>
      <t>20</t>
    </r>
    <r>
      <rPr>
        <sz val="10"/>
        <color theme="1"/>
        <rFont val="仿宋"/>
        <charset val="134"/>
      </rPr>
      <t>个，降低木结构房屋火灾风险。③进行仿古路灯更换，保障夜间出行。</t>
    </r>
  </si>
  <si>
    <r>
      <rPr>
        <sz val="10"/>
        <color theme="1"/>
        <rFont val="仿宋"/>
        <charset val="134"/>
      </rPr>
      <t>省级财政保证</t>
    </r>
    <r>
      <rPr>
        <sz val="10"/>
        <color theme="1"/>
        <rFont val="Times New Roman"/>
        <charset val="134"/>
      </rPr>
      <t>200</t>
    </r>
    <r>
      <rPr>
        <sz val="10"/>
        <color theme="1"/>
        <rFont val="仿宋"/>
        <charset val="134"/>
      </rPr>
      <t>万资金，地方自筹</t>
    </r>
    <r>
      <rPr>
        <sz val="10"/>
        <color theme="1"/>
        <rFont val="Times New Roman"/>
        <charset val="134"/>
      </rPr>
      <t>335</t>
    </r>
    <r>
      <rPr>
        <sz val="10"/>
        <color theme="1"/>
        <rFont val="仿宋"/>
        <charset val="134"/>
      </rPr>
      <t>万</t>
    </r>
  </si>
  <si>
    <r>
      <rPr>
        <sz val="10"/>
        <color theme="1"/>
        <rFont val="仿宋"/>
        <charset val="134"/>
      </rPr>
      <t>鹤城乡</t>
    </r>
    <r>
      <rPr>
        <sz val="10"/>
        <color theme="1"/>
        <rFont val="Times New Roman"/>
        <charset val="134"/>
      </rPr>
      <t>2025</t>
    </r>
    <r>
      <rPr>
        <sz val="10"/>
        <color theme="1"/>
        <rFont val="仿宋"/>
        <charset val="134"/>
      </rPr>
      <t>年村庄品质提升工程</t>
    </r>
  </si>
  <si>
    <t>进一步对传统建筑情况进行实地查看，查看测量村内道路、古亭、长廊等基础设施，对村内部分挡墙做好实地查看谋划，做好路灯更换。</t>
  </si>
  <si>
    <r>
      <rPr>
        <b/>
        <sz val="10"/>
        <color theme="1"/>
        <rFont val="仿宋"/>
        <charset val="134"/>
      </rPr>
      <t>山斗乡</t>
    </r>
  </si>
  <si>
    <r>
      <rPr>
        <b/>
        <sz val="10"/>
        <color theme="1"/>
        <rFont val="仿宋"/>
        <charset val="134"/>
      </rPr>
      <t>马学华</t>
    </r>
    <r>
      <rPr>
        <b/>
        <sz val="10"/>
        <color theme="1"/>
        <rFont val="Times New Roman"/>
        <charset val="134"/>
      </rPr>
      <t xml:space="preserve">
</t>
    </r>
    <r>
      <rPr>
        <b/>
        <sz val="10"/>
        <color theme="1"/>
        <rFont val="仿宋"/>
        <charset val="134"/>
      </rPr>
      <t>吴谦敏</t>
    </r>
  </si>
  <si>
    <r>
      <rPr>
        <sz val="10"/>
        <color theme="1"/>
        <rFont val="仿宋"/>
        <charset val="134"/>
      </rPr>
      <t>佳金矿业办公区建设和技改提升项目</t>
    </r>
  </si>
  <si>
    <r>
      <rPr>
        <sz val="10"/>
        <color theme="1"/>
        <rFont val="仿宋"/>
        <charset val="134"/>
      </rPr>
      <t>马学华</t>
    </r>
    <r>
      <rPr>
        <sz val="10"/>
        <color theme="1"/>
        <rFont val="Times New Roman"/>
        <charset val="134"/>
      </rPr>
      <t xml:space="preserve">
</t>
    </r>
    <r>
      <rPr>
        <sz val="10"/>
        <color theme="1"/>
        <rFont val="仿宋"/>
        <charset val="134"/>
      </rPr>
      <t>吴谦敏</t>
    </r>
  </si>
  <si>
    <r>
      <rPr>
        <sz val="10"/>
        <color theme="1"/>
        <rFont val="仿宋"/>
        <charset val="134"/>
      </rPr>
      <t>山斗乡人民政府</t>
    </r>
  </si>
  <si>
    <r>
      <rPr>
        <sz val="10"/>
        <color theme="1"/>
        <rFont val="仿宋"/>
        <charset val="134"/>
      </rPr>
      <t>安徽佳金矿业股份有限公司</t>
    </r>
  </si>
  <si>
    <r>
      <rPr>
        <sz val="10"/>
        <color theme="1"/>
        <rFont val="Times New Roman"/>
        <charset val="134"/>
      </rPr>
      <t>1</t>
    </r>
    <r>
      <rPr>
        <sz val="10"/>
        <color theme="1"/>
        <rFont val="仿宋"/>
        <charset val="134"/>
      </rPr>
      <t>、新建库容</t>
    </r>
    <r>
      <rPr>
        <sz val="10"/>
        <color theme="1"/>
        <rFont val="Times New Roman"/>
        <charset val="134"/>
      </rPr>
      <t>1.5</t>
    </r>
    <r>
      <rPr>
        <sz val="10"/>
        <color theme="1"/>
        <rFont val="仿宋"/>
        <charset val="134"/>
      </rPr>
      <t>吨的小型民爆器材储存库。</t>
    </r>
    <r>
      <rPr>
        <sz val="10"/>
        <color theme="1"/>
        <rFont val="Times New Roman"/>
        <charset val="134"/>
      </rPr>
      <t>2</t>
    </r>
    <r>
      <rPr>
        <sz val="10"/>
        <color theme="1"/>
        <rFont val="仿宋"/>
        <charset val="134"/>
      </rPr>
      <t>、新建科研办公楼及人才宿舍楼一栋。</t>
    </r>
    <r>
      <rPr>
        <sz val="10"/>
        <color theme="1"/>
        <rFont val="Times New Roman"/>
        <charset val="134"/>
      </rPr>
      <t>3</t>
    </r>
    <r>
      <rPr>
        <sz val="10"/>
        <color theme="1"/>
        <rFont val="仿宋"/>
        <charset val="134"/>
      </rPr>
      <t>、新建尾矿脱水生产线车间一座。</t>
    </r>
  </si>
  <si>
    <r>
      <rPr>
        <sz val="10"/>
        <color theme="1"/>
        <rFont val="仿宋"/>
        <charset val="134"/>
      </rPr>
      <t>新增建设用地</t>
    </r>
    <r>
      <rPr>
        <sz val="10"/>
        <color theme="1"/>
        <rFont val="Times New Roman"/>
        <charset val="134"/>
      </rPr>
      <t>2</t>
    </r>
    <r>
      <rPr>
        <sz val="10"/>
        <color theme="1"/>
        <rFont val="仿宋"/>
        <charset val="134"/>
      </rPr>
      <t>亩（其中耕地</t>
    </r>
    <r>
      <rPr>
        <sz val="10"/>
        <color theme="1"/>
        <rFont val="Times New Roman"/>
        <charset val="134"/>
      </rPr>
      <t>1</t>
    </r>
    <r>
      <rPr>
        <sz val="10"/>
        <color theme="1"/>
        <rFont val="仿宋"/>
        <charset val="134"/>
      </rPr>
      <t>亩）</t>
    </r>
  </si>
  <si>
    <r>
      <rPr>
        <sz val="10"/>
        <color theme="1"/>
        <rFont val="仿宋"/>
        <charset val="134"/>
      </rPr>
      <t>目前以村集体建设用地形式报批土地，与企业土地指标需求正协商中</t>
    </r>
  </si>
  <si>
    <t>设备采购厂家基本确定，正在价格谈判阶段。价格确定后，按照设备规格进行厂房设计。</t>
  </si>
  <si>
    <r>
      <rPr>
        <sz val="10"/>
        <color theme="1"/>
        <rFont val="仿宋"/>
        <charset val="134"/>
      </rPr>
      <t>山斗乡</t>
    </r>
  </si>
  <si>
    <r>
      <rPr>
        <b/>
        <sz val="10"/>
        <color theme="1"/>
        <rFont val="仿宋"/>
        <charset val="134"/>
      </rPr>
      <t>源芳乡</t>
    </r>
  </si>
  <si>
    <r>
      <rPr>
        <b/>
        <sz val="10"/>
        <color theme="1"/>
        <rFont val="仿宋"/>
        <charset val="134"/>
      </rPr>
      <t>吴</t>
    </r>
    <r>
      <rPr>
        <b/>
        <sz val="10"/>
        <color theme="1"/>
        <rFont val="Times New Roman"/>
        <charset val="134"/>
      </rPr>
      <t xml:space="preserve">  </t>
    </r>
    <r>
      <rPr>
        <b/>
        <sz val="10"/>
        <color theme="1"/>
        <rFont val="仿宋"/>
        <charset val="134"/>
      </rPr>
      <t>喆</t>
    </r>
    <r>
      <rPr>
        <b/>
        <sz val="10"/>
        <color theme="1"/>
        <rFont val="Times New Roman"/>
        <charset val="134"/>
      </rPr>
      <t xml:space="preserve">
</t>
    </r>
    <r>
      <rPr>
        <b/>
        <sz val="10"/>
        <color theme="1"/>
        <rFont val="仿宋"/>
        <charset val="134"/>
      </rPr>
      <t>吴林丹</t>
    </r>
  </si>
  <si>
    <r>
      <rPr>
        <sz val="10"/>
        <color theme="1"/>
        <rFont val="仿宋"/>
        <charset val="134"/>
      </rPr>
      <t>休宁县源芳乡生态修复及农村环境综合整治工程</t>
    </r>
  </si>
  <si>
    <r>
      <rPr>
        <sz val="10"/>
        <color theme="1"/>
        <rFont val="仿宋"/>
        <charset val="134"/>
      </rPr>
      <t>吴</t>
    </r>
    <r>
      <rPr>
        <sz val="10"/>
        <color theme="1"/>
        <rFont val="Times New Roman"/>
        <charset val="134"/>
      </rPr>
      <t xml:space="preserve">  </t>
    </r>
    <r>
      <rPr>
        <sz val="10"/>
        <color theme="1"/>
        <rFont val="仿宋"/>
        <charset val="134"/>
      </rPr>
      <t>喆</t>
    </r>
    <r>
      <rPr>
        <sz val="10"/>
        <color theme="1"/>
        <rFont val="Times New Roman"/>
        <charset val="134"/>
      </rPr>
      <t xml:space="preserve">
</t>
    </r>
    <r>
      <rPr>
        <sz val="10"/>
        <color theme="1"/>
        <rFont val="仿宋"/>
        <charset val="134"/>
      </rPr>
      <t>吴林丹</t>
    </r>
  </si>
  <si>
    <r>
      <rPr>
        <sz val="10"/>
        <color theme="1"/>
        <rFont val="Times New Roman"/>
        <charset val="134"/>
      </rPr>
      <t xml:space="preserve">1 </t>
    </r>
    <r>
      <rPr>
        <sz val="10"/>
        <color theme="1"/>
        <rFont val="仿宋"/>
        <charset val="134"/>
      </rPr>
      <t>、源芳河沿线生态修复工程：（</t>
    </r>
    <r>
      <rPr>
        <sz val="10"/>
        <color theme="1"/>
        <rFont val="Times New Roman"/>
        <charset val="134"/>
      </rPr>
      <t>1</t>
    </r>
    <r>
      <rPr>
        <sz val="10"/>
        <color theme="1"/>
        <rFont val="仿宋"/>
        <charset val="134"/>
      </rPr>
      <t>）对源芳河沿线进行生态修复，建设生态护岸</t>
    </r>
    <r>
      <rPr>
        <sz val="10"/>
        <color theme="1"/>
        <rFont val="Times New Roman"/>
        <charset val="134"/>
      </rPr>
      <t>3</t>
    </r>
    <r>
      <rPr>
        <sz val="10"/>
        <color theme="1"/>
        <rFont val="仿宋"/>
        <charset val="134"/>
      </rPr>
      <t>处，长度约</t>
    </r>
    <r>
      <rPr>
        <sz val="10"/>
        <color theme="1"/>
        <rFont val="Times New Roman"/>
        <charset val="134"/>
      </rPr>
      <t>2200</t>
    </r>
    <r>
      <rPr>
        <sz val="10"/>
        <color theme="1"/>
        <rFont val="仿宋"/>
        <charset val="134"/>
      </rPr>
      <t>米，清水廊道平台</t>
    </r>
    <r>
      <rPr>
        <sz val="10"/>
        <color theme="1"/>
        <rFont val="Times New Roman"/>
        <charset val="134"/>
      </rPr>
      <t>280</t>
    </r>
    <r>
      <rPr>
        <sz val="10"/>
        <color theme="1"/>
        <rFont val="仿宋"/>
        <charset val="134"/>
      </rPr>
      <t>米，堰坝</t>
    </r>
    <r>
      <rPr>
        <sz val="10"/>
        <color theme="1"/>
        <rFont val="Times New Roman"/>
        <charset val="134"/>
      </rPr>
      <t>1</t>
    </r>
    <r>
      <rPr>
        <sz val="10"/>
        <color theme="1"/>
        <rFont val="仿宋"/>
        <charset val="134"/>
      </rPr>
      <t>并对现有河道进行岸线整治，面积约</t>
    </r>
    <r>
      <rPr>
        <sz val="10"/>
        <color theme="1"/>
        <rFont val="Times New Roman"/>
        <charset val="134"/>
      </rPr>
      <t>9300</t>
    </r>
    <r>
      <rPr>
        <sz val="10"/>
        <color theme="1"/>
        <rFont val="仿宋"/>
        <charset val="134"/>
      </rPr>
      <t>平方米。（</t>
    </r>
    <r>
      <rPr>
        <sz val="10"/>
        <color theme="1"/>
        <rFont val="Times New Roman"/>
        <charset val="134"/>
      </rPr>
      <t>2</t>
    </r>
    <r>
      <rPr>
        <sz val="10"/>
        <color theme="1"/>
        <rFont val="仿宋"/>
        <charset val="134"/>
      </rPr>
      <t>）对源芳河沿线开展封禁治理及生态修复，其中封禁治理面积约</t>
    </r>
    <r>
      <rPr>
        <sz val="10"/>
        <color theme="1"/>
        <rFont val="Times New Roman"/>
        <charset val="134"/>
      </rPr>
      <t>328.40</t>
    </r>
    <r>
      <rPr>
        <sz val="10"/>
        <color theme="1"/>
        <rFont val="仿宋"/>
        <charset val="134"/>
      </rPr>
      <t>公顷，包括疏林补植</t>
    </r>
    <r>
      <rPr>
        <sz val="10"/>
        <color theme="1"/>
        <rFont val="Times New Roman"/>
        <charset val="134"/>
      </rPr>
      <t>147.49</t>
    </r>
    <r>
      <rPr>
        <sz val="10"/>
        <color theme="1"/>
        <rFont val="仿宋"/>
        <charset val="134"/>
      </rPr>
      <t>公顷，封育管护</t>
    </r>
    <r>
      <rPr>
        <sz val="10"/>
        <color theme="1"/>
        <rFont val="Times New Roman"/>
        <charset val="134"/>
      </rPr>
      <t>180.91</t>
    </r>
    <r>
      <rPr>
        <sz val="10"/>
        <color theme="1"/>
        <rFont val="仿宋"/>
        <charset val="134"/>
      </rPr>
      <t>公顷；对源芳河沿岸</t>
    </r>
    <r>
      <rPr>
        <sz val="10"/>
        <color theme="1"/>
        <rFont val="Times New Roman"/>
        <charset val="134"/>
      </rPr>
      <t xml:space="preserve"> </t>
    </r>
    <r>
      <rPr>
        <sz val="10"/>
        <color theme="1"/>
        <rFont val="仿宋"/>
        <charset val="134"/>
      </rPr>
      <t>进行水蚀坡林地治理，面积约</t>
    </r>
    <r>
      <rPr>
        <sz val="10"/>
        <color theme="1"/>
        <rFont val="Times New Roman"/>
        <charset val="134"/>
      </rPr>
      <t>103.05</t>
    </r>
    <r>
      <rPr>
        <sz val="10"/>
        <color theme="1"/>
        <rFont val="仿宋"/>
        <charset val="134"/>
      </rPr>
      <t>公顷，包括等高补植</t>
    </r>
    <r>
      <rPr>
        <sz val="10"/>
        <color theme="1"/>
        <rFont val="Times New Roman"/>
        <charset val="134"/>
      </rPr>
      <t>71.51</t>
    </r>
    <r>
      <rPr>
        <sz val="10"/>
        <color theme="1"/>
        <rFont val="仿宋"/>
        <charset val="134"/>
      </rPr>
      <t>公顷，建设坡</t>
    </r>
    <r>
      <rPr>
        <sz val="10"/>
        <color theme="1"/>
        <rFont val="Times New Roman"/>
        <charset val="134"/>
      </rPr>
      <t xml:space="preserve"> </t>
    </r>
    <r>
      <rPr>
        <sz val="10"/>
        <color theme="1"/>
        <rFont val="仿宋"/>
        <charset val="134"/>
      </rPr>
      <t>面水系建设排水沟</t>
    </r>
    <r>
      <rPr>
        <sz val="10"/>
        <color theme="1"/>
        <rFont val="Times New Roman"/>
        <charset val="134"/>
      </rPr>
      <t>3942</t>
    </r>
    <r>
      <rPr>
        <sz val="10"/>
        <color theme="1"/>
        <rFont val="仿宋"/>
        <charset val="134"/>
      </rPr>
      <t>米，蓄水池</t>
    </r>
    <r>
      <rPr>
        <sz val="10"/>
        <color theme="1"/>
        <rFont val="Times New Roman"/>
        <charset val="134"/>
      </rPr>
      <t>15</t>
    </r>
    <r>
      <rPr>
        <sz val="10"/>
        <color theme="1"/>
        <rFont val="仿宋"/>
        <charset val="134"/>
      </rPr>
      <t>座，沉沙池</t>
    </r>
    <r>
      <rPr>
        <sz val="10"/>
        <color theme="1"/>
        <rFont val="Times New Roman"/>
        <charset val="134"/>
      </rPr>
      <t>29</t>
    </r>
    <r>
      <rPr>
        <sz val="10"/>
        <color theme="1"/>
        <rFont val="仿宋"/>
        <charset val="134"/>
      </rPr>
      <t>座，生产道路</t>
    </r>
    <r>
      <rPr>
        <sz val="10"/>
        <color theme="1"/>
        <rFont val="Times New Roman"/>
        <charset val="134"/>
      </rPr>
      <t>4276</t>
    </r>
    <r>
      <rPr>
        <sz val="10"/>
        <color theme="1"/>
        <rFont val="仿宋"/>
        <charset val="134"/>
      </rPr>
      <t>米，道路绿化</t>
    </r>
    <r>
      <rPr>
        <sz val="10"/>
        <color theme="1"/>
        <rFont val="Times New Roman"/>
        <charset val="134"/>
      </rPr>
      <t>3733</t>
    </r>
    <r>
      <rPr>
        <sz val="10"/>
        <color theme="1"/>
        <rFont val="仿宋"/>
        <charset val="134"/>
      </rPr>
      <t>平方米，拦沙坝</t>
    </r>
    <r>
      <rPr>
        <sz val="10"/>
        <color theme="1"/>
        <rFont val="Times New Roman"/>
        <charset val="134"/>
      </rPr>
      <t>3</t>
    </r>
    <r>
      <rPr>
        <sz val="10"/>
        <color theme="1"/>
        <rFont val="仿宋"/>
        <charset val="134"/>
      </rPr>
      <t>座。</t>
    </r>
    <r>
      <rPr>
        <sz val="10"/>
        <color theme="1"/>
        <rFont val="Times New Roman"/>
        <charset val="134"/>
      </rPr>
      <t>2</t>
    </r>
    <r>
      <rPr>
        <sz val="10"/>
        <color theme="1"/>
        <rFont val="仿宋"/>
        <charset val="134"/>
      </rPr>
      <t>、人居环境综合整治及旅游基础设施提升工程</t>
    </r>
    <r>
      <rPr>
        <sz val="10"/>
        <color theme="1"/>
        <rFont val="Times New Roman"/>
        <charset val="134"/>
      </rPr>
      <t>:</t>
    </r>
    <r>
      <rPr>
        <sz val="10"/>
        <color theme="1"/>
        <rFont val="仿宋"/>
        <charset val="134"/>
      </rPr>
      <t>（</t>
    </r>
    <r>
      <rPr>
        <sz val="10"/>
        <color theme="1"/>
        <rFont val="Times New Roman"/>
        <charset val="134"/>
      </rPr>
      <t>1</t>
    </r>
    <r>
      <rPr>
        <sz val="10"/>
        <color theme="1"/>
        <rFont val="仿宋"/>
        <charset val="134"/>
      </rPr>
      <t>）对源芳乡源芳村及四大号进行污水收集治理，新建污水主管</t>
    </r>
    <r>
      <rPr>
        <sz val="10"/>
        <color theme="1"/>
        <rFont val="Times New Roman"/>
        <charset val="134"/>
      </rPr>
      <t>920m</t>
    </r>
    <r>
      <rPr>
        <sz val="10"/>
        <color theme="1"/>
        <rFont val="仿宋"/>
        <charset val="134"/>
      </rPr>
      <t>，污水支管</t>
    </r>
    <r>
      <rPr>
        <sz val="10"/>
        <color theme="1"/>
        <rFont val="Times New Roman"/>
        <charset val="134"/>
      </rPr>
      <t>1850</t>
    </r>
    <r>
      <rPr>
        <sz val="10"/>
        <color theme="1"/>
        <rFont val="仿宋"/>
        <charset val="134"/>
      </rPr>
      <t>米，污水接户接户管</t>
    </r>
    <r>
      <rPr>
        <sz val="10"/>
        <color theme="1"/>
        <rFont val="Times New Roman"/>
        <charset val="134"/>
      </rPr>
      <t>3700</t>
    </r>
    <r>
      <rPr>
        <sz val="10"/>
        <color theme="1"/>
        <rFont val="仿宋"/>
        <charset val="134"/>
      </rPr>
      <t>米，树脂检查井</t>
    </r>
    <r>
      <rPr>
        <sz val="10"/>
        <color theme="1"/>
        <rFont val="Times New Roman"/>
        <charset val="134"/>
      </rPr>
      <t>93</t>
    </r>
    <r>
      <rPr>
        <sz val="10"/>
        <color theme="1"/>
        <rFont val="仿宋"/>
        <charset val="134"/>
      </rPr>
      <t>座</t>
    </r>
    <r>
      <rPr>
        <sz val="10"/>
        <color theme="1"/>
        <rFont val="Times New Roman"/>
        <charset val="134"/>
      </rPr>
      <t>,</t>
    </r>
    <r>
      <rPr>
        <sz val="10"/>
        <color theme="1"/>
        <rFont val="仿宋"/>
        <charset val="134"/>
      </rPr>
      <t>混凝土模块式检查井</t>
    </r>
    <r>
      <rPr>
        <sz val="10"/>
        <color theme="1"/>
        <rFont val="Times New Roman"/>
        <charset val="134"/>
      </rPr>
      <t>47</t>
    </r>
    <r>
      <rPr>
        <sz val="10"/>
        <color theme="1"/>
        <rFont val="仿宋"/>
        <charset val="134"/>
      </rPr>
      <t>座，格栅井</t>
    </r>
    <r>
      <rPr>
        <sz val="10"/>
        <color theme="1"/>
        <rFont val="Times New Roman"/>
        <charset val="134"/>
      </rPr>
      <t>180</t>
    </r>
    <r>
      <rPr>
        <sz val="10"/>
        <color theme="1"/>
        <rFont val="仿宋"/>
        <charset val="134"/>
      </rPr>
      <t>座，污水处理终端</t>
    </r>
    <r>
      <rPr>
        <sz val="10"/>
        <color theme="1"/>
        <rFont val="Times New Roman"/>
        <charset val="134"/>
      </rPr>
      <t>2</t>
    </r>
    <r>
      <rPr>
        <sz val="10"/>
        <color theme="1"/>
        <rFont val="仿宋"/>
        <charset val="134"/>
      </rPr>
      <t>座。（</t>
    </r>
    <r>
      <rPr>
        <sz val="10"/>
        <color theme="1"/>
        <rFont val="Times New Roman"/>
        <charset val="134"/>
      </rPr>
      <t>2</t>
    </r>
    <r>
      <rPr>
        <sz val="10"/>
        <color theme="1"/>
        <rFont val="仿宋"/>
        <charset val="134"/>
      </rPr>
      <t>）对新娘房瀑布步道进行修复，长度约</t>
    </r>
    <r>
      <rPr>
        <sz val="10"/>
        <color theme="1"/>
        <rFont val="Times New Roman"/>
        <charset val="134"/>
      </rPr>
      <t>2300</t>
    </r>
    <r>
      <rPr>
        <sz val="10"/>
        <color theme="1"/>
        <rFont val="仿宋"/>
        <charset val="134"/>
      </rPr>
      <t>米，其中皖浙古道梓源段</t>
    </r>
    <r>
      <rPr>
        <sz val="10"/>
        <color theme="1"/>
        <rFont val="Times New Roman"/>
        <charset val="134"/>
      </rPr>
      <t>1200</t>
    </r>
    <r>
      <rPr>
        <sz val="10"/>
        <color theme="1"/>
        <rFont val="仿宋"/>
        <charset val="134"/>
      </rPr>
      <t>米，红旗渠道路</t>
    </r>
    <r>
      <rPr>
        <sz val="10"/>
        <color theme="1"/>
        <rFont val="Times New Roman"/>
        <charset val="134"/>
      </rPr>
      <t>1100</t>
    </r>
    <r>
      <rPr>
        <sz val="10"/>
        <color theme="1"/>
        <rFont val="仿宋"/>
        <charset val="134"/>
      </rPr>
      <t>米，安装道路护栏</t>
    </r>
    <r>
      <rPr>
        <sz val="10"/>
        <color theme="1"/>
        <rFont val="Times New Roman"/>
        <charset val="134"/>
      </rPr>
      <t>2100</t>
    </r>
    <r>
      <rPr>
        <sz val="10"/>
        <color theme="1"/>
        <rFont val="仿宋"/>
        <charset val="134"/>
      </rPr>
      <t>米，并设置标牌</t>
    </r>
    <r>
      <rPr>
        <sz val="10"/>
        <color theme="1"/>
        <rFont val="Times New Roman"/>
        <charset val="134"/>
      </rPr>
      <t>10</t>
    </r>
    <r>
      <rPr>
        <sz val="10"/>
        <color theme="1"/>
        <rFont val="仿宋"/>
        <charset val="134"/>
      </rPr>
      <t>处。</t>
    </r>
    <r>
      <rPr>
        <sz val="10"/>
        <color theme="1"/>
        <rFont val="Times New Roman"/>
        <charset val="134"/>
      </rPr>
      <t>(3</t>
    </r>
    <r>
      <rPr>
        <sz val="10"/>
        <color theme="1"/>
        <rFont val="仿宋"/>
        <charset val="134"/>
      </rPr>
      <t>）对渔临村进行人居环境整治，包括提升村庄的整体风貌、环境卫生水平、改善公共设施等方面，建设生态停车场</t>
    </r>
    <r>
      <rPr>
        <sz val="10"/>
        <color theme="1"/>
        <rFont val="Times New Roman"/>
        <charset val="134"/>
      </rPr>
      <t>350</t>
    </r>
    <r>
      <rPr>
        <sz val="10"/>
        <color theme="1"/>
        <rFont val="仿宋"/>
        <charset val="134"/>
      </rPr>
      <t>平方米，移动式旅游公厕</t>
    </r>
    <r>
      <rPr>
        <sz val="10"/>
        <color theme="1"/>
        <rFont val="Times New Roman"/>
        <charset val="134"/>
      </rPr>
      <t>1</t>
    </r>
    <r>
      <rPr>
        <sz val="10"/>
        <color theme="1"/>
        <rFont val="仿宋"/>
        <charset val="134"/>
      </rPr>
      <t>座，节点打造</t>
    </r>
    <r>
      <rPr>
        <sz val="10"/>
        <color theme="1"/>
        <rFont val="Times New Roman"/>
        <charset val="134"/>
      </rPr>
      <t>1</t>
    </r>
    <r>
      <rPr>
        <sz val="10"/>
        <color theme="1"/>
        <rFont val="仿宋"/>
        <charset val="134"/>
      </rPr>
      <t>处。（</t>
    </r>
    <r>
      <rPr>
        <sz val="10"/>
        <color theme="1"/>
        <rFont val="Times New Roman"/>
        <charset val="134"/>
      </rPr>
      <t>4</t>
    </r>
    <r>
      <rPr>
        <sz val="10"/>
        <color theme="1"/>
        <rFont val="仿宋"/>
        <charset val="134"/>
      </rPr>
      <t>）对源芳村进行道路整治</t>
    </r>
    <r>
      <rPr>
        <sz val="10"/>
        <color theme="1"/>
        <rFont val="Times New Roman"/>
        <charset val="134"/>
      </rPr>
      <t>1844</t>
    </r>
    <r>
      <rPr>
        <sz val="10"/>
        <color theme="1"/>
        <rFont val="仿宋"/>
        <charset val="134"/>
      </rPr>
      <t>米，环卫设施垃圾桶</t>
    </r>
    <r>
      <rPr>
        <sz val="10"/>
        <color theme="1"/>
        <rFont val="Times New Roman"/>
        <charset val="134"/>
      </rPr>
      <t>42</t>
    </r>
    <r>
      <rPr>
        <sz val="10"/>
        <color theme="1"/>
        <rFont val="仿宋"/>
        <charset val="134"/>
      </rPr>
      <t>个，村庄绿化</t>
    </r>
    <r>
      <rPr>
        <sz val="10"/>
        <color theme="1"/>
        <rFont val="Times New Roman"/>
        <charset val="134"/>
      </rPr>
      <t>6</t>
    </r>
    <r>
      <rPr>
        <sz val="10"/>
        <color theme="1"/>
        <rFont val="仿宋"/>
        <charset val="134"/>
      </rPr>
      <t>处，下河台阶</t>
    </r>
    <r>
      <rPr>
        <sz val="10"/>
        <color theme="1"/>
        <rFont val="Times New Roman"/>
        <charset val="134"/>
      </rPr>
      <t>2</t>
    </r>
    <r>
      <rPr>
        <sz val="10"/>
        <color theme="1"/>
        <rFont val="仿宋"/>
        <charset val="134"/>
      </rPr>
      <t>处，水土保持文化宣传牌</t>
    </r>
    <r>
      <rPr>
        <sz val="10"/>
        <color theme="1"/>
        <rFont val="Times New Roman"/>
        <charset val="134"/>
      </rPr>
      <t>4</t>
    </r>
    <r>
      <rPr>
        <sz val="10"/>
        <color theme="1"/>
        <rFont val="仿宋"/>
        <charset val="134"/>
      </rPr>
      <t>个。</t>
    </r>
  </si>
  <si>
    <t>休宁县源芳乡生态修复及农村环境综合整治工程</t>
  </si>
  <si>
    <r>
      <rPr>
        <sz val="10"/>
        <rFont val="仿宋"/>
        <charset val="134"/>
      </rPr>
      <t>已完成部分人居环境综合整治及旅游基础设施提升工程：其中四大号污水收集治理及渔临村人居环境整治已完成。</t>
    </r>
  </si>
  <si>
    <r>
      <rPr>
        <sz val="10"/>
        <color theme="1"/>
        <rFont val="仿宋"/>
        <charset val="134"/>
      </rPr>
      <t>年产</t>
    </r>
    <r>
      <rPr>
        <sz val="10"/>
        <color theme="1"/>
        <rFont val="Times New Roman"/>
        <charset val="134"/>
      </rPr>
      <t>500</t>
    </r>
    <r>
      <rPr>
        <sz val="10"/>
        <color theme="1"/>
        <rFont val="仿宋"/>
        <charset val="134"/>
      </rPr>
      <t>吨石蛙产品深加工项目</t>
    </r>
  </si>
  <si>
    <r>
      <rPr>
        <sz val="10"/>
        <color theme="1"/>
        <rFont val="仿宋"/>
        <charset val="134"/>
      </rPr>
      <t>黄山龙王潭生态园股份有限公司</t>
    </r>
  </si>
  <si>
    <r>
      <rPr>
        <sz val="10"/>
        <color theme="1"/>
        <rFont val="仿宋"/>
        <charset val="134"/>
      </rPr>
      <t>对现有的</t>
    </r>
    <r>
      <rPr>
        <sz val="10"/>
        <color theme="1"/>
        <rFont val="Times New Roman"/>
        <charset val="134"/>
      </rPr>
      <t>2700</t>
    </r>
    <r>
      <rPr>
        <sz val="10"/>
        <color theme="1"/>
        <rFont val="仿宋"/>
        <charset val="134"/>
      </rPr>
      <t>平方米厂房进行洁净化改造装修并进行设备采购，对现有的</t>
    </r>
    <r>
      <rPr>
        <sz val="10"/>
        <color theme="1"/>
        <rFont val="Times New Roman"/>
        <charset val="134"/>
      </rPr>
      <t>370</t>
    </r>
    <r>
      <rPr>
        <sz val="10"/>
        <color theme="1"/>
        <rFont val="仿宋"/>
        <charset val="134"/>
      </rPr>
      <t>平方米配套附属用房进行装修。其中：石蛙加工车间</t>
    </r>
    <r>
      <rPr>
        <sz val="10"/>
        <color theme="1"/>
        <rFont val="Times New Roman"/>
        <charset val="134"/>
      </rPr>
      <t>1350</t>
    </r>
    <r>
      <rPr>
        <sz val="10"/>
        <color theme="1"/>
        <rFont val="仿宋"/>
        <charset val="134"/>
      </rPr>
      <t>平方米，冷冻库</t>
    </r>
    <r>
      <rPr>
        <sz val="10"/>
        <color theme="1"/>
        <rFont val="Times New Roman"/>
        <charset val="134"/>
      </rPr>
      <t>1000</t>
    </r>
    <r>
      <rPr>
        <sz val="10"/>
        <color theme="1"/>
        <rFont val="仿宋"/>
        <charset val="134"/>
      </rPr>
      <t>立方米，极冻库</t>
    </r>
    <r>
      <rPr>
        <sz val="10"/>
        <color theme="1"/>
        <rFont val="Times New Roman"/>
        <charset val="134"/>
      </rPr>
      <t>1000</t>
    </r>
    <r>
      <rPr>
        <sz val="10"/>
        <color theme="1"/>
        <rFont val="仿宋"/>
        <charset val="134"/>
      </rPr>
      <t>立方米，石蛙产品展示馆及会议室</t>
    </r>
    <r>
      <rPr>
        <sz val="10"/>
        <color theme="1"/>
        <rFont val="Times New Roman"/>
        <charset val="134"/>
      </rPr>
      <t>500</t>
    </r>
    <r>
      <rPr>
        <sz val="10"/>
        <color theme="1"/>
        <rFont val="仿宋"/>
        <charset val="134"/>
      </rPr>
      <t>平方米；购置石蛙加工设备、制冷设备各两台（套）、科技研发设施等，配套建设河坝、修缮厂区道路及污水处理系统、水电配套系统等。</t>
    </r>
  </si>
  <si>
    <r>
      <rPr>
        <sz val="10"/>
        <color theme="1"/>
        <rFont val="仿宋"/>
        <charset val="134"/>
      </rPr>
      <t>新增建设用地</t>
    </r>
    <r>
      <rPr>
        <sz val="10"/>
        <color theme="1"/>
        <rFont val="Times New Roman"/>
        <charset val="134"/>
      </rPr>
      <t>4.5</t>
    </r>
    <r>
      <rPr>
        <sz val="10"/>
        <color theme="1"/>
        <rFont val="仿宋"/>
        <charset val="134"/>
      </rPr>
      <t>亩</t>
    </r>
  </si>
  <si>
    <r>
      <rPr>
        <sz val="10"/>
        <color theme="1"/>
        <rFont val="仿宋"/>
        <charset val="134"/>
      </rPr>
      <t>年产</t>
    </r>
    <r>
      <rPr>
        <sz val="10"/>
        <color theme="1"/>
        <rFont val="Times New Roman"/>
        <charset val="134"/>
      </rPr>
      <t>500</t>
    </r>
    <r>
      <rPr>
        <sz val="10"/>
        <color theme="1"/>
        <rFont val="仿宋"/>
        <charset val="134"/>
      </rPr>
      <t>吨石蛙深加工产品一期项目</t>
    </r>
  </si>
  <si>
    <t>污水处理设施已完成建设，厂房洁净化改造已完成，已签订冷冻库冷链设备采购合同，370平方米配套附属用房已完成装修，配套建设河坝已完成，厂区道路及水电配套系统已完成建设。冷冻库、石蛙加工设备已完成采购，蒸锅、包装流水线等设备已完成安装。</t>
  </si>
  <si>
    <r>
      <rPr>
        <sz val="10"/>
        <color theme="1"/>
        <rFont val="仿宋"/>
        <charset val="134"/>
      </rPr>
      <t>源芳乡农村产业融合发展项目</t>
    </r>
  </si>
  <si>
    <r>
      <rPr>
        <sz val="10"/>
        <color theme="1"/>
        <rFont val="Times New Roman"/>
        <charset val="134"/>
      </rPr>
      <t>1</t>
    </r>
    <r>
      <rPr>
        <sz val="10"/>
        <color theme="1"/>
        <rFont val="仿宋"/>
        <charset val="134"/>
      </rPr>
      <t>、农业生产基地配套基础设施：（</t>
    </r>
    <r>
      <rPr>
        <sz val="10"/>
        <color theme="1"/>
        <rFont val="Times New Roman"/>
        <charset val="134"/>
      </rPr>
      <t>1</t>
    </r>
    <r>
      <rPr>
        <sz val="10"/>
        <color theme="1"/>
        <rFont val="仿宋"/>
        <charset val="134"/>
      </rPr>
      <t>）幸川村泉水至上坞关生产道路拓宽硬化，拓宽硬化宽</t>
    </r>
    <r>
      <rPr>
        <sz val="10"/>
        <color theme="1"/>
        <rFont val="Times New Roman"/>
        <charset val="134"/>
      </rPr>
      <t>2.2</t>
    </r>
    <r>
      <rPr>
        <sz val="10"/>
        <color theme="1"/>
        <rFont val="仿宋"/>
        <charset val="134"/>
      </rPr>
      <t>米生产道路</t>
    </r>
    <r>
      <rPr>
        <sz val="10"/>
        <color theme="1"/>
        <rFont val="Times New Roman"/>
        <charset val="134"/>
      </rPr>
      <t>760</t>
    </r>
    <r>
      <rPr>
        <sz val="10"/>
        <color theme="1"/>
        <rFont val="仿宋"/>
        <charset val="134"/>
      </rPr>
      <t>米，道路挡墙</t>
    </r>
    <r>
      <rPr>
        <sz val="10"/>
        <color theme="1"/>
        <rFont val="Times New Roman"/>
        <charset val="134"/>
      </rPr>
      <t>700</t>
    </r>
    <r>
      <rPr>
        <sz val="10"/>
        <color theme="1"/>
        <rFont val="仿宋"/>
        <charset val="134"/>
      </rPr>
      <t>米。（</t>
    </r>
    <r>
      <rPr>
        <sz val="10"/>
        <color theme="1"/>
        <rFont val="Times New Roman"/>
        <charset val="134"/>
      </rPr>
      <t>2</t>
    </r>
    <r>
      <rPr>
        <sz val="10"/>
        <color theme="1"/>
        <rFont val="仿宋"/>
        <charset val="134"/>
      </rPr>
      <t>）源芳村大源碣坝下游西侧田块生产道路拓宽硬化、灌溉水渠修复，拓宽硬化宽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450</t>
    </r>
    <r>
      <rPr>
        <sz val="10"/>
        <color theme="1"/>
        <rFont val="仿宋"/>
        <charset val="134"/>
      </rPr>
      <t>米；修复灌溉水渠主渠</t>
    </r>
    <r>
      <rPr>
        <sz val="10"/>
        <color theme="1"/>
        <rFont val="Times New Roman"/>
        <charset val="134"/>
      </rPr>
      <t>420</t>
    </r>
    <r>
      <rPr>
        <sz val="10"/>
        <color theme="1"/>
        <rFont val="仿宋"/>
        <charset val="134"/>
      </rPr>
      <t>米，支渠</t>
    </r>
    <r>
      <rPr>
        <sz val="10"/>
        <color theme="1"/>
        <rFont val="Times New Roman"/>
        <charset val="134"/>
      </rPr>
      <t>450</t>
    </r>
    <r>
      <rPr>
        <sz val="10"/>
        <color theme="1"/>
        <rFont val="仿宋"/>
        <charset val="134"/>
      </rPr>
      <t>米。（</t>
    </r>
    <r>
      <rPr>
        <sz val="10"/>
        <color theme="1"/>
        <rFont val="Times New Roman"/>
        <charset val="134"/>
      </rPr>
      <t>3</t>
    </r>
    <r>
      <rPr>
        <sz val="10"/>
        <color theme="1"/>
        <rFont val="仿宋"/>
        <charset val="134"/>
      </rPr>
      <t>）九丘碣坝下游西侧田块（含幸川村深坑组）生产道路拓宽硬化、灌溉水渠修复，拓宽硬化宽</t>
    </r>
    <r>
      <rPr>
        <sz val="10"/>
        <color theme="1"/>
        <rFont val="Times New Roman"/>
        <charset val="134"/>
      </rPr>
      <t>1.5</t>
    </r>
    <r>
      <rPr>
        <sz val="10"/>
        <color theme="1"/>
        <rFont val="仿宋"/>
        <charset val="134"/>
      </rPr>
      <t>米生产道路</t>
    </r>
    <r>
      <rPr>
        <sz val="10"/>
        <color theme="1"/>
        <rFont val="Times New Roman"/>
        <charset val="134"/>
      </rPr>
      <t>1200</t>
    </r>
    <r>
      <rPr>
        <sz val="10"/>
        <color theme="1"/>
        <rFont val="仿宋"/>
        <charset val="134"/>
      </rPr>
      <t>米；修复灌溉水渠主</t>
    </r>
    <r>
      <rPr>
        <sz val="10"/>
        <color theme="1"/>
        <rFont val="Times New Roman"/>
        <charset val="134"/>
      </rPr>
      <t>1000</t>
    </r>
    <r>
      <rPr>
        <sz val="10"/>
        <color theme="1"/>
        <rFont val="仿宋"/>
        <charset val="134"/>
      </rPr>
      <t>米，支渠</t>
    </r>
    <r>
      <rPr>
        <sz val="10"/>
        <color theme="1"/>
        <rFont val="Times New Roman"/>
        <charset val="134"/>
      </rPr>
      <t>900</t>
    </r>
    <r>
      <rPr>
        <sz val="10"/>
        <color theme="1"/>
        <rFont val="仿宋"/>
        <charset val="134"/>
      </rPr>
      <t>米。（</t>
    </r>
    <r>
      <rPr>
        <sz val="10"/>
        <color theme="1"/>
        <rFont val="Times New Roman"/>
        <charset val="134"/>
      </rPr>
      <t>4</t>
    </r>
    <r>
      <rPr>
        <sz val="10"/>
        <color theme="1"/>
        <rFont val="仿宋"/>
        <charset val="134"/>
      </rPr>
      <t>）渔临村里号组路生产道路提升硬化，拓宽硬化宽</t>
    </r>
    <r>
      <rPr>
        <sz val="10"/>
        <color theme="1"/>
        <rFont val="Times New Roman"/>
        <charset val="134"/>
      </rPr>
      <t>2</t>
    </r>
    <r>
      <rPr>
        <sz val="10"/>
        <color theme="1"/>
        <rFont val="仿宋"/>
        <charset val="134"/>
      </rPr>
      <t>米生产道路</t>
    </r>
    <r>
      <rPr>
        <sz val="10"/>
        <color theme="1"/>
        <rFont val="Times New Roman"/>
        <charset val="134"/>
      </rPr>
      <t>500</t>
    </r>
    <r>
      <rPr>
        <sz val="10"/>
        <color theme="1"/>
        <rFont val="仿宋"/>
        <charset val="134"/>
      </rPr>
      <t>米，道路挡墙</t>
    </r>
    <r>
      <rPr>
        <sz val="10"/>
        <color theme="1"/>
        <rFont val="Times New Roman"/>
        <charset val="134"/>
      </rPr>
      <t>200</t>
    </r>
    <r>
      <rPr>
        <sz val="10"/>
        <color theme="1"/>
        <rFont val="仿宋"/>
        <charset val="134"/>
      </rPr>
      <t>米。（</t>
    </r>
    <r>
      <rPr>
        <sz val="10"/>
        <color theme="1"/>
        <rFont val="Times New Roman"/>
        <charset val="134"/>
      </rPr>
      <t>5</t>
    </r>
    <r>
      <rPr>
        <sz val="10"/>
        <color theme="1"/>
        <rFont val="仿宋"/>
        <charset val="134"/>
      </rPr>
      <t>）芳田村牛峰蔬菜基地生产道路硬化、道路挡墙建设、灌溉水渠修复，硬化宽</t>
    </r>
    <r>
      <rPr>
        <sz val="10"/>
        <color theme="1"/>
        <rFont val="Times New Roman"/>
        <charset val="134"/>
      </rPr>
      <t>3.5</t>
    </r>
    <r>
      <rPr>
        <sz val="10"/>
        <color theme="1"/>
        <rFont val="仿宋"/>
        <charset val="134"/>
      </rPr>
      <t>米生产道路</t>
    </r>
    <r>
      <rPr>
        <sz val="10"/>
        <color theme="1"/>
        <rFont val="Times New Roman"/>
        <charset val="134"/>
      </rPr>
      <t>1500</t>
    </r>
    <r>
      <rPr>
        <sz val="10"/>
        <color theme="1"/>
        <rFont val="仿宋"/>
        <charset val="134"/>
      </rPr>
      <t>米；道路路基挡墙建</t>
    </r>
    <r>
      <rPr>
        <sz val="10"/>
        <color theme="1"/>
        <rFont val="Times New Roman"/>
        <charset val="134"/>
      </rPr>
      <t>1200</t>
    </r>
    <r>
      <rPr>
        <sz val="10"/>
        <color theme="1"/>
        <rFont val="仿宋"/>
        <charset val="134"/>
      </rPr>
      <t>米，护坡挡墙</t>
    </r>
    <r>
      <rPr>
        <sz val="10"/>
        <color theme="1"/>
        <rFont val="Times New Roman"/>
        <charset val="134"/>
      </rPr>
      <t>500</t>
    </r>
    <r>
      <rPr>
        <sz val="10"/>
        <color theme="1"/>
        <rFont val="仿宋"/>
        <charset val="134"/>
      </rPr>
      <t>米；修复灌溉水渠主渠</t>
    </r>
    <r>
      <rPr>
        <sz val="10"/>
        <color theme="1"/>
        <rFont val="Times New Roman"/>
        <charset val="134"/>
      </rPr>
      <t>1300</t>
    </r>
    <r>
      <rPr>
        <sz val="10"/>
        <color theme="1"/>
        <rFont val="仿宋"/>
        <charset val="134"/>
      </rPr>
      <t>米、支渠</t>
    </r>
    <r>
      <rPr>
        <sz val="10"/>
        <color theme="1"/>
        <rFont val="Times New Roman"/>
        <charset val="134"/>
      </rPr>
      <t>200</t>
    </r>
    <r>
      <rPr>
        <sz val="10"/>
        <color theme="1"/>
        <rFont val="仿宋"/>
        <charset val="134"/>
      </rPr>
      <t>米。（</t>
    </r>
    <r>
      <rPr>
        <sz val="10"/>
        <color theme="1"/>
        <rFont val="Times New Roman"/>
        <charset val="134"/>
      </rPr>
      <t>6</t>
    </r>
    <r>
      <rPr>
        <sz val="10"/>
        <color theme="1"/>
        <rFont val="仿宋"/>
        <charset val="134"/>
      </rPr>
      <t>）农业生产电力增容，源芳村吴坑口增设</t>
    </r>
    <r>
      <rPr>
        <sz val="10"/>
        <color theme="1"/>
        <rFont val="Times New Roman"/>
        <charset val="134"/>
      </rPr>
      <t>800K</t>
    </r>
    <r>
      <rPr>
        <sz val="10"/>
        <color theme="1"/>
        <rFont val="仿宋"/>
        <charset val="134"/>
      </rPr>
      <t>变压器</t>
    </r>
    <r>
      <rPr>
        <sz val="10"/>
        <color theme="1"/>
        <rFont val="Times New Roman"/>
        <charset val="134"/>
      </rPr>
      <t>1</t>
    </r>
    <r>
      <rPr>
        <sz val="10"/>
        <color theme="1"/>
        <rFont val="仿宋"/>
        <charset val="134"/>
      </rPr>
      <t>台套。</t>
    </r>
    <r>
      <rPr>
        <sz val="10"/>
        <color theme="1"/>
        <rFont val="Times New Roman"/>
        <charset val="134"/>
      </rPr>
      <t xml:space="preserve">
2</t>
    </r>
    <r>
      <rPr>
        <sz val="10"/>
        <color theme="1"/>
        <rFont val="仿宋"/>
        <charset val="134"/>
      </rPr>
      <t>、农产品加工流通集聚区配套基础设施：（</t>
    </r>
    <r>
      <rPr>
        <sz val="10"/>
        <color theme="1"/>
        <rFont val="Times New Roman"/>
        <charset val="134"/>
      </rPr>
      <t>1</t>
    </r>
    <r>
      <rPr>
        <sz val="10"/>
        <color theme="1"/>
        <rFont val="仿宋"/>
        <charset val="134"/>
      </rPr>
      <t>）源芳村农产品物流仓储基地，新建</t>
    </r>
    <r>
      <rPr>
        <sz val="10"/>
        <color theme="1"/>
        <rFont val="Times New Roman"/>
        <charset val="134"/>
      </rPr>
      <t>4000</t>
    </r>
    <r>
      <rPr>
        <sz val="10"/>
        <color theme="1"/>
        <rFont val="仿宋"/>
        <charset val="134"/>
      </rPr>
      <t>平方米标准化钢结构厂房</t>
    </r>
    <r>
      <rPr>
        <sz val="10"/>
        <color theme="1"/>
        <rFont val="Times New Roman"/>
        <charset val="134"/>
      </rPr>
      <t>1</t>
    </r>
    <r>
      <rPr>
        <sz val="10"/>
        <color theme="1"/>
        <rFont val="仿宋"/>
        <charset val="134"/>
      </rPr>
      <t>座，用于仓储、初加工、包装，配套、电力、给排水等附属设施。</t>
    </r>
    <r>
      <rPr>
        <sz val="10"/>
        <color theme="1"/>
        <rFont val="Times New Roman"/>
        <charset val="134"/>
      </rPr>
      <t xml:space="preserve">
3</t>
    </r>
    <r>
      <rPr>
        <sz val="10"/>
        <color theme="1"/>
        <rFont val="仿宋"/>
        <charset val="134"/>
      </rPr>
      <t>、促进乡村农文旅融合发展的给排水、污水处理、道路等设施：（</t>
    </r>
    <r>
      <rPr>
        <sz val="10"/>
        <color theme="1"/>
        <rFont val="Times New Roman"/>
        <charset val="134"/>
      </rPr>
      <t>1</t>
    </r>
    <r>
      <rPr>
        <sz val="10"/>
        <color theme="1"/>
        <rFont val="仿宋"/>
        <charset val="134"/>
      </rPr>
      <t>）污水处理设施建设，新建源芳村四大号、吴坑、九丘、这坑、八股</t>
    </r>
    <r>
      <rPr>
        <sz val="10"/>
        <color theme="1"/>
        <rFont val="Times New Roman"/>
        <charset val="134"/>
      </rPr>
      <t>5</t>
    </r>
    <r>
      <rPr>
        <sz val="10"/>
        <color theme="1"/>
        <rFont val="仿宋"/>
        <charset val="134"/>
      </rPr>
      <t>个自然村污水处理工程。（</t>
    </r>
    <r>
      <rPr>
        <sz val="10"/>
        <color theme="1"/>
        <rFont val="Times New Roman"/>
        <charset val="134"/>
      </rPr>
      <t>2</t>
    </r>
    <r>
      <rPr>
        <sz val="10"/>
        <color theme="1"/>
        <rFont val="仿宋"/>
        <charset val="134"/>
      </rPr>
      <t>）源芳村四大号石蛙养殖基地污水处理设施建设，新建四大号石蛙养殖基地污水处理设施一套。（</t>
    </r>
    <r>
      <rPr>
        <sz val="10"/>
        <color theme="1"/>
        <rFont val="Times New Roman"/>
        <charset val="134"/>
      </rPr>
      <t>3</t>
    </r>
    <r>
      <rPr>
        <sz val="10"/>
        <color theme="1"/>
        <rFont val="仿宋"/>
        <charset val="134"/>
      </rPr>
      <t>）农文旅游融合道路设施，新建并硬化源芳村安潭道路长</t>
    </r>
    <r>
      <rPr>
        <sz val="10"/>
        <color theme="1"/>
        <rFont val="Times New Roman"/>
        <charset val="134"/>
      </rPr>
      <t>860</t>
    </r>
    <r>
      <rPr>
        <sz val="10"/>
        <color theme="1"/>
        <rFont val="仿宋"/>
        <charset val="134"/>
      </rPr>
      <t>米、路基宽</t>
    </r>
    <r>
      <rPr>
        <sz val="10"/>
        <color theme="1"/>
        <rFont val="Times New Roman"/>
        <charset val="134"/>
      </rPr>
      <t>5.5</t>
    </r>
    <r>
      <rPr>
        <sz val="10"/>
        <color theme="1"/>
        <rFont val="仿宋"/>
        <charset val="134"/>
      </rPr>
      <t>米（路面宽</t>
    </r>
    <r>
      <rPr>
        <sz val="10"/>
        <color theme="1"/>
        <rFont val="Times New Roman"/>
        <charset val="134"/>
      </rPr>
      <t>4.5</t>
    </r>
    <r>
      <rPr>
        <sz val="10"/>
        <color theme="1"/>
        <rFont val="仿宋"/>
        <charset val="134"/>
      </rPr>
      <t>米）；新建安潭路桥梁</t>
    </r>
    <r>
      <rPr>
        <sz val="10"/>
        <color theme="1"/>
        <rFont val="Times New Roman"/>
        <charset val="134"/>
      </rPr>
      <t>1</t>
    </r>
    <r>
      <rPr>
        <sz val="10"/>
        <color theme="1"/>
        <rFont val="仿宋"/>
        <charset val="134"/>
      </rPr>
      <t>座，吴坑口桥梁</t>
    </r>
    <r>
      <rPr>
        <sz val="10"/>
        <color theme="1"/>
        <rFont val="Times New Roman"/>
        <charset val="134"/>
      </rPr>
      <t>1</t>
    </r>
    <r>
      <rPr>
        <sz val="10"/>
        <color theme="1"/>
        <rFont val="仿宋"/>
        <charset val="134"/>
      </rPr>
      <t>座；修复梓源村上山古道</t>
    </r>
    <r>
      <rPr>
        <sz val="10"/>
        <color theme="1"/>
        <rFont val="Times New Roman"/>
        <charset val="134"/>
      </rPr>
      <t>500</t>
    </r>
    <r>
      <rPr>
        <sz val="10"/>
        <color theme="1"/>
        <rFont val="仿宋"/>
        <charset val="134"/>
      </rPr>
      <t>米、红旗渠修复</t>
    </r>
    <r>
      <rPr>
        <sz val="10"/>
        <color theme="1"/>
        <rFont val="Times New Roman"/>
        <charset val="134"/>
      </rPr>
      <t>1100</t>
    </r>
    <r>
      <rPr>
        <sz val="10"/>
        <color theme="1"/>
        <rFont val="仿宋"/>
        <charset val="134"/>
      </rPr>
      <t>，新建沿渠步行栈道</t>
    </r>
    <r>
      <rPr>
        <sz val="10"/>
        <color theme="1"/>
        <rFont val="Times New Roman"/>
        <charset val="134"/>
      </rPr>
      <t>1100</t>
    </r>
    <r>
      <rPr>
        <sz val="10"/>
        <color theme="1"/>
        <rFont val="仿宋"/>
        <charset val="134"/>
      </rPr>
      <t>米。</t>
    </r>
  </si>
  <si>
    <r>
      <rPr>
        <sz val="10"/>
        <color theme="1"/>
        <rFont val="仿宋"/>
        <charset val="134"/>
      </rPr>
      <t>新增建设用地</t>
    </r>
    <r>
      <rPr>
        <sz val="10"/>
        <color theme="1"/>
        <rFont val="Times New Roman"/>
        <charset val="134"/>
      </rPr>
      <t>16</t>
    </r>
    <r>
      <rPr>
        <sz val="10"/>
        <color theme="1"/>
        <rFont val="仿宋"/>
        <charset val="134"/>
      </rPr>
      <t>亩</t>
    </r>
  </si>
  <si>
    <r>
      <rPr>
        <sz val="10"/>
        <rFont val="仿宋"/>
        <charset val="134"/>
      </rPr>
      <t>项目己完成建议书编制；目前正在积极开展对上争取，部分建设内容已申报</t>
    </r>
    <r>
      <rPr>
        <sz val="10"/>
        <rFont val="Times New Roman"/>
        <charset val="134"/>
      </rPr>
      <t>2025</t>
    </r>
    <r>
      <rPr>
        <sz val="10"/>
        <rFont val="仿宋"/>
        <charset val="134"/>
      </rPr>
      <t>年度巩固拓展脱贫攻坚成果和乡村振兴项目资金。</t>
    </r>
  </si>
  <si>
    <r>
      <rPr>
        <sz val="10"/>
        <color theme="1"/>
        <rFont val="仿宋"/>
        <charset val="134"/>
      </rPr>
      <t>梓源村新娘房乡村旅游开发项目（二期）</t>
    </r>
  </si>
  <si>
    <r>
      <rPr>
        <sz val="10"/>
        <color theme="1"/>
        <rFont val="仿宋"/>
        <charset val="134"/>
      </rPr>
      <t>县文化旅游体育局</t>
    </r>
    <r>
      <rPr>
        <sz val="10"/>
        <color theme="1"/>
        <rFont val="Times New Roman"/>
        <charset val="134"/>
      </rPr>
      <t xml:space="preserve">
</t>
    </r>
    <r>
      <rPr>
        <sz val="10"/>
        <color theme="1"/>
        <rFont val="仿宋"/>
        <charset val="134"/>
      </rPr>
      <t>源芳乡人民政府</t>
    </r>
  </si>
  <si>
    <r>
      <rPr>
        <sz val="10"/>
        <color theme="1"/>
        <rFont val="仿宋"/>
        <charset val="134"/>
      </rPr>
      <t>对梓源村内人居环境提升，打造新娘房瀑布停车场至村委会观瀑环道旅游节点，对</t>
    </r>
    <r>
      <rPr>
        <sz val="10"/>
        <color theme="1"/>
        <rFont val="Times New Roman"/>
        <charset val="134"/>
      </rPr>
      <t>1100</t>
    </r>
    <r>
      <rPr>
        <sz val="10"/>
        <color theme="1"/>
        <rFont val="仿宋"/>
        <charset val="134"/>
      </rPr>
      <t>米红旗渠清理通水和道路路面修复，建设</t>
    </r>
    <r>
      <rPr>
        <sz val="10"/>
        <color theme="1"/>
        <rFont val="Times New Roman"/>
        <charset val="134"/>
      </rPr>
      <t>300</t>
    </r>
    <r>
      <rPr>
        <sz val="10"/>
        <color theme="1"/>
        <rFont val="仿宋"/>
        <charset val="134"/>
      </rPr>
      <t>平方米高山游泳池、玻璃栈道等，修复皖浙古道。</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</si>
</sst>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8">
    <font>
      <sz val="11"/>
      <color theme="1"/>
      <name val="宋体"/>
      <charset val="134"/>
      <scheme val="minor"/>
    </font>
    <font>
      <sz val="11"/>
      <color theme="1"/>
      <name val="Times New Roman"/>
      <charset val="134"/>
    </font>
    <font>
      <sz val="10"/>
      <color theme="1"/>
      <name val="Times New Roman"/>
      <charset val="134"/>
    </font>
    <font>
      <sz val="10"/>
      <name val="Times New Roman"/>
      <charset val="134"/>
    </font>
    <font>
      <sz val="36"/>
      <color theme="1"/>
      <name val="方正小标宋_GBK"/>
      <charset val="134"/>
    </font>
    <font>
      <sz val="20"/>
      <color theme="1"/>
      <name val="方正小标宋简体"/>
      <charset val="134"/>
    </font>
    <font>
      <b/>
      <sz val="11"/>
      <color theme="1"/>
      <name val="方正小标宋简体"/>
      <charset val="134"/>
    </font>
    <font>
      <b/>
      <sz val="10"/>
      <color theme="1"/>
      <name val="Times New Roman"/>
      <charset val="134"/>
    </font>
    <font>
      <sz val="10"/>
      <color theme="1"/>
      <name val="仿宋"/>
      <charset val="134"/>
    </font>
    <font>
      <sz val="10"/>
      <color theme="1"/>
      <name val="Times New Roman"/>
      <charset val="0"/>
    </font>
    <font>
      <sz val="10"/>
      <color theme="1"/>
      <name val="仿宋"/>
      <charset val="0"/>
    </font>
    <font>
      <sz val="12"/>
      <color theme="1"/>
      <name val="宋体"/>
      <charset val="134"/>
    </font>
    <font>
      <b/>
      <sz val="11"/>
      <color theme="1"/>
      <name val="宋体"/>
      <charset val="0"/>
    </font>
    <font>
      <sz val="10"/>
      <name val="仿宋"/>
      <charset val="134"/>
    </font>
    <font>
      <sz val="10"/>
      <name val="宋体"/>
      <charset val="134"/>
    </font>
    <font>
      <sz val="20"/>
      <name val="方正小标宋简体"/>
      <charset val="134"/>
    </font>
    <font>
      <sz val="10"/>
      <color theme="1"/>
      <name val="宋体"/>
      <charset val="134"/>
    </font>
    <font>
      <b/>
      <sz val="11"/>
      <name val="方正小标宋简体"/>
      <charset val="134"/>
    </font>
    <font>
      <b/>
      <sz val="10"/>
      <name val="Times New Roman"/>
      <charset val="134"/>
    </font>
    <font>
      <sz val="10"/>
      <color indexed="8"/>
      <name val="仿宋"/>
      <charset val="134"/>
    </font>
    <font>
      <b/>
      <sz val="11"/>
      <color theme="1"/>
      <name val="宋体"/>
      <charset val="134"/>
      <scheme val="minor"/>
    </font>
    <font>
      <sz val="10"/>
      <color indexed="8"/>
      <name val="Times New Roman"/>
      <charset val="134"/>
    </font>
    <font>
      <sz val="10"/>
      <color rgb="FF000000"/>
      <name val="仿宋"/>
      <charset val="134"/>
    </font>
    <font>
      <sz val="11"/>
      <color theme="1"/>
      <name val="仿宋"/>
      <charset val="134"/>
    </font>
    <font>
      <sz val="10"/>
      <color rgb="FFFF0000"/>
      <name val="Times New Roman"/>
      <charset val="134"/>
    </font>
    <font>
      <sz val="10"/>
      <color rgb="FF00000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theme="1"/>
      <name val="仿宋"/>
      <charset val="134"/>
    </font>
    <font>
      <sz val="10"/>
      <color rgb="FFFF0000"/>
      <name val="仿宋"/>
      <charset val="134"/>
    </font>
    <font>
      <sz val="10"/>
      <color theme="1"/>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4" borderId="16"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7" applyNumberFormat="0" applyFill="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3" fillId="0" borderId="0" applyNumberFormat="0" applyFill="0" applyBorder="0" applyAlignment="0" applyProtection="0">
      <alignment vertical="center"/>
    </xf>
    <xf numFmtId="0" fontId="34" fillId="5" borderId="19" applyNumberFormat="0" applyAlignment="0" applyProtection="0">
      <alignment vertical="center"/>
    </xf>
    <xf numFmtId="0" fontId="35" fillId="6" borderId="20" applyNumberFormat="0" applyAlignment="0" applyProtection="0">
      <alignment vertical="center"/>
    </xf>
    <xf numFmtId="0" fontId="36" fillId="6" borderId="19" applyNumberFormat="0" applyAlignment="0" applyProtection="0">
      <alignment vertical="center"/>
    </xf>
    <xf numFmtId="0" fontId="37" fillId="7" borderId="21" applyNumberFormat="0" applyAlignment="0" applyProtection="0">
      <alignment vertical="center"/>
    </xf>
    <xf numFmtId="0" fontId="38" fillId="0" borderId="22" applyNumberFormat="0" applyFill="0" applyAlignment="0" applyProtection="0">
      <alignment vertical="center"/>
    </xf>
    <xf numFmtId="0" fontId="39" fillId="0" borderId="23"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cellStyleXfs>
  <cellXfs count="172">
    <xf numFmtId="0" fontId="0" fillId="0" borderId="0" xfId="0">
      <alignment vertical="center"/>
    </xf>
    <xf numFmtId="0" fontId="1" fillId="0" borderId="0" xfId="0" applyFont="1" applyFill="1">
      <alignment vertical="center"/>
    </xf>
    <xf numFmtId="0" fontId="1" fillId="0" borderId="1" xfId="0" applyFont="1" applyFill="1" applyBorder="1">
      <alignment vertical="center"/>
    </xf>
    <xf numFmtId="0" fontId="2"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3" fillId="0" borderId="0" xfId="0" applyFont="1" applyFill="1" applyAlignment="1">
      <alignment horizontal="left" vertical="center"/>
    </xf>
    <xf numFmtId="0" fontId="0" fillId="0" borderId="0" xfId="0" applyFont="1" applyFill="1">
      <alignment vertical="center"/>
    </xf>
    <xf numFmtId="0" fontId="4" fillId="0" borderId="0" xfId="0" applyNumberFormat="1" applyFont="1" applyFill="1" applyAlignment="1" applyProtection="1">
      <alignment horizontal="center" vertical="center" wrapText="1"/>
    </xf>
    <xf numFmtId="0" fontId="5" fillId="0" borderId="0"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1" fillId="0" borderId="3" xfId="0" applyNumberFormat="1" applyFont="1" applyFill="1" applyBorder="1" applyAlignment="1" applyProtection="1">
      <alignment horizontal="left" vertical="center" wrapText="1"/>
    </xf>
    <xf numFmtId="0" fontId="1" fillId="0" borderId="4" xfId="0" applyNumberFormat="1" applyFont="1" applyFill="1" applyBorder="1" applyAlignment="1" applyProtection="1">
      <alignment horizontal="left" vertical="center" wrapText="1"/>
    </xf>
    <xf numFmtId="0" fontId="7" fillId="0" borderId="1" xfId="0" applyNumberFormat="1" applyFont="1" applyFill="1" applyBorder="1" applyAlignment="1" applyProtection="1">
      <alignment horizontal="center" vertical="center" wrapTex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Fill="1" applyBorder="1">
      <alignment vertical="center"/>
    </xf>
    <xf numFmtId="0" fontId="2" fillId="0" borderId="1" xfId="0" applyFont="1" applyFill="1" applyBorder="1" applyAlignment="1">
      <alignment horizontal="center" vertical="center" wrapText="1"/>
    </xf>
    <xf numFmtId="0" fontId="2" fillId="2" borderId="1" xfId="0" applyNumberFormat="1" applyFont="1" applyFill="1" applyBorder="1" applyAlignment="1" applyProtection="1">
      <alignment horizontal="center" vertical="center" wrapText="1"/>
    </xf>
    <xf numFmtId="0" fontId="8"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0" fontId="2" fillId="2" borderId="5"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center" vertical="center" wrapText="1"/>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1" xfId="0" applyFont="1" applyFill="1" applyBorder="1" applyAlignment="1">
      <alignment horizontal="center" vertical="center"/>
    </xf>
    <xf numFmtId="0" fontId="2" fillId="2" borderId="1" xfId="0" applyFont="1" applyFill="1" applyBorder="1">
      <alignment vertical="center"/>
    </xf>
    <xf numFmtId="49" fontId="2" fillId="2" borderId="1" xfId="0" applyNumberFormat="1" applyFont="1" applyFill="1" applyBorder="1" applyAlignment="1" applyProtection="1">
      <alignment horizontal="center" vertical="center" wrapText="1"/>
    </xf>
    <xf numFmtId="49" fontId="2" fillId="2" borderId="6" xfId="0" applyNumberFormat="1" applyFont="1" applyFill="1" applyBorder="1" applyAlignment="1" applyProtection="1">
      <alignment horizontal="center" vertical="center" wrapText="1"/>
    </xf>
    <xf numFmtId="0" fontId="7" fillId="2" borderId="1" xfId="0" applyFont="1" applyFill="1" applyBorder="1" applyAlignment="1">
      <alignment horizontal="center" vertical="center" wrapText="1"/>
    </xf>
    <xf numFmtId="0" fontId="5" fillId="0" borderId="0" xfId="0" applyNumberFormat="1" applyFont="1" applyFill="1" applyBorder="1" applyAlignment="1" applyProtection="1">
      <alignment horizontal="justify" vertical="center" wrapText="1"/>
    </xf>
    <xf numFmtId="0" fontId="7" fillId="0" borderId="1" xfId="0" applyFont="1" applyFill="1" applyBorder="1" applyAlignment="1">
      <alignment horizontal="justify"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justify" vertical="center" wrapText="1"/>
    </xf>
    <xf numFmtId="0" fontId="2" fillId="2" borderId="0" xfId="0" applyFont="1" applyFill="1" applyAlignment="1">
      <alignment horizontal="center" vertical="center" wrapText="1"/>
    </xf>
    <xf numFmtId="0" fontId="2" fillId="2" borderId="1" xfId="0" applyFont="1" applyFill="1" applyBorder="1" applyAlignment="1">
      <alignment horizontal="justify" vertical="center" wrapText="1"/>
    </xf>
    <xf numFmtId="0" fontId="2" fillId="2" borderId="1" xfId="0" applyNumberFormat="1" applyFont="1" applyFill="1" applyBorder="1" applyAlignment="1" applyProtection="1">
      <alignment horizontal="justify" vertical="center" wrapText="1"/>
    </xf>
    <xf numFmtId="0" fontId="10" fillId="2" borderId="1" xfId="0" applyFont="1" applyFill="1" applyBorder="1" applyAlignment="1">
      <alignment horizontal="justify" vertical="center" wrapText="1"/>
    </xf>
    <xf numFmtId="0" fontId="7" fillId="2" borderId="1" xfId="0" applyFont="1" applyFill="1" applyBorder="1" applyAlignment="1">
      <alignment horizontal="justify" vertical="center"/>
    </xf>
    <xf numFmtId="0" fontId="9" fillId="2" borderId="1" xfId="0" applyNumberFormat="1" applyFont="1" applyFill="1" applyBorder="1" applyAlignment="1" applyProtection="1">
      <alignment horizontal="center" vertical="center" wrapText="1"/>
    </xf>
    <xf numFmtId="57" fontId="2" fillId="2" borderId="1"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right" vertical="center" wrapText="1"/>
    </xf>
    <xf numFmtId="49" fontId="12" fillId="0" borderId="6" xfId="0" applyNumberFormat="1" applyFont="1" applyFill="1" applyBorder="1" applyAlignment="1">
      <alignment horizontal="center" vertical="center" wrapText="1"/>
    </xf>
    <xf numFmtId="0" fontId="6" fillId="2" borderId="2" xfId="0" applyNumberFormat="1" applyFont="1" applyFill="1" applyBorder="1" applyAlignment="1" applyProtection="1">
      <alignment horizontal="center" vertical="center" wrapText="1"/>
    </xf>
    <xf numFmtId="10" fontId="7" fillId="0" borderId="1" xfId="3" applyNumberFormat="1" applyFont="1" applyFill="1" applyBorder="1" applyAlignment="1">
      <alignment horizontal="center" vertical="center"/>
    </xf>
    <xf numFmtId="0" fontId="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2" fillId="2" borderId="1"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3" fillId="2" borderId="1" xfId="0" applyNumberFormat="1" applyFont="1" applyFill="1" applyBorder="1" applyAlignment="1" applyProtection="1">
      <alignment horizontal="center" vertical="center" wrapText="1"/>
    </xf>
    <xf numFmtId="0" fontId="13" fillId="2" borderId="1" xfId="0" applyNumberFormat="1"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lignment horizontal="center"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176" fontId="2" fillId="2" borderId="1" xfId="0"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15" fillId="0" borderId="0" xfId="0" applyNumberFormat="1" applyFont="1" applyFill="1" applyBorder="1" applyAlignment="1" applyProtection="1">
      <alignment horizontal="left" vertical="center" wrapText="1"/>
    </xf>
    <xf numFmtId="0" fontId="16" fillId="0" borderId="0" xfId="0" applyNumberFormat="1" applyFont="1" applyFill="1" applyAlignment="1" applyProtection="1">
      <alignment horizontal="center" vertical="center" wrapText="1"/>
    </xf>
    <xf numFmtId="0" fontId="17" fillId="2" borderId="2" xfId="0" applyNumberFormat="1" applyFont="1" applyFill="1" applyBorder="1" applyAlignment="1" applyProtection="1">
      <alignment horizontal="center" vertical="center" wrapText="1"/>
    </xf>
    <xf numFmtId="10" fontId="18" fillId="2" borderId="1" xfId="3"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13" fillId="2" borderId="1" xfId="0" applyFont="1" applyFill="1" applyBorder="1" applyAlignment="1">
      <alignment horizontal="left" vertical="center" wrapText="1"/>
    </xf>
    <xf numFmtId="0" fontId="13" fillId="2" borderId="1" xfId="0" applyFont="1" applyFill="1" applyBorder="1" applyAlignment="1">
      <alignment horizontal="justify" vertical="center" wrapText="1"/>
    </xf>
    <xf numFmtId="0" fontId="19" fillId="2" borderId="1" xfId="0" applyFont="1" applyFill="1" applyBorder="1" applyAlignment="1">
      <alignment vertical="center" wrapText="1"/>
    </xf>
    <xf numFmtId="57" fontId="2"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3" fillId="2" borderId="1" xfId="0" applyNumberFormat="1" applyFont="1" applyFill="1" applyBorder="1" applyAlignment="1" applyProtection="1">
      <alignment horizontal="left" vertical="center" wrapText="1"/>
    </xf>
    <xf numFmtId="0" fontId="13" fillId="2" borderId="1" xfId="0" applyNumberFormat="1" applyFont="1" applyFill="1" applyBorder="1" applyAlignment="1" applyProtection="1">
      <alignment horizontal="left" vertical="center" wrapText="1"/>
    </xf>
    <xf numFmtId="0" fontId="8" fillId="2" borderId="1" xfId="0" applyFont="1" applyFill="1" applyBorder="1" applyAlignment="1">
      <alignment horizontal="left" vertical="center" wrapText="1"/>
    </xf>
    <xf numFmtId="0" fontId="8" fillId="2" borderId="8" xfId="0" applyFont="1" applyFill="1" applyBorder="1" applyAlignment="1">
      <alignment horizontal="left" vertical="center" wrapText="1"/>
    </xf>
    <xf numFmtId="0" fontId="20" fillId="0" borderId="2" xfId="0" applyFont="1" applyFill="1" applyBorder="1" applyAlignment="1">
      <alignment horizontal="center" vertical="center" wrapText="1"/>
    </xf>
    <xf numFmtId="0" fontId="1" fillId="0" borderId="9" xfId="0" applyNumberFormat="1" applyFont="1" applyFill="1" applyBorder="1" applyAlignment="1" applyProtection="1">
      <alignment horizontal="left" vertical="center" wrapText="1"/>
    </xf>
    <xf numFmtId="0" fontId="2" fillId="2" borderId="0" xfId="0" applyNumberFormat="1" applyFont="1" applyFill="1" applyAlignment="1" applyProtection="1">
      <alignment horizontal="center" vertical="center" wrapText="1"/>
    </xf>
    <xf numFmtId="49" fontId="2" fillId="2" borderId="7" xfId="0" applyNumberFormat="1" applyFont="1" applyFill="1" applyBorder="1" applyAlignment="1" applyProtection="1">
      <alignment horizontal="center" vertical="center" wrapText="1"/>
    </xf>
    <xf numFmtId="0" fontId="8" fillId="0" borderId="0" xfId="0" applyFont="1" applyAlignment="1">
      <alignment horizontal="center" vertical="center" wrapText="1"/>
    </xf>
    <xf numFmtId="57" fontId="9" fillId="2" borderId="1" xfId="0" applyNumberFormat="1" applyFont="1" applyFill="1" applyBorder="1" applyAlignment="1">
      <alignment horizontal="center" vertical="center" wrapText="1"/>
    </xf>
    <xf numFmtId="0" fontId="2" fillId="2" borderId="1" xfId="0" applyFont="1" applyFill="1" applyBorder="1" applyAlignment="1">
      <alignment horizontal="justify" vertical="center"/>
    </xf>
    <xf numFmtId="0" fontId="2" fillId="2" borderId="1"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2" fillId="2" borderId="5" xfId="0" applyNumberFormat="1" applyFont="1" applyFill="1" applyBorder="1" applyAlignment="1" applyProtection="1">
      <alignment horizontal="justify" vertical="center" wrapText="1"/>
    </xf>
    <xf numFmtId="0" fontId="8" fillId="2" borderId="1" xfId="0" applyNumberFormat="1" applyFont="1" applyFill="1" applyBorder="1" applyAlignment="1" applyProtection="1">
      <alignment horizontal="justify" vertical="center" wrapText="1"/>
    </xf>
    <xf numFmtId="0" fontId="2" fillId="2" borderId="1" xfId="0" applyNumberFormat="1" applyFont="1" applyFill="1" applyBorder="1" applyAlignment="1">
      <alignment horizontal="left" vertical="center" wrapText="1"/>
    </xf>
    <xf numFmtId="0" fontId="2" fillId="2" borderId="1" xfId="0" applyNumberFormat="1" applyFont="1" applyFill="1" applyBorder="1" applyAlignment="1" applyProtection="1">
      <alignment horizontal="left" vertical="center" wrapText="1"/>
    </xf>
    <xf numFmtId="0" fontId="10" fillId="2" borderId="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2" fillId="0" borderId="2" xfId="0" applyNumberFormat="1" applyFont="1" applyFill="1" applyBorder="1" applyAlignment="1" applyProtection="1">
      <alignment horizontal="center" vertical="center" wrapText="1"/>
    </xf>
    <xf numFmtId="0" fontId="2" fillId="0" borderId="10"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2" fillId="3" borderId="1" xfId="0" applyNumberFormat="1" applyFont="1" applyFill="1" applyBorder="1" applyAlignment="1" applyProtection="1">
      <alignment horizontal="center" vertical="center" wrapText="1"/>
    </xf>
    <xf numFmtId="176" fontId="21" fillId="0" borderId="1" xfId="0" applyNumberFormat="1" applyFont="1" applyFill="1" applyBorder="1" applyAlignment="1">
      <alignment horizontal="center" vertical="center" wrapText="1"/>
    </xf>
    <xf numFmtId="0" fontId="3" fillId="3" borderId="1" xfId="0" applyNumberFormat="1" applyFont="1" applyFill="1" applyBorder="1" applyAlignment="1" applyProtection="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lignment horizontal="center" vertical="center" wrapText="1"/>
    </xf>
    <xf numFmtId="0" fontId="2" fillId="2" borderId="2" xfId="0" applyNumberFormat="1" applyFont="1" applyFill="1" applyBorder="1" applyAlignment="1" applyProtection="1">
      <alignment horizontal="center" vertical="center" wrapText="1"/>
    </xf>
    <xf numFmtId="0" fontId="2" fillId="2" borderId="10" xfId="0" applyNumberFormat="1" applyFont="1" applyFill="1" applyBorder="1" applyAlignment="1" applyProtection="1">
      <alignment horizontal="center" vertical="center" wrapText="1"/>
    </xf>
    <xf numFmtId="0" fontId="22" fillId="2" borderId="8"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8" fillId="2" borderId="5" xfId="0" applyNumberFormat="1" applyFont="1" applyFill="1" applyBorder="1" applyAlignment="1" applyProtection="1">
      <alignment horizontal="justify" vertical="center" wrapText="1"/>
    </xf>
    <xf numFmtId="0" fontId="8" fillId="2" borderId="8" xfId="0" applyFont="1" applyFill="1" applyBorder="1" applyAlignment="1">
      <alignment vertical="center" wrapText="1"/>
    </xf>
    <xf numFmtId="0" fontId="13" fillId="2" borderId="8"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2" borderId="4" xfId="0" applyNumberFormat="1" applyFont="1" applyFill="1" applyBorder="1" applyAlignment="1" applyProtection="1">
      <alignment horizontal="center" vertical="center" wrapText="1"/>
    </xf>
    <xf numFmtId="0" fontId="2" fillId="0" borderId="10"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6" xfId="0"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1" xfId="0" applyFont="1" applyFill="1" applyBorder="1" applyAlignment="1">
      <alignment horizontal="justify" vertical="center" wrapText="1"/>
    </xf>
    <xf numFmtId="0" fontId="2" fillId="2" borderId="10" xfId="0" applyFont="1" applyFill="1" applyBorder="1" applyAlignment="1">
      <alignment horizontal="justify" vertical="center" wrapText="1"/>
    </xf>
    <xf numFmtId="177" fontId="2"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49" fontId="9" fillId="2" borderId="1" xfId="0" applyNumberFormat="1" applyFont="1" applyFill="1" applyBorder="1" applyAlignment="1">
      <alignment horizontal="left" vertical="center" wrapText="1"/>
    </xf>
    <xf numFmtId="0" fontId="24" fillId="2" borderId="1" xfId="0" applyFont="1" applyFill="1" applyBorder="1" applyAlignment="1">
      <alignment horizontal="center" vertical="center" wrapText="1"/>
    </xf>
    <xf numFmtId="49" fontId="2" fillId="2" borderId="1" xfId="0" applyNumberFormat="1" applyFont="1" applyFill="1" applyBorder="1" applyAlignment="1">
      <alignment horizontal="left" vertical="center" wrapText="1"/>
    </xf>
    <xf numFmtId="0" fontId="2" fillId="2" borderId="11" xfId="0" applyFont="1" applyFill="1" applyBorder="1" applyAlignment="1">
      <alignment horizontal="left" vertical="center" wrapText="1"/>
    </xf>
    <xf numFmtId="57" fontId="2" fillId="2" borderId="0" xfId="0" applyNumberFormat="1" applyFont="1" applyFill="1" applyAlignment="1">
      <alignment horizontal="center" vertical="center"/>
    </xf>
    <xf numFmtId="0" fontId="2" fillId="2" borderId="1" xfId="0" applyFont="1" applyFill="1" applyBorder="1" applyAlignment="1">
      <alignment vertical="center" wrapText="1"/>
    </xf>
    <xf numFmtId="49" fontId="2" fillId="0" borderId="1" xfId="0" applyNumberFormat="1" applyFont="1" applyFill="1" applyBorder="1" applyAlignment="1" applyProtection="1">
      <alignment horizontal="center" vertical="center" wrapText="1"/>
    </xf>
    <xf numFmtId="0" fontId="7" fillId="0" borderId="5" xfId="0" applyNumberFormat="1" applyFont="1" applyFill="1" applyBorder="1" applyAlignment="1" applyProtection="1">
      <alignment horizontal="center" vertical="center" wrapText="1"/>
    </xf>
    <xf numFmtId="0" fontId="7" fillId="2" borderId="6" xfId="0" applyNumberFormat="1" applyFont="1" applyFill="1" applyBorder="1" applyAlignment="1" applyProtection="1">
      <alignment horizontal="center" vertical="center" wrapText="1"/>
    </xf>
    <xf numFmtId="0" fontId="7" fillId="2" borderId="7" xfId="0" applyNumberFormat="1" applyFont="1" applyFill="1" applyBorder="1" applyAlignment="1" applyProtection="1">
      <alignment horizontal="center" vertical="center" wrapText="1"/>
    </xf>
    <xf numFmtId="0" fontId="7" fillId="2" borderId="5" xfId="0" applyNumberFormat="1" applyFont="1" applyFill="1" applyBorder="1" applyAlignment="1" applyProtection="1">
      <alignment horizontal="center" vertical="center" wrapText="1"/>
    </xf>
    <xf numFmtId="0" fontId="7" fillId="2"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justify" vertical="center" wrapText="1"/>
    </xf>
    <xf numFmtId="0" fontId="7" fillId="2" borderId="1" xfId="0" applyNumberFormat="1" applyFont="1" applyFill="1" applyBorder="1" applyAlignment="1" applyProtection="1">
      <alignment horizontal="justify" vertical="center" wrapText="1"/>
    </xf>
    <xf numFmtId="0" fontId="2" fillId="2" borderId="2" xfId="0" applyNumberFormat="1" applyFont="1" applyFill="1" applyBorder="1" applyAlignment="1" applyProtection="1">
      <alignment horizontal="justify" vertical="center" wrapText="1"/>
    </xf>
    <xf numFmtId="0" fontId="8" fillId="2" borderId="1" xfId="0" applyFont="1" applyFill="1" applyBorder="1" applyAlignment="1">
      <alignment horizontal="justify" vertical="center" wrapText="1"/>
    </xf>
    <xf numFmtId="57" fontId="9" fillId="2" borderId="1" xfId="0" applyNumberFormat="1" applyFont="1" applyFill="1" applyBorder="1" applyAlignment="1">
      <alignment horizontal="left" vertical="center" wrapText="1"/>
    </xf>
    <xf numFmtId="0" fontId="2" fillId="2" borderId="12" xfId="0" applyFont="1" applyFill="1" applyBorder="1" applyAlignment="1">
      <alignment horizontal="center" vertical="center" wrapText="1"/>
    </xf>
    <xf numFmtId="0" fontId="7" fillId="0" borderId="13" xfId="0" applyFont="1" applyFill="1" applyBorder="1" applyAlignment="1">
      <alignment horizontal="center" vertical="center"/>
    </xf>
    <xf numFmtId="0" fontId="7" fillId="2"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0" xfId="0" applyFont="1" applyFill="1" applyBorder="1" applyAlignment="1">
      <alignment horizontal="center" vertical="center" wrapText="1"/>
    </xf>
    <xf numFmtId="0" fontId="2" fillId="2" borderId="10" xfId="0" applyFont="1" applyFill="1" applyBorder="1">
      <alignment vertical="center"/>
    </xf>
    <xf numFmtId="0" fontId="2" fillId="0" borderId="6"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2" fillId="2" borderId="6"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0" xfId="0" applyFont="1" applyFill="1" applyBorder="1" applyAlignment="1">
      <alignment horizontal="justify" vertical="center"/>
    </xf>
    <xf numFmtId="0" fontId="7" fillId="0" borderId="10" xfId="0" applyFont="1" applyFill="1" applyBorder="1" applyAlignment="1">
      <alignment horizontal="center" vertical="center"/>
    </xf>
    <xf numFmtId="0" fontId="8" fillId="0" borderId="1" xfId="0" applyFont="1" applyFill="1" applyBorder="1" applyAlignment="1">
      <alignment horizontal="center"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justify" vertical="center" wrapText="1"/>
    </xf>
    <xf numFmtId="0" fontId="2" fillId="0" borderId="1" xfId="0" applyNumberFormat="1" applyFont="1" applyFill="1" applyBorder="1" applyAlignment="1" applyProtection="1">
      <alignment horizontal="left" vertical="center" wrapText="1"/>
    </xf>
    <xf numFmtId="0" fontId="24" fillId="2" borderId="1" xfId="0" applyNumberFormat="1" applyFont="1" applyFill="1" applyBorder="1" applyAlignment="1" applyProtection="1">
      <alignment horizontal="center" vertical="center" wrapText="1"/>
    </xf>
    <xf numFmtId="0" fontId="13" fillId="2" borderId="1" xfId="0" applyNumberFormat="1" applyFont="1" applyFill="1" applyBorder="1" applyAlignment="1" applyProtection="1">
      <alignment horizontal="justify" vertical="center" wrapText="1"/>
    </xf>
    <xf numFmtId="0" fontId="24" fillId="0" borderId="1" xfId="0" applyNumberFormat="1" applyFont="1" applyFill="1" applyBorder="1" applyAlignment="1" applyProtection="1">
      <alignment horizontal="center" vertical="center" wrapText="1"/>
    </xf>
    <xf numFmtId="0" fontId="8" fillId="2" borderId="1" xfId="0" applyNumberFormat="1" applyFont="1" applyFill="1" applyBorder="1" applyAlignment="1" applyProtection="1">
      <alignment horizontal="left" vertical="center" wrapText="1"/>
    </xf>
    <xf numFmtId="0" fontId="8" fillId="2" borderId="2"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justify" vertical="center" wrapText="1"/>
    </xf>
    <xf numFmtId="0" fontId="2" fillId="2" borderId="13" xfId="0" applyFont="1" applyFill="1" applyBorder="1" applyAlignment="1">
      <alignment horizontal="center" vertical="center" wrapText="1"/>
    </xf>
    <xf numFmtId="0" fontId="2" fillId="2" borderId="13" xfId="0" applyFont="1" applyFill="1" applyBorder="1" applyAlignment="1">
      <alignment horizontal="justify" vertical="center" wrapText="1"/>
    </xf>
    <xf numFmtId="0" fontId="25" fillId="0" borderId="1" xfId="0" applyFont="1" applyFill="1" applyBorder="1" applyAlignment="1">
      <alignment horizontal="center" vertical="center" wrapText="1"/>
    </xf>
    <xf numFmtId="0" fontId="25" fillId="2"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b val="0"/>
        <i val="0"/>
        <strike val="0"/>
        <u val="none"/>
        <sz val="12"/>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991;&#26723;\tencent%20files\164768137\filerecv\6&#26376;&#20221;&#39033;&#30446;&#25237;&#36164;&#39044;&#35745;&#23436;&#25104;&#24773;&#20917;6.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5991;&#26723;\tencent%20files\164768137\filerecv\&#19977;&#23395;&#24230;&#39033;&#30446;&#25237;&#36164;&#39044;&#35745;&#23436;&#25104;&#24773;&#20917;7.2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6月预计投资</v>
          </cell>
          <cell r="N1" t="str">
            <v>6月实际投资</v>
          </cell>
          <cell r="O1" t="str">
            <v>是否为民间投资项目</v>
          </cell>
          <cell r="P1" t="str">
            <v>项目类型
（投资项目/房地产项目）</v>
          </cell>
          <cell r="Q1" t="str">
            <v>入库时间</v>
          </cell>
        </row>
        <row r="2">
          <cell r="F2">
            <v>326798</v>
          </cell>
        </row>
        <row r="2">
          <cell r="H2">
            <v>49299</v>
          </cell>
          <cell r="I2">
            <v>75407</v>
          </cell>
          <cell r="J2">
            <v>131737</v>
          </cell>
          <cell r="K2">
            <v>37761</v>
          </cell>
        </row>
        <row r="3">
          <cell r="D3" t="str">
            <v>寻食记徽州糕饼项目</v>
          </cell>
          <cell r="E3">
            <v>4800</v>
          </cell>
          <cell r="F3">
            <v>1906</v>
          </cell>
          <cell r="G3">
            <v>1408</v>
          </cell>
          <cell r="H3">
            <v>293</v>
          </cell>
          <cell r="I3">
            <v>0</v>
          </cell>
          <cell r="J3">
            <v>293</v>
          </cell>
          <cell r="K3">
            <v>6</v>
          </cell>
          <cell r="L3">
            <v>199</v>
          </cell>
        </row>
        <row r="3">
          <cell r="O3" t="str">
            <v>是</v>
          </cell>
        </row>
        <row r="3">
          <cell r="Q3" t="str">
            <v>结转</v>
          </cell>
        </row>
        <row r="4">
          <cell r="D4" t="str">
            <v>豆制品深加工项目</v>
          </cell>
          <cell r="E4">
            <v>4000</v>
          </cell>
          <cell r="F4">
            <v>1432</v>
          </cell>
          <cell r="G4">
            <v>1398</v>
          </cell>
          <cell r="H4">
            <v>0</v>
          </cell>
          <cell r="I4">
            <v>0</v>
          </cell>
          <cell r="J4">
            <v>973</v>
          </cell>
          <cell r="K4">
            <v>26</v>
          </cell>
          <cell r="L4">
            <v>8</v>
          </cell>
          <cell r="M4">
            <v>50</v>
          </cell>
          <cell r="N4">
            <v>28</v>
          </cell>
          <cell r="O4" t="str">
            <v>是</v>
          </cell>
        </row>
        <row r="4">
          <cell r="Q4" t="str">
            <v>结转</v>
          </cell>
        </row>
        <row r="5">
          <cell r="D5" t="str">
            <v>茂徽健康产业园暨智能化中央厨房项目</v>
          </cell>
          <cell r="E5">
            <v>4200</v>
          </cell>
          <cell r="F5">
            <v>2257</v>
          </cell>
          <cell r="G5">
            <v>415</v>
          </cell>
          <cell r="H5">
            <v>821</v>
          </cell>
          <cell r="I5">
            <v>957</v>
          </cell>
          <cell r="J5">
            <v>1778</v>
          </cell>
          <cell r="K5">
            <v>54</v>
          </cell>
          <cell r="L5">
            <v>10</v>
          </cell>
          <cell r="M5">
            <v>73</v>
          </cell>
        </row>
        <row r="5">
          <cell r="O5" t="str">
            <v>是</v>
          </cell>
        </row>
        <row r="5">
          <cell r="Q5" t="str">
            <v>结转</v>
          </cell>
        </row>
        <row r="6">
          <cell r="D6" t="str">
            <v>黄山徽菜预制菜绿色产业园项目</v>
          </cell>
          <cell r="E6">
            <v>2500</v>
          </cell>
          <cell r="F6">
            <v>1364</v>
          </cell>
          <cell r="G6">
            <v>587</v>
          </cell>
          <cell r="H6">
            <v>353</v>
          </cell>
          <cell r="I6">
            <v>216</v>
          </cell>
          <cell r="J6">
            <v>569</v>
          </cell>
          <cell r="K6">
            <v>208</v>
          </cell>
        </row>
        <row r="6">
          <cell r="N6">
            <v>5</v>
          </cell>
          <cell r="O6" t="str">
            <v>是</v>
          </cell>
        </row>
        <row r="6">
          <cell r="Q6" t="str">
            <v>结转</v>
          </cell>
        </row>
        <row r="7">
          <cell r="D7" t="str">
            <v>黄山泽延堂果酒产业园项目</v>
          </cell>
          <cell r="E7">
            <v>4800</v>
          </cell>
          <cell r="F7">
            <v>3765</v>
          </cell>
          <cell r="G7">
            <v>3215</v>
          </cell>
          <cell r="H7">
            <v>550</v>
          </cell>
          <cell r="I7">
            <v>0</v>
          </cell>
          <cell r="J7">
            <v>550</v>
          </cell>
          <cell r="K7">
            <v>0</v>
          </cell>
        </row>
        <row r="7">
          <cell r="O7" t="str">
            <v>是</v>
          </cell>
        </row>
        <row r="7">
          <cell r="Q7" t="str">
            <v>结转</v>
          </cell>
        </row>
        <row r="8">
          <cell r="D8" t="str">
            <v>新能源汽车智能网联控制系统产品研制技术改造项目</v>
          </cell>
          <cell r="E8">
            <v>1070</v>
          </cell>
          <cell r="F8">
            <v>451</v>
          </cell>
          <cell r="G8">
            <v>401</v>
          </cell>
          <cell r="H8">
            <v>50</v>
          </cell>
          <cell r="I8">
            <v>0</v>
          </cell>
          <cell r="J8">
            <v>50</v>
          </cell>
          <cell r="K8">
            <v>0</v>
          </cell>
        </row>
        <row r="8">
          <cell r="O8" t="str">
            <v>是</v>
          </cell>
        </row>
        <row r="8">
          <cell r="Q8" t="str">
            <v>结转</v>
          </cell>
        </row>
        <row r="9">
          <cell r="D9" t="str">
            <v>月华街旅游景观改造及电力提升工程</v>
          </cell>
          <cell r="E9">
            <v>3616</v>
          </cell>
          <cell r="F9">
            <v>548</v>
          </cell>
          <cell r="G9">
            <v>33</v>
          </cell>
          <cell r="H9">
            <v>305</v>
          </cell>
          <cell r="I9">
            <v>210</v>
          </cell>
          <cell r="J9">
            <v>515</v>
          </cell>
          <cell r="K9">
            <v>0</v>
          </cell>
        </row>
        <row r="9">
          <cell r="O9" t="str">
            <v>否</v>
          </cell>
        </row>
        <row r="9">
          <cell r="Q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O10" t="str">
            <v>否</v>
          </cell>
        </row>
        <row r="10">
          <cell r="Q10" t="str">
            <v>结转</v>
          </cell>
        </row>
        <row r="11">
          <cell r="D11" t="str">
            <v>安徽新安江流域防洪治理工程（休宁段）</v>
          </cell>
          <cell r="E11">
            <v>10300</v>
          </cell>
          <cell r="F11">
            <v>7049</v>
          </cell>
          <cell r="G11">
            <v>2340</v>
          </cell>
          <cell r="H11">
            <v>0</v>
          </cell>
          <cell r="I11">
            <v>1498</v>
          </cell>
          <cell r="J11">
            <v>1498</v>
          </cell>
          <cell r="K11">
            <v>1358</v>
          </cell>
          <cell r="L11">
            <v>1853</v>
          </cell>
          <cell r="M11">
            <v>1320</v>
          </cell>
          <cell r="N11">
            <v>1320</v>
          </cell>
          <cell r="O11" t="str">
            <v>否</v>
          </cell>
        </row>
        <row r="11">
          <cell r="Q11" t="str">
            <v>结转</v>
          </cell>
        </row>
        <row r="12">
          <cell r="D12" t="str">
            <v>新建海阳第四小学项目</v>
          </cell>
          <cell r="E12">
            <v>12000</v>
          </cell>
          <cell r="F12">
            <v>8730</v>
          </cell>
          <cell r="G12">
            <v>5193</v>
          </cell>
          <cell r="H12">
            <v>170</v>
          </cell>
          <cell r="I12">
            <v>1401</v>
          </cell>
          <cell r="J12">
            <v>1571</v>
          </cell>
          <cell r="K12">
            <v>1214</v>
          </cell>
          <cell r="L12">
            <v>752</v>
          </cell>
          <cell r="M12">
            <v>1010</v>
          </cell>
          <cell r="N12">
            <v>1001</v>
          </cell>
          <cell r="O12" t="str">
            <v>否</v>
          </cell>
        </row>
        <row r="12">
          <cell r="Q12" t="str">
            <v>结转</v>
          </cell>
        </row>
        <row r="13">
          <cell r="D13" t="str">
            <v>休宁县文昌西桥新建工程</v>
          </cell>
          <cell r="E13">
            <v>7260.13</v>
          </cell>
          <cell r="F13">
            <v>3225</v>
          </cell>
          <cell r="G13">
            <v>1265</v>
          </cell>
          <cell r="H13">
            <v>606</v>
          </cell>
          <cell r="I13">
            <v>609</v>
          </cell>
          <cell r="J13">
            <v>1215</v>
          </cell>
          <cell r="K13">
            <v>444</v>
          </cell>
          <cell r="L13">
            <v>301</v>
          </cell>
          <cell r="M13">
            <v>300</v>
          </cell>
          <cell r="N13">
            <v>390</v>
          </cell>
          <cell r="O13" t="str">
            <v>否</v>
          </cell>
        </row>
        <row r="13">
          <cell r="Q13" t="str">
            <v>结转</v>
          </cell>
        </row>
        <row r="14">
          <cell r="D14" t="str">
            <v>休宁县古城岩景区综合提升项目古城岩入口区BC地块建设工程</v>
          </cell>
          <cell r="E14">
            <v>16629</v>
          </cell>
          <cell r="F14">
            <v>14919</v>
          </cell>
          <cell r="G14">
            <v>11700</v>
          </cell>
          <cell r="H14">
            <v>0</v>
          </cell>
          <cell r="I14">
            <v>1519</v>
          </cell>
          <cell r="J14">
            <v>1519</v>
          </cell>
          <cell r="K14">
            <v>601</v>
          </cell>
          <cell r="L14">
            <v>1099</v>
          </cell>
          <cell r="M14">
            <v>1000</v>
          </cell>
          <cell r="N14">
            <v>1052</v>
          </cell>
          <cell r="O14" t="str">
            <v>否</v>
          </cell>
        </row>
        <row r="14">
          <cell r="Q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t="str">
            <v>否</v>
          </cell>
        </row>
        <row r="15">
          <cell r="Q15" t="str">
            <v>结转</v>
          </cell>
        </row>
        <row r="16">
          <cell r="D16" t="str">
            <v>春江花月</v>
          </cell>
          <cell r="E16">
            <v>30000</v>
          </cell>
          <cell r="F16">
            <v>4000</v>
          </cell>
          <cell r="G16">
            <v>3260</v>
          </cell>
          <cell r="H16">
            <v>0</v>
          </cell>
          <cell r="I16">
            <v>0</v>
          </cell>
          <cell r="J16">
            <v>3003</v>
          </cell>
          <cell r="K16">
            <v>540</v>
          </cell>
          <cell r="L16">
            <v>200</v>
          </cell>
          <cell r="M16">
            <v>200</v>
          </cell>
        </row>
        <row r="16">
          <cell r="O16" t="str">
            <v>是</v>
          </cell>
        </row>
        <row r="16">
          <cell r="Q16" t="str">
            <v>结转</v>
          </cell>
        </row>
        <row r="17">
          <cell r="D17" t="str">
            <v>横江花园一期</v>
          </cell>
          <cell r="E17">
            <v>48970</v>
          </cell>
          <cell r="F17">
            <v>500</v>
          </cell>
          <cell r="G17">
            <v>-122</v>
          </cell>
          <cell r="H17">
            <v>622</v>
          </cell>
          <cell r="I17">
            <v>0</v>
          </cell>
          <cell r="J17">
            <v>622</v>
          </cell>
        </row>
        <row r="17">
          <cell r="O17" t="str">
            <v>是</v>
          </cell>
        </row>
        <row r="17">
          <cell r="Q17" t="str">
            <v>结转</v>
          </cell>
        </row>
        <row r="18">
          <cell r="D18" t="str">
            <v>状元府项目</v>
          </cell>
          <cell r="E18">
            <v>27000</v>
          </cell>
          <cell r="F18">
            <v>1679</v>
          </cell>
          <cell r="G18">
            <v>1993</v>
          </cell>
          <cell r="H18">
            <v>546</v>
          </cell>
          <cell r="I18">
            <v>1353</v>
          </cell>
          <cell r="J18">
            <v>1899</v>
          </cell>
        </row>
        <row r="18">
          <cell r="L18">
            <v>91</v>
          </cell>
        </row>
        <row r="18">
          <cell r="O18" t="str">
            <v>是</v>
          </cell>
        </row>
        <row r="18">
          <cell r="Q18" t="str">
            <v>结转</v>
          </cell>
        </row>
        <row r="19">
          <cell r="D19" t="str">
            <v>黄山幸福里住宅项目</v>
          </cell>
          <cell r="E19">
            <v>13900</v>
          </cell>
          <cell r="F19">
            <v>4000</v>
          </cell>
          <cell r="G19">
            <v>611</v>
          </cell>
          <cell r="H19">
            <v>1010</v>
          </cell>
          <cell r="I19">
            <v>1623</v>
          </cell>
          <cell r="J19">
            <v>2633</v>
          </cell>
          <cell r="K19">
            <v>266</v>
          </cell>
          <cell r="L19">
            <v>490</v>
          </cell>
          <cell r="M19">
            <v>300</v>
          </cell>
          <cell r="N19">
            <v>636</v>
          </cell>
          <cell r="O19" t="str">
            <v>是</v>
          </cell>
        </row>
        <row r="19">
          <cell r="Q19" t="str">
            <v>结转</v>
          </cell>
        </row>
        <row r="20">
          <cell r="D20" t="str">
            <v>休宁县五城镇星洲村生态提升工程</v>
          </cell>
          <cell r="E20">
            <v>1870</v>
          </cell>
          <cell r="F20">
            <v>1102</v>
          </cell>
          <cell r="G20">
            <v>1043</v>
          </cell>
          <cell r="H20">
            <v>0</v>
          </cell>
          <cell r="I20">
            <v>0</v>
          </cell>
          <cell r="J20">
            <v>965</v>
          </cell>
        </row>
        <row r="20">
          <cell r="L20">
            <v>59</v>
          </cell>
        </row>
        <row r="20">
          <cell r="O20" t="str">
            <v>否</v>
          </cell>
        </row>
        <row r="20">
          <cell r="Q20" t="str">
            <v>结转</v>
          </cell>
        </row>
        <row r="21">
          <cell r="D21" t="str">
            <v>汽车智能电动助力转向系统技术改造项目</v>
          </cell>
          <cell r="E21">
            <v>2800</v>
          </cell>
          <cell r="F21">
            <v>1611</v>
          </cell>
          <cell r="G21">
            <v>1476</v>
          </cell>
          <cell r="H21">
            <v>32</v>
          </cell>
          <cell r="I21">
            <v>3</v>
          </cell>
          <cell r="J21">
            <v>35</v>
          </cell>
          <cell r="K21">
            <v>11</v>
          </cell>
          <cell r="L21">
            <v>89</v>
          </cell>
          <cell r="M21">
            <v>180</v>
          </cell>
          <cell r="N21">
            <v>188</v>
          </cell>
          <cell r="O21" t="str">
            <v>是</v>
          </cell>
        </row>
        <row r="21">
          <cell r="Q21" t="str">
            <v>结转</v>
          </cell>
        </row>
        <row r="22">
          <cell r="D22" t="str">
            <v>溪口镇农贸市场及附属设施建设项目</v>
          </cell>
          <cell r="E22">
            <v>2700</v>
          </cell>
          <cell r="F22">
            <v>705</v>
          </cell>
          <cell r="G22">
            <v>0</v>
          </cell>
          <cell r="H22">
            <v>0</v>
          </cell>
          <cell r="I22">
            <v>486</v>
          </cell>
          <cell r="J22">
            <v>486</v>
          </cell>
          <cell r="K22">
            <v>219</v>
          </cell>
        </row>
        <row r="22">
          <cell r="O22" t="str">
            <v>否</v>
          </cell>
        </row>
        <row r="22">
          <cell r="Q22" t="str">
            <v>结转</v>
          </cell>
        </row>
        <row r="23">
          <cell r="D23" t="str">
            <v>休宁县建制村通双车道祖源路改建工程</v>
          </cell>
          <cell r="E23">
            <v>3025</v>
          </cell>
          <cell r="F23">
            <v>2423</v>
          </cell>
          <cell r="G23">
            <v>1391</v>
          </cell>
          <cell r="H23">
            <v>0</v>
          </cell>
          <cell r="I23">
            <v>487</v>
          </cell>
          <cell r="J23">
            <v>487</v>
          </cell>
          <cell r="K23">
            <v>234</v>
          </cell>
          <cell r="L23">
            <v>311</v>
          </cell>
          <cell r="M23">
            <v>339</v>
          </cell>
          <cell r="N23">
            <v>339</v>
          </cell>
          <cell r="O23" t="str">
            <v>否</v>
          </cell>
        </row>
        <row r="23">
          <cell r="Q23" t="str">
            <v>结转</v>
          </cell>
        </row>
        <row r="24">
          <cell r="D24" t="str">
            <v>商山镇有农农事服务中心建设项目</v>
          </cell>
          <cell r="E24">
            <v>670</v>
          </cell>
          <cell r="F24">
            <v>433</v>
          </cell>
          <cell r="G24">
            <v>413</v>
          </cell>
          <cell r="H24">
            <v>0</v>
          </cell>
          <cell r="I24">
            <v>0</v>
          </cell>
          <cell r="J24">
            <v>0</v>
          </cell>
          <cell r="K24">
            <v>0</v>
          </cell>
          <cell r="L24">
            <v>20</v>
          </cell>
        </row>
        <row r="24">
          <cell r="N24">
            <v>5</v>
          </cell>
          <cell r="O24" t="str">
            <v>是</v>
          </cell>
        </row>
        <row r="24">
          <cell r="Q24" t="str">
            <v>结转</v>
          </cell>
        </row>
        <row r="25">
          <cell r="D25" t="str">
            <v>渭桥乡供水工程（东线、西线）项目</v>
          </cell>
          <cell r="E25">
            <v>3300</v>
          </cell>
          <cell r="F25">
            <v>1870</v>
          </cell>
          <cell r="G25">
            <v>1616</v>
          </cell>
          <cell r="H25">
            <v>0</v>
          </cell>
          <cell r="I25">
            <v>0</v>
          </cell>
          <cell r="J25">
            <v>1000</v>
          </cell>
          <cell r="K25">
            <v>201</v>
          </cell>
          <cell r="L25">
            <v>53</v>
          </cell>
          <cell r="M25">
            <v>0</v>
          </cell>
        </row>
        <row r="25">
          <cell r="O25" t="str">
            <v>否</v>
          </cell>
        </row>
        <row r="25">
          <cell r="Q25" t="str">
            <v>结转</v>
          </cell>
        </row>
        <row r="26">
          <cell r="D26" t="str">
            <v>休宁县供水一体化改造提升工程-板桥乡供水工程</v>
          </cell>
          <cell r="E26">
            <v>2000</v>
          </cell>
          <cell r="F26">
            <v>903</v>
          </cell>
          <cell r="G26">
            <v>1</v>
          </cell>
          <cell r="H26">
            <v>560</v>
          </cell>
          <cell r="I26">
            <v>342</v>
          </cell>
          <cell r="J26">
            <v>902</v>
          </cell>
        </row>
        <row r="26">
          <cell r="O26" t="str">
            <v>否</v>
          </cell>
        </row>
        <row r="26">
          <cell r="Q26" t="str">
            <v>结转</v>
          </cell>
        </row>
        <row r="27">
          <cell r="D27" t="str">
            <v>五城镇国土绿化示范项目</v>
          </cell>
          <cell r="E27">
            <v>979</v>
          </cell>
          <cell r="F27">
            <v>549</v>
          </cell>
          <cell r="G27">
            <v>549</v>
          </cell>
          <cell r="H27">
            <v>0</v>
          </cell>
          <cell r="I27">
            <v>0</v>
          </cell>
          <cell r="J27">
            <v>78</v>
          </cell>
        </row>
        <row r="27">
          <cell r="O27" t="str">
            <v>否</v>
          </cell>
        </row>
        <row r="27">
          <cell r="Q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O28" t="str">
            <v>否</v>
          </cell>
        </row>
        <row r="28">
          <cell r="Q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O29" t="str">
            <v>否</v>
          </cell>
        </row>
        <row r="29">
          <cell r="Q29" t="str">
            <v>结转</v>
          </cell>
        </row>
        <row r="30">
          <cell r="D30" t="str">
            <v>休宁县东临溪镇2023至2024年度国土绿化试点示范工程</v>
          </cell>
          <cell r="E30">
            <v>534</v>
          </cell>
          <cell r="F30">
            <v>334</v>
          </cell>
          <cell r="G30">
            <v>158</v>
          </cell>
          <cell r="H30">
            <v>176</v>
          </cell>
          <cell r="I30">
            <v>0</v>
          </cell>
          <cell r="J30">
            <v>176</v>
          </cell>
        </row>
        <row r="30">
          <cell r="O30" t="str">
            <v>否</v>
          </cell>
        </row>
        <row r="30">
          <cell r="Q30" t="str">
            <v>结转</v>
          </cell>
        </row>
        <row r="31">
          <cell r="D31" t="str">
            <v>东临溪镇汊水河水源地保护下游农村污水扩面治理工程</v>
          </cell>
          <cell r="E31">
            <v>3300</v>
          </cell>
          <cell r="F31">
            <v>1512</v>
          </cell>
          <cell r="G31">
            <v>379</v>
          </cell>
          <cell r="H31">
            <v>371</v>
          </cell>
          <cell r="I31">
            <v>409</v>
          </cell>
          <cell r="J31">
            <v>780</v>
          </cell>
          <cell r="K31">
            <v>353</v>
          </cell>
        </row>
        <row r="31">
          <cell r="M31">
            <v>140</v>
          </cell>
          <cell r="N31">
            <v>140</v>
          </cell>
          <cell r="O31" t="str">
            <v>否</v>
          </cell>
        </row>
        <row r="31">
          <cell r="Q31" t="str">
            <v>结转</v>
          </cell>
        </row>
        <row r="32">
          <cell r="D32" t="str">
            <v>东临溪镇汊口村乡村振兴产业园建设工程</v>
          </cell>
          <cell r="E32">
            <v>2000</v>
          </cell>
          <cell r="F32">
            <v>1134</v>
          </cell>
          <cell r="G32">
            <v>730</v>
          </cell>
          <cell r="H32">
            <v>0</v>
          </cell>
          <cell r="I32">
            <v>163</v>
          </cell>
          <cell r="J32">
            <v>163</v>
          </cell>
          <cell r="K32">
            <v>241</v>
          </cell>
        </row>
        <row r="32">
          <cell r="O32" t="str">
            <v>否</v>
          </cell>
        </row>
        <row r="32">
          <cell r="Q32" t="str">
            <v>结转</v>
          </cell>
        </row>
        <row r="33">
          <cell r="D33" t="str">
            <v>休宁县东临溪镇灾后治理工程</v>
          </cell>
          <cell r="E33">
            <v>801</v>
          </cell>
          <cell r="F33">
            <v>693</v>
          </cell>
          <cell r="G33">
            <v>0</v>
          </cell>
          <cell r="H33">
            <v>0</v>
          </cell>
          <cell r="I33">
            <v>693</v>
          </cell>
          <cell r="J33">
            <v>693</v>
          </cell>
        </row>
        <row r="33">
          <cell r="O33" t="str">
            <v>否</v>
          </cell>
        </row>
        <row r="33">
          <cell r="Q33" t="str">
            <v>结转</v>
          </cell>
        </row>
        <row r="34">
          <cell r="D34" t="str">
            <v>榆村乡国土绿化试点示范项目</v>
          </cell>
          <cell r="E34">
            <v>526</v>
          </cell>
          <cell r="F34">
            <v>171</v>
          </cell>
          <cell r="G34">
            <v>171</v>
          </cell>
          <cell r="H34">
            <v>0</v>
          </cell>
          <cell r="I34">
            <v>0</v>
          </cell>
          <cell r="J34">
            <v>0</v>
          </cell>
        </row>
        <row r="34">
          <cell r="O34" t="str">
            <v>否</v>
          </cell>
        </row>
        <row r="34">
          <cell r="Q34" t="str">
            <v>结转</v>
          </cell>
        </row>
        <row r="35">
          <cell r="D35" t="str">
            <v>2000吨有机茶叶智能化精深加工建设</v>
          </cell>
          <cell r="E35">
            <v>2700</v>
          </cell>
          <cell r="F35">
            <v>1805</v>
          </cell>
          <cell r="G35">
            <v>1332</v>
          </cell>
          <cell r="H35">
            <v>280</v>
          </cell>
          <cell r="I35">
            <v>193</v>
          </cell>
          <cell r="J35">
            <v>473</v>
          </cell>
        </row>
        <row r="35">
          <cell r="O35" t="str">
            <v>是</v>
          </cell>
        </row>
        <row r="35">
          <cell r="Q35" t="str">
            <v>结转</v>
          </cell>
        </row>
        <row r="36">
          <cell r="D36" t="str">
            <v>休宁县月潭湖湿地保护修复项目</v>
          </cell>
          <cell r="E36">
            <v>2171.4</v>
          </cell>
          <cell r="F36">
            <v>1431</v>
          </cell>
          <cell r="G36">
            <v>221</v>
          </cell>
          <cell r="H36">
            <v>610</v>
          </cell>
          <cell r="I36">
            <v>200</v>
          </cell>
          <cell r="J36">
            <v>810</v>
          </cell>
          <cell r="K36">
            <v>200</v>
          </cell>
          <cell r="L36">
            <v>200</v>
          </cell>
          <cell r="M36">
            <v>221</v>
          </cell>
          <cell r="N36">
            <v>221</v>
          </cell>
          <cell r="O36" t="str">
            <v>否</v>
          </cell>
        </row>
        <row r="36">
          <cell r="Q36" t="str">
            <v>结转</v>
          </cell>
        </row>
        <row r="37">
          <cell r="D37" t="str">
            <v>东安新高能源宿舍楼建设项目</v>
          </cell>
          <cell r="E37">
            <v>1500</v>
          </cell>
          <cell r="F37">
            <v>1181</v>
          </cell>
          <cell r="G37">
            <v>1048</v>
          </cell>
          <cell r="H37">
            <v>83</v>
          </cell>
          <cell r="I37">
            <v>0</v>
          </cell>
          <cell r="J37">
            <v>83</v>
          </cell>
          <cell r="K37">
            <v>50</v>
          </cell>
        </row>
        <row r="37">
          <cell r="N37">
            <v>156</v>
          </cell>
          <cell r="O37" t="str">
            <v>是</v>
          </cell>
        </row>
        <row r="37">
          <cell r="Q37" t="str">
            <v>结转</v>
          </cell>
        </row>
        <row r="38">
          <cell r="D38" t="str">
            <v>东安新高能源1号车间建设项目</v>
          </cell>
          <cell r="E38">
            <v>1500</v>
          </cell>
          <cell r="F38">
            <v>967</v>
          </cell>
          <cell r="G38">
            <v>946</v>
          </cell>
          <cell r="H38">
            <v>8</v>
          </cell>
          <cell r="I38">
            <v>0</v>
          </cell>
          <cell r="J38">
            <v>8</v>
          </cell>
          <cell r="K38">
            <v>13</v>
          </cell>
        </row>
        <row r="38">
          <cell r="M38">
            <v>89</v>
          </cell>
          <cell r="N38">
            <v>115</v>
          </cell>
          <cell r="O38" t="str">
            <v>是</v>
          </cell>
        </row>
        <row r="38">
          <cell r="Q38" t="str">
            <v>结转</v>
          </cell>
        </row>
        <row r="39">
          <cell r="D39" t="str">
            <v>黄山健康职业学院新校区建设项目</v>
          </cell>
          <cell r="E39">
            <v>47000</v>
          </cell>
          <cell r="F39">
            <v>32983</v>
          </cell>
          <cell r="G39">
            <v>32983</v>
          </cell>
          <cell r="H39">
            <v>0</v>
          </cell>
          <cell r="I39">
            <v>0</v>
          </cell>
          <cell r="J39">
            <v>0</v>
          </cell>
          <cell r="K39">
            <v>0</v>
          </cell>
        </row>
        <row r="39">
          <cell r="O39" t="str">
            <v>是</v>
          </cell>
        </row>
        <row r="39">
          <cell r="Q39" t="str">
            <v>结转</v>
          </cell>
        </row>
        <row r="40">
          <cell r="D40" t="str">
            <v>天然气徽州至休宁管线项目</v>
          </cell>
          <cell r="E40">
            <v>14277</v>
          </cell>
          <cell r="F40">
            <v>7423</v>
          </cell>
          <cell r="G40">
            <v>6535</v>
          </cell>
          <cell r="H40">
            <v>228</v>
          </cell>
          <cell r="I40">
            <v>142</v>
          </cell>
          <cell r="J40">
            <v>370</v>
          </cell>
          <cell r="K40">
            <v>14</v>
          </cell>
          <cell r="L40">
            <v>504</v>
          </cell>
          <cell r="M40">
            <v>100</v>
          </cell>
          <cell r="N40">
            <v>31</v>
          </cell>
          <cell r="O40" t="str">
            <v>是</v>
          </cell>
        </row>
        <row r="40">
          <cell r="Q40" t="str">
            <v>结转</v>
          </cell>
        </row>
        <row r="41">
          <cell r="D41" t="str">
            <v>休宁县绿色交通服务中心一期公交停保场项目</v>
          </cell>
          <cell r="E41">
            <v>4800</v>
          </cell>
          <cell r="F41">
            <v>1343</v>
          </cell>
          <cell r="G41">
            <v>395</v>
          </cell>
          <cell r="H41">
            <v>646</v>
          </cell>
          <cell r="I41">
            <v>302</v>
          </cell>
          <cell r="J41">
            <v>948</v>
          </cell>
        </row>
        <row r="41">
          <cell r="M41">
            <v>420</v>
          </cell>
          <cell r="N41">
            <v>428</v>
          </cell>
          <cell r="O41" t="str">
            <v>否</v>
          </cell>
        </row>
        <row r="41">
          <cell r="Q41" t="str">
            <v>结转</v>
          </cell>
        </row>
        <row r="42">
          <cell r="D42" t="str">
            <v>黄山高普速铁路综合物流基地项目一期启动区路网工程</v>
          </cell>
          <cell r="E42">
            <v>108500</v>
          </cell>
          <cell r="F42">
            <v>80575</v>
          </cell>
          <cell r="G42">
            <v>80575</v>
          </cell>
          <cell r="H42">
            <v>0</v>
          </cell>
          <cell r="I42">
            <v>0</v>
          </cell>
          <cell r="J42">
            <v>1012</v>
          </cell>
        </row>
        <row r="42">
          <cell r="O42" t="str">
            <v>否</v>
          </cell>
        </row>
        <row r="42">
          <cell r="Q42" t="str">
            <v>结转</v>
          </cell>
        </row>
        <row r="43">
          <cell r="D43" t="str">
            <v>新型建材生产加工项目</v>
          </cell>
          <cell r="E43">
            <v>1500</v>
          </cell>
          <cell r="F43">
            <v>626</v>
          </cell>
          <cell r="G43">
            <v>481</v>
          </cell>
          <cell r="H43">
            <v>145</v>
          </cell>
          <cell r="I43">
            <v>0</v>
          </cell>
          <cell r="J43">
            <v>145</v>
          </cell>
        </row>
        <row r="43">
          <cell r="M43">
            <v>300</v>
          </cell>
          <cell r="N43">
            <v>104</v>
          </cell>
          <cell r="O43" t="str">
            <v>是</v>
          </cell>
        </row>
        <row r="43">
          <cell r="Q43" t="str">
            <v>结转</v>
          </cell>
        </row>
        <row r="44">
          <cell r="D44" t="str">
            <v>安徽省黄山市国土绿化试点示范项目</v>
          </cell>
          <cell r="E44">
            <v>3194</v>
          </cell>
          <cell r="F44">
            <v>2292</v>
          </cell>
          <cell r="G44">
            <v>1665</v>
          </cell>
          <cell r="H44">
            <v>224</v>
          </cell>
          <cell r="I44">
            <v>75</v>
          </cell>
          <cell r="J44">
            <v>299</v>
          </cell>
          <cell r="K44">
            <v>26</v>
          </cell>
          <cell r="L44">
            <v>302</v>
          </cell>
          <cell r="M44">
            <v>100</v>
          </cell>
        </row>
        <row r="44">
          <cell r="O44" t="str">
            <v>否</v>
          </cell>
        </row>
        <row r="44">
          <cell r="Q44" t="str">
            <v>结转</v>
          </cell>
        </row>
        <row r="45">
          <cell r="D45" t="str">
            <v>畔月谷项目</v>
          </cell>
          <cell r="E45">
            <v>10605</v>
          </cell>
          <cell r="F45">
            <v>4899</v>
          </cell>
          <cell r="G45">
            <v>4899</v>
          </cell>
          <cell r="H45">
            <v>0</v>
          </cell>
          <cell r="I45">
            <v>0</v>
          </cell>
          <cell r="J45">
            <v>0</v>
          </cell>
        </row>
        <row r="45">
          <cell r="O45" t="str">
            <v>否</v>
          </cell>
        </row>
        <row r="45">
          <cell r="Q45" t="str">
            <v>结转</v>
          </cell>
        </row>
        <row r="46">
          <cell r="D46" t="str">
            <v>萝宁广场项目</v>
          </cell>
          <cell r="E46">
            <v>40000</v>
          </cell>
          <cell r="F46">
            <v>10000</v>
          </cell>
          <cell r="G46">
            <v>5148</v>
          </cell>
          <cell r="H46">
            <v>2503</v>
          </cell>
          <cell r="I46">
            <v>1204</v>
          </cell>
          <cell r="J46">
            <v>3707</v>
          </cell>
          <cell r="K46">
            <v>554</v>
          </cell>
          <cell r="L46">
            <v>591</v>
          </cell>
          <cell r="M46">
            <v>550</v>
          </cell>
          <cell r="N46">
            <v>935</v>
          </cell>
          <cell r="O46" t="str">
            <v>是</v>
          </cell>
        </row>
        <row r="46">
          <cell r="Q46" t="str">
            <v>结转</v>
          </cell>
        </row>
        <row r="47">
          <cell r="D47" t="str">
            <v>黄山龙湾湖畔创意产业园二期工程</v>
          </cell>
          <cell r="E47">
            <v>3000</v>
          </cell>
          <cell r="F47">
            <v>3922</v>
          </cell>
          <cell r="G47">
            <v>3922</v>
          </cell>
          <cell r="H47">
            <v>0</v>
          </cell>
          <cell r="I47">
            <v>0</v>
          </cell>
          <cell r="J47">
            <v>0</v>
          </cell>
        </row>
        <row r="47">
          <cell r="O47" t="str">
            <v>是</v>
          </cell>
        </row>
        <row r="47">
          <cell r="Q47" t="str">
            <v>结转</v>
          </cell>
        </row>
        <row r="48">
          <cell r="D48" t="str">
            <v>城投人才公寓项目</v>
          </cell>
          <cell r="E48">
            <v>4500</v>
          </cell>
          <cell r="F48">
            <v>172</v>
          </cell>
          <cell r="G48">
            <v>76</v>
          </cell>
          <cell r="H48">
            <v>18</v>
          </cell>
          <cell r="I48">
            <v>0</v>
          </cell>
          <cell r="J48">
            <v>18</v>
          </cell>
        </row>
        <row r="48">
          <cell r="L48">
            <v>213</v>
          </cell>
        </row>
        <row r="48">
          <cell r="O48" t="str">
            <v>是</v>
          </cell>
        </row>
        <row r="48">
          <cell r="Q48" t="str">
            <v>结转</v>
          </cell>
        </row>
        <row r="49">
          <cell r="D49" t="str">
            <v>休宁县东临溪镇水源地保护及污染治理项目</v>
          </cell>
          <cell r="E49">
            <v>2730</v>
          </cell>
          <cell r="F49">
            <v>2730</v>
          </cell>
          <cell r="G49">
            <v>2377</v>
          </cell>
          <cell r="H49">
            <v>353</v>
          </cell>
          <cell r="I49">
            <v>0</v>
          </cell>
          <cell r="J49">
            <v>353</v>
          </cell>
        </row>
        <row r="49">
          <cell r="O49" t="str">
            <v>否</v>
          </cell>
        </row>
        <row r="49">
          <cell r="Q49" t="str">
            <v>结转</v>
          </cell>
        </row>
        <row r="50">
          <cell r="D50" t="str">
            <v>休宁县城区雨污管网提升改造工程项目</v>
          </cell>
          <cell r="E50">
            <v>12376</v>
          </cell>
          <cell r="F50">
            <v>10483</v>
          </cell>
          <cell r="G50">
            <v>7098</v>
          </cell>
          <cell r="H50">
            <v>203</v>
          </cell>
          <cell r="I50">
            <v>1472</v>
          </cell>
          <cell r="J50">
            <v>1675</v>
          </cell>
          <cell r="K50">
            <v>910</v>
          </cell>
          <cell r="L50">
            <v>800</v>
          </cell>
          <cell r="M50">
            <v>980</v>
          </cell>
          <cell r="N50">
            <v>974</v>
          </cell>
          <cell r="O50" t="str">
            <v>否</v>
          </cell>
        </row>
        <row r="50">
          <cell r="Q50" t="str">
            <v>结转</v>
          </cell>
        </row>
        <row r="51">
          <cell r="D51" t="str">
            <v>年产1600万件塑料等部件喷涂件生产项目</v>
          </cell>
          <cell r="E51">
            <v>500</v>
          </cell>
          <cell r="F51">
            <v>274</v>
          </cell>
          <cell r="G51">
            <v>178</v>
          </cell>
          <cell r="H51">
            <v>52</v>
          </cell>
          <cell r="I51">
            <v>3</v>
          </cell>
          <cell r="J51">
            <v>55</v>
          </cell>
          <cell r="K51">
            <v>33</v>
          </cell>
          <cell r="L51">
            <v>8</v>
          </cell>
        </row>
        <row r="51">
          <cell r="N51">
            <v>19</v>
          </cell>
          <cell r="O51" t="str">
            <v>是</v>
          </cell>
        </row>
        <row r="51">
          <cell r="Q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O52" t="str">
            <v>否</v>
          </cell>
        </row>
        <row r="52">
          <cell r="Q52" t="str">
            <v>结转</v>
          </cell>
        </row>
        <row r="53">
          <cell r="D53" t="str">
            <v>龙田乡蛋鸡养殖基地项目</v>
          </cell>
          <cell r="E53">
            <v>630</v>
          </cell>
          <cell r="F53">
            <v>544</v>
          </cell>
          <cell r="G53">
            <v>0</v>
          </cell>
          <cell r="H53">
            <v>544</v>
          </cell>
          <cell r="I53">
            <v>0</v>
          </cell>
          <cell r="J53">
            <v>544</v>
          </cell>
        </row>
        <row r="53">
          <cell r="O53" t="str">
            <v>是</v>
          </cell>
        </row>
        <row r="53">
          <cell r="Q53" t="str">
            <v>结转</v>
          </cell>
        </row>
        <row r="54">
          <cell r="D54" t="str">
            <v>璜尖乡第几层云文化旅游发展项目</v>
          </cell>
          <cell r="E54">
            <v>985</v>
          </cell>
          <cell r="F54">
            <v>985</v>
          </cell>
          <cell r="G54">
            <v>328</v>
          </cell>
          <cell r="H54">
            <v>471</v>
          </cell>
          <cell r="I54">
            <v>94</v>
          </cell>
          <cell r="J54">
            <v>565</v>
          </cell>
          <cell r="K54">
            <v>24</v>
          </cell>
          <cell r="L54">
            <v>68</v>
          </cell>
          <cell r="M54">
            <v>156</v>
          </cell>
          <cell r="N54">
            <v>156</v>
          </cell>
          <cell r="O54" t="str">
            <v>是</v>
          </cell>
        </row>
        <row r="54">
          <cell r="Q54" t="str">
            <v>结转</v>
          </cell>
        </row>
        <row r="55">
          <cell r="D55" t="str">
            <v>休宁经开区基础设施建设项目--汽车零部件基地（原紫光机器人地块）厂房工程（一期）项目</v>
          </cell>
          <cell r="E55">
            <v>6000</v>
          </cell>
          <cell r="F55">
            <v>5012</v>
          </cell>
          <cell r="G55">
            <v>2279</v>
          </cell>
          <cell r="H55">
            <v>0</v>
          </cell>
          <cell r="I55">
            <v>1398</v>
          </cell>
          <cell r="J55">
            <v>1398</v>
          </cell>
          <cell r="K55">
            <v>515</v>
          </cell>
          <cell r="L55">
            <v>820</v>
          </cell>
          <cell r="M55">
            <v>800</v>
          </cell>
          <cell r="N55">
            <v>803</v>
          </cell>
          <cell r="O55" t="str">
            <v>否</v>
          </cell>
        </row>
        <row r="55">
          <cell r="Q55" t="str">
            <v>结转</v>
          </cell>
        </row>
        <row r="56">
          <cell r="D56" t="str">
            <v>双色模具和双色产品工程(综合楼)项目</v>
          </cell>
          <cell r="E56">
            <v>550</v>
          </cell>
          <cell r="F56">
            <v>310</v>
          </cell>
          <cell r="G56">
            <v>-25</v>
          </cell>
          <cell r="H56">
            <v>224</v>
          </cell>
          <cell r="I56">
            <v>77</v>
          </cell>
          <cell r="J56">
            <v>301</v>
          </cell>
          <cell r="K56">
            <v>0</v>
          </cell>
          <cell r="L56">
            <v>34</v>
          </cell>
        </row>
        <row r="56">
          <cell r="N56">
            <v>0</v>
          </cell>
          <cell r="O56" t="str">
            <v>是</v>
          </cell>
        </row>
        <row r="56">
          <cell r="Q56" t="str">
            <v>结转</v>
          </cell>
        </row>
        <row r="57">
          <cell r="D57" t="str">
            <v>休宁县人民医院新建医技楼工程</v>
          </cell>
          <cell r="E57">
            <v>3500</v>
          </cell>
          <cell r="F57">
            <v>3233</v>
          </cell>
          <cell r="G57">
            <v>1969</v>
          </cell>
          <cell r="H57">
            <v>273</v>
          </cell>
          <cell r="I57">
            <v>126</v>
          </cell>
          <cell r="J57">
            <v>399</v>
          </cell>
          <cell r="K57">
            <v>240</v>
          </cell>
          <cell r="L57">
            <v>625</v>
          </cell>
          <cell r="M57">
            <v>320</v>
          </cell>
          <cell r="N57">
            <v>1050</v>
          </cell>
          <cell r="O57" t="str">
            <v>否</v>
          </cell>
        </row>
        <row r="57">
          <cell r="Q57" t="str">
            <v>结转</v>
          </cell>
        </row>
        <row r="58">
          <cell r="D58" t="str">
            <v>休宁县状元文化综合旅游提升工程（一期）项目-齐宁街综合市政管网改造及路面修缮工程</v>
          </cell>
          <cell r="E58">
            <v>4000</v>
          </cell>
          <cell r="F58">
            <v>3259</v>
          </cell>
          <cell r="G58">
            <v>1289</v>
          </cell>
          <cell r="H58">
            <v>543</v>
          </cell>
          <cell r="I58">
            <v>704</v>
          </cell>
          <cell r="J58">
            <v>1247</v>
          </cell>
          <cell r="K58">
            <v>353</v>
          </cell>
          <cell r="L58">
            <v>370</v>
          </cell>
          <cell r="M58">
            <v>150</v>
          </cell>
          <cell r="N58">
            <v>151</v>
          </cell>
          <cell r="O58" t="str">
            <v>否</v>
          </cell>
        </row>
        <row r="58">
          <cell r="Q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O59" t="str">
            <v>否</v>
          </cell>
        </row>
        <row r="59">
          <cell r="Q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O60" t="str">
            <v>是</v>
          </cell>
        </row>
        <row r="60">
          <cell r="Q60" t="str">
            <v>结转</v>
          </cell>
        </row>
        <row r="61">
          <cell r="D61" t="str">
            <v>流口国土绿化试点示范项目</v>
          </cell>
          <cell r="E61">
            <v>593</v>
          </cell>
          <cell r="F61">
            <v>289</v>
          </cell>
          <cell r="G61">
            <v>146</v>
          </cell>
          <cell r="H61">
            <v>143</v>
          </cell>
          <cell r="I61">
            <v>0</v>
          </cell>
          <cell r="J61">
            <v>143</v>
          </cell>
        </row>
        <row r="61">
          <cell r="O61" t="str">
            <v>否</v>
          </cell>
        </row>
        <row r="61">
          <cell r="Q61" t="str">
            <v>结转</v>
          </cell>
        </row>
        <row r="62">
          <cell r="D62" t="str">
            <v>印刷机械用陶瓷网纹辊生产项目</v>
          </cell>
          <cell r="E62">
            <v>8822</v>
          </cell>
          <cell r="F62">
            <v>8822</v>
          </cell>
          <cell r="G62">
            <v>5611</v>
          </cell>
          <cell r="H62">
            <v>757</v>
          </cell>
          <cell r="I62">
            <v>1353</v>
          </cell>
          <cell r="J62">
            <v>2110</v>
          </cell>
          <cell r="K62">
            <v>458</v>
          </cell>
          <cell r="L62">
            <v>643</v>
          </cell>
          <cell r="M62">
            <v>580</v>
          </cell>
          <cell r="N62">
            <v>1239</v>
          </cell>
          <cell r="O62" t="str">
            <v>是</v>
          </cell>
        </row>
        <row r="62">
          <cell r="Q62" t="str">
            <v>2月入库</v>
          </cell>
        </row>
        <row r="63">
          <cell r="D63" t="str">
            <v>新增5万吨铜产品项目</v>
          </cell>
          <cell r="E63">
            <v>3000</v>
          </cell>
          <cell r="F63">
            <v>3000</v>
          </cell>
          <cell r="G63">
            <v>2396</v>
          </cell>
          <cell r="H63">
            <v>360</v>
          </cell>
          <cell r="I63">
            <v>244</v>
          </cell>
          <cell r="J63">
            <v>604</v>
          </cell>
          <cell r="K63">
            <v>0</v>
          </cell>
        </row>
        <row r="63">
          <cell r="O63" t="str">
            <v>是</v>
          </cell>
        </row>
        <row r="63">
          <cell r="Q63" t="str">
            <v>2月入库</v>
          </cell>
        </row>
        <row r="64">
          <cell r="D64" t="str">
            <v>黄山熠之灵PVD加工项目</v>
          </cell>
          <cell r="E64">
            <v>2000</v>
          </cell>
          <cell r="F64">
            <v>2000</v>
          </cell>
          <cell r="G64">
            <v>1165</v>
          </cell>
          <cell r="H64">
            <v>2</v>
          </cell>
          <cell r="I64">
            <v>686</v>
          </cell>
          <cell r="J64">
            <v>688</v>
          </cell>
          <cell r="K64">
            <v>135</v>
          </cell>
          <cell r="L64">
            <v>12</v>
          </cell>
          <cell r="M64">
            <v>42</v>
          </cell>
          <cell r="N64">
            <v>3</v>
          </cell>
          <cell r="O64" t="str">
            <v>是</v>
          </cell>
        </row>
        <row r="64">
          <cell r="Q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O65" t="str">
            <v>否</v>
          </cell>
        </row>
        <row r="65">
          <cell r="Q65" t="str">
            <v>2月入库</v>
          </cell>
        </row>
        <row r="66">
          <cell r="D66" t="str">
            <v>休宁经开区基础设施建设项目—芯屏新材料产业园综合提升改造工程</v>
          </cell>
          <cell r="E66">
            <v>4800</v>
          </cell>
          <cell r="F66">
            <v>4800</v>
          </cell>
          <cell r="G66">
            <v>2705</v>
          </cell>
          <cell r="H66">
            <v>0</v>
          </cell>
          <cell r="I66">
            <v>804</v>
          </cell>
          <cell r="J66">
            <v>804</v>
          </cell>
          <cell r="K66">
            <v>511</v>
          </cell>
          <cell r="L66">
            <v>780</v>
          </cell>
          <cell r="M66">
            <v>800</v>
          </cell>
          <cell r="N66">
            <v>783</v>
          </cell>
          <cell r="O66" t="str">
            <v>否</v>
          </cell>
        </row>
        <row r="66">
          <cell r="Q66" t="str">
            <v>2月入库</v>
          </cell>
        </row>
        <row r="67">
          <cell r="D67" t="str">
            <v>海阳镇秀阳片区供水改造项目</v>
          </cell>
          <cell r="E67">
            <v>3854</v>
          </cell>
          <cell r="F67">
            <v>3854</v>
          </cell>
          <cell r="G67">
            <v>1034</v>
          </cell>
          <cell r="H67">
            <v>703</v>
          </cell>
          <cell r="I67">
            <v>823</v>
          </cell>
          <cell r="J67">
            <v>1526</v>
          </cell>
          <cell r="K67">
            <v>681</v>
          </cell>
          <cell r="L67">
            <v>613</v>
          </cell>
          <cell r="M67">
            <v>500</v>
          </cell>
          <cell r="N67">
            <v>601</v>
          </cell>
          <cell r="O67" t="str">
            <v>否</v>
          </cell>
        </row>
        <row r="67">
          <cell r="Q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O68" t="str">
            <v>是</v>
          </cell>
        </row>
        <row r="68">
          <cell r="Q68" t="str">
            <v>2月入库</v>
          </cell>
        </row>
        <row r="69">
          <cell r="D69" t="str">
            <v>岩脚至典口旅游观光线工程项目</v>
          </cell>
          <cell r="E69">
            <v>2836</v>
          </cell>
          <cell r="F69">
            <v>2836</v>
          </cell>
          <cell r="G69">
            <v>1560</v>
          </cell>
          <cell r="H69">
            <v>0</v>
          </cell>
          <cell r="I69">
            <v>731</v>
          </cell>
          <cell r="J69">
            <v>731</v>
          </cell>
          <cell r="K69">
            <v>180</v>
          </cell>
          <cell r="L69">
            <v>365</v>
          </cell>
          <cell r="M69">
            <v>753</v>
          </cell>
          <cell r="N69">
            <v>667</v>
          </cell>
          <cell r="O69" t="str">
            <v>是</v>
          </cell>
        </row>
        <row r="69">
          <cell r="Q69" t="str">
            <v>2月入库</v>
          </cell>
        </row>
        <row r="70">
          <cell r="D70" t="str">
            <v>齐云山镇民宿提升改造项目</v>
          </cell>
          <cell r="E70">
            <v>1264</v>
          </cell>
          <cell r="F70">
            <v>1264</v>
          </cell>
          <cell r="G70">
            <v>227</v>
          </cell>
          <cell r="H70">
            <v>0</v>
          </cell>
          <cell r="I70">
            <v>616</v>
          </cell>
          <cell r="J70">
            <v>616</v>
          </cell>
          <cell r="K70">
            <v>208</v>
          </cell>
          <cell r="L70">
            <v>213</v>
          </cell>
          <cell r="M70">
            <v>197</v>
          </cell>
          <cell r="N70">
            <v>199</v>
          </cell>
          <cell r="O70" t="str">
            <v>否</v>
          </cell>
        </row>
        <row r="70">
          <cell r="Q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O71" t="str">
            <v>否</v>
          </cell>
        </row>
        <row r="71">
          <cell r="Q71" t="str">
            <v>2月入库</v>
          </cell>
        </row>
        <row r="72">
          <cell r="D72" t="str">
            <v>五城镇产业强镇投资项目</v>
          </cell>
          <cell r="E72">
            <v>1530</v>
          </cell>
          <cell r="F72">
            <v>1530</v>
          </cell>
          <cell r="G72">
            <v>0</v>
          </cell>
          <cell r="H72">
            <v>0</v>
          </cell>
          <cell r="I72">
            <v>647</v>
          </cell>
          <cell r="J72">
            <v>647</v>
          </cell>
          <cell r="K72">
            <v>287</v>
          </cell>
          <cell r="L72">
            <v>596</v>
          </cell>
          <cell r="M72">
            <v>459</v>
          </cell>
        </row>
        <row r="72">
          <cell r="O72" t="str">
            <v>否</v>
          </cell>
        </row>
        <row r="72">
          <cell r="Q72" t="str">
            <v>2月入库</v>
          </cell>
        </row>
        <row r="73">
          <cell r="D73" t="str">
            <v>东云包装物流车间项目</v>
          </cell>
          <cell r="E73">
            <v>860</v>
          </cell>
          <cell r="F73">
            <v>860</v>
          </cell>
          <cell r="G73">
            <v>294</v>
          </cell>
          <cell r="H73">
            <v>0</v>
          </cell>
          <cell r="I73">
            <v>566</v>
          </cell>
          <cell r="J73">
            <v>566</v>
          </cell>
        </row>
        <row r="73">
          <cell r="O73" t="str">
            <v>是</v>
          </cell>
        </row>
        <row r="73">
          <cell r="Q73" t="str">
            <v>2月入库</v>
          </cell>
        </row>
        <row r="74">
          <cell r="D74" t="str">
            <v>安徽黄山新安110千伏输变电工程</v>
          </cell>
          <cell r="E74">
            <v>6000</v>
          </cell>
          <cell r="F74">
            <v>6000</v>
          </cell>
          <cell r="G74">
            <v>4938</v>
          </cell>
          <cell r="H74">
            <v>121</v>
          </cell>
          <cell r="I74">
            <v>138</v>
          </cell>
          <cell r="J74">
            <v>259</v>
          </cell>
          <cell r="K74">
            <v>303</v>
          </cell>
          <cell r="L74">
            <v>500</v>
          </cell>
          <cell r="M74">
            <v>500</v>
          </cell>
          <cell r="N74">
            <v>449</v>
          </cell>
          <cell r="O74" t="str">
            <v>否</v>
          </cell>
        </row>
        <row r="74">
          <cell r="Q74" t="str">
            <v>2月入库</v>
          </cell>
        </row>
        <row r="75">
          <cell r="D75" t="str">
            <v>蓝田镇供水一体化项目</v>
          </cell>
          <cell r="E75">
            <v>2139</v>
          </cell>
          <cell r="F75">
            <v>2139</v>
          </cell>
          <cell r="G75">
            <v>1125</v>
          </cell>
          <cell r="H75">
            <v>340</v>
          </cell>
          <cell r="I75">
            <v>321</v>
          </cell>
          <cell r="J75">
            <v>661</v>
          </cell>
          <cell r="K75">
            <v>353</v>
          </cell>
        </row>
        <row r="75">
          <cell r="M75">
            <v>349</v>
          </cell>
        </row>
        <row r="75">
          <cell r="O75" t="str">
            <v>否</v>
          </cell>
        </row>
        <row r="75">
          <cell r="Q75" t="str">
            <v>2月入库</v>
          </cell>
        </row>
        <row r="76">
          <cell r="D76" t="str">
            <v>蓝田镇儒村村全域旅游基础设施配套提升项目</v>
          </cell>
          <cell r="E76">
            <v>3042</v>
          </cell>
          <cell r="F76">
            <v>3042</v>
          </cell>
          <cell r="G76">
            <v>923</v>
          </cell>
          <cell r="H76">
            <v>0</v>
          </cell>
          <cell r="I76">
            <v>867</v>
          </cell>
          <cell r="J76">
            <v>867</v>
          </cell>
          <cell r="K76">
            <v>343</v>
          </cell>
          <cell r="L76">
            <v>909</v>
          </cell>
          <cell r="M76">
            <v>735</v>
          </cell>
          <cell r="N76">
            <v>431</v>
          </cell>
          <cell r="O76" t="str">
            <v>否</v>
          </cell>
        </row>
        <row r="76">
          <cell r="Q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O77" t="str">
            <v>否</v>
          </cell>
        </row>
        <row r="77">
          <cell r="Q77" t="str">
            <v>2月入库</v>
          </cell>
        </row>
        <row r="78">
          <cell r="D78" t="str">
            <v>汪村镇安全饮水设施改造工程</v>
          </cell>
          <cell r="E78">
            <v>540</v>
          </cell>
          <cell r="F78">
            <v>540</v>
          </cell>
          <cell r="G78">
            <v>303</v>
          </cell>
          <cell r="H78">
            <v>237</v>
          </cell>
          <cell r="I78">
            <v>0</v>
          </cell>
          <cell r="J78">
            <v>237</v>
          </cell>
        </row>
        <row r="78">
          <cell r="N78">
            <v>284</v>
          </cell>
          <cell r="O78" t="str">
            <v>否</v>
          </cell>
        </row>
        <row r="78">
          <cell r="Q78" t="str">
            <v>2月入库</v>
          </cell>
        </row>
        <row r="79">
          <cell r="D79" t="str">
            <v>汪村镇德上高速便道边坡防护治理工程（二期）</v>
          </cell>
          <cell r="E79">
            <v>1800</v>
          </cell>
          <cell r="F79">
            <v>1800</v>
          </cell>
          <cell r="G79">
            <v>206</v>
          </cell>
          <cell r="H79">
            <v>372</v>
          </cell>
          <cell r="I79">
            <v>406</v>
          </cell>
          <cell r="J79">
            <v>778</v>
          </cell>
          <cell r="K79">
            <v>413</v>
          </cell>
          <cell r="L79">
            <v>403</v>
          </cell>
          <cell r="M79">
            <v>205</v>
          </cell>
          <cell r="N79">
            <v>206</v>
          </cell>
          <cell r="O79" t="str">
            <v>否</v>
          </cell>
        </row>
        <row r="79">
          <cell r="Q79" t="str">
            <v>2月入库</v>
          </cell>
        </row>
        <row r="80">
          <cell r="D80" t="str">
            <v>黄山市上杨茶业新建清洁化茶叶加工厂房</v>
          </cell>
          <cell r="E80">
            <v>525</v>
          </cell>
          <cell r="F80">
            <v>525</v>
          </cell>
          <cell r="G80">
            <v>261</v>
          </cell>
          <cell r="H80">
            <v>165</v>
          </cell>
          <cell r="I80">
            <v>99</v>
          </cell>
          <cell r="J80">
            <v>264</v>
          </cell>
        </row>
        <row r="80">
          <cell r="O80" t="str">
            <v>是</v>
          </cell>
        </row>
        <row r="80">
          <cell r="Q80" t="str">
            <v>2月入库</v>
          </cell>
        </row>
        <row r="81">
          <cell r="D81" t="str">
            <v>黄山市碧馨茶业有限公司绿茶加工不落地连接加工项目</v>
          </cell>
          <cell r="E81">
            <v>1500</v>
          </cell>
          <cell r="F81">
            <v>1500</v>
          </cell>
          <cell r="G81">
            <v>555</v>
          </cell>
          <cell r="H81">
            <v>346</v>
          </cell>
          <cell r="I81">
            <v>422</v>
          </cell>
          <cell r="J81">
            <v>768</v>
          </cell>
          <cell r="K81">
            <v>65</v>
          </cell>
          <cell r="L81">
            <v>112</v>
          </cell>
          <cell r="M81">
            <v>388</v>
          </cell>
          <cell r="N81">
            <v>388</v>
          </cell>
          <cell r="O81" t="str">
            <v>是</v>
          </cell>
        </row>
        <row r="81">
          <cell r="Q81" t="str">
            <v>2月入库</v>
          </cell>
        </row>
        <row r="82">
          <cell r="D82" t="str">
            <v>岭南景区2025年基础设施改造提升项目</v>
          </cell>
          <cell r="E82">
            <v>980</v>
          </cell>
          <cell r="F82">
            <v>980</v>
          </cell>
          <cell r="G82">
            <v>7</v>
          </cell>
          <cell r="H82">
            <v>281</v>
          </cell>
          <cell r="I82">
            <v>521</v>
          </cell>
          <cell r="J82">
            <v>802</v>
          </cell>
          <cell r="K82">
            <v>171</v>
          </cell>
        </row>
        <row r="82">
          <cell r="O82" t="str">
            <v>是</v>
          </cell>
        </row>
        <row r="82">
          <cell r="Q82" t="str">
            <v>2月入库</v>
          </cell>
        </row>
        <row r="83">
          <cell r="D83" t="str">
            <v>榆村乡供水工程</v>
          </cell>
          <cell r="E83">
            <v>1562</v>
          </cell>
          <cell r="F83">
            <v>2800</v>
          </cell>
          <cell r="G83">
            <v>906</v>
          </cell>
          <cell r="H83">
            <v>0</v>
          </cell>
          <cell r="I83">
            <v>821</v>
          </cell>
          <cell r="J83">
            <v>821</v>
          </cell>
          <cell r="K83">
            <v>504</v>
          </cell>
          <cell r="L83">
            <v>569</v>
          </cell>
          <cell r="M83">
            <v>670</v>
          </cell>
          <cell r="N83">
            <v>670</v>
          </cell>
          <cell r="O83" t="str">
            <v>否</v>
          </cell>
        </row>
        <row r="83">
          <cell r="Q83" t="str">
            <v>2月入库</v>
          </cell>
        </row>
        <row r="84">
          <cell r="D84" t="str">
            <v>鹤城乡2025年新安源头基础设施提升工程项目</v>
          </cell>
          <cell r="E84">
            <v>958</v>
          </cell>
          <cell r="F84">
            <v>958</v>
          </cell>
          <cell r="G84">
            <v>0</v>
          </cell>
          <cell r="H84">
            <v>574</v>
          </cell>
          <cell r="I84">
            <v>384</v>
          </cell>
          <cell r="J84">
            <v>958</v>
          </cell>
        </row>
        <row r="84">
          <cell r="N84">
            <v>0</v>
          </cell>
          <cell r="O84" t="str">
            <v>否</v>
          </cell>
        </row>
        <row r="84">
          <cell r="Q84" t="str">
            <v>2月入库</v>
          </cell>
        </row>
        <row r="85">
          <cell r="D85" t="str">
            <v>休宁县供水一体化改造提升工程—山斗乡供水工程</v>
          </cell>
          <cell r="E85">
            <v>600</v>
          </cell>
          <cell r="F85">
            <v>600</v>
          </cell>
          <cell r="G85">
            <v>50</v>
          </cell>
          <cell r="H85">
            <v>500</v>
          </cell>
          <cell r="I85">
            <v>50</v>
          </cell>
          <cell r="J85">
            <v>550</v>
          </cell>
        </row>
        <row r="85">
          <cell r="O85" t="str">
            <v>否</v>
          </cell>
        </row>
        <row r="85">
          <cell r="Q85" t="str">
            <v>2月入库</v>
          </cell>
        </row>
        <row r="86">
          <cell r="D86" t="str">
            <v>休宁县供水一体化改造提升工程-源芳乡供水工程</v>
          </cell>
          <cell r="E86">
            <v>930</v>
          </cell>
          <cell r="F86">
            <v>930</v>
          </cell>
          <cell r="G86">
            <v>484</v>
          </cell>
          <cell r="H86">
            <v>0</v>
          </cell>
          <cell r="I86">
            <v>245</v>
          </cell>
          <cell r="J86">
            <v>245</v>
          </cell>
          <cell r="K86">
            <v>0</v>
          </cell>
          <cell r="L86">
            <v>201</v>
          </cell>
          <cell r="M86">
            <v>206</v>
          </cell>
          <cell r="N86">
            <v>206</v>
          </cell>
          <cell r="O86" t="str">
            <v>否</v>
          </cell>
        </row>
        <row r="86">
          <cell r="Q86" t="str">
            <v>2月入库</v>
          </cell>
        </row>
        <row r="87">
          <cell r="D87" t="str">
            <v>休宁县白际乡项山村基础设施提升项目</v>
          </cell>
          <cell r="E87">
            <v>1230</v>
          </cell>
          <cell r="F87">
            <v>1230</v>
          </cell>
          <cell r="G87">
            <v>332</v>
          </cell>
          <cell r="H87">
            <v>410</v>
          </cell>
          <cell r="I87">
            <v>307</v>
          </cell>
          <cell r="J87">
            <v>717</v>
          </cell>
          <cell r="K87">
            <v>67</v>
          </cell>
          <cell r="L87">
            <v>114</v>
          </cell>
          <cell r="M87">
            <v>160</v>
          </cell>
          <cell r="N87">
            <v>152</v>
          </cell>
          <cell r="O87" t="str">
            <v>否</v>
          </cell>
        </row>
        <row r="87">
          <cell r="Q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t="str">
            <v>是</v>
          </cell>
          <cell r="P88" t="str">
            <v>3月入库</v>
          </cell>
          <cell r="Q88" t="str">
            <v>3月入库</v>
          </cell>
        </row>
        <row r="89">
          <cell r="D89" t="str">
            <v>新能源汽车关键零部件研发和制造项目</v>
          </cell>
          <cell r="E89">
            <v>12000</v>
          </cell>
          <cell r="F89">
            <v>12000</v>
          </cell>
          <cell r="G89">
            <v>6851</v>
          </cell>
          <cell r="H89">
            <v>0</v>
          </cell>
          <cell r="I89">
            <v>2313</v>
          </cell>
          <cell r="J89">
            <v>2313</v>
          </cell>
          <cell r="K89">
            <v>1247</v>
          </cell>
          <cell r="L89">
            <v>1589</v>
          </cell>
          <cell r="M89">
            <v>1580</v>
          </cell>
          <cell r="N89">
            <v>1768</v>
          </cell>
          <cell r="O89" t="str">
            <v>是</v>
          </cell>
          <cell r="P89" t="str">
            <v>3月入库</v>
          </cell>
          <cell r="Q89" t="str">
            <v>3月入库</v>
          </cell>
        </row>
        <row r="90">
          <cell r="D90" t="str">
            <v>年产500万斤传统工艺木榨油基地提升项目</v>
          </cell>
          <cell r="E90">
            <v>5700</v>
          </cell>
          <cell r="F90">
            <v>5700</v>
          </cell>
          <cell r="G90">
            <v>4929</v>
          </cell>
          <cell r="H90">
            <v>0</v>
          </cell>
          <cell r="I90">
            <v>497</v>
          </cell>
          <cell r="J90">
            <v>497</v>
          </cell>
          <cell r="K90">
            <v>106</v>
          </cell>
          <cell r="L90">
            <v>168</v>
          </cell>
          <cell r="M90">
            <v>258</v>
          </cell>
          <cell r="N90">
            <v>258</v>
          </cell>
          <cell r="O90" t="str">
            <v>是</v>
          </cell>
          <cell r="P90" t="str">
            <v>3月入库</v>
          </cell>
          <cell r="Q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cell r="M91">
            <v>0</v>
          </cell>
        </row>
        <row r="91">
          <cell r="O91" t="str">
            <v>否</v>
          </cell>
          <cell r="P91" t="str">
            <v>3月入库</v>
          </cell>
          <cell r="Q91" t="str">
            <v>3月入库</v>
          </cell>
        </row>
        <row r="92">
          <cell r="D92" t="str">
            <v>流口茗洲民宿(二期)提升改造工程</v>
          </cell>
          <cell r="E92">
            <v>920</v>
          </cell>
          <cell r="F92">
            <v>920</v>
          </cell>
          <cell r="G92">
            <v>156</v>
          </cell>
          <cell r="H92">
            <v>0</v>
          </cell>
          <cell r="I92">
            <v>264</v>
          </cell>
          <cell r="J92">
            <v>264</v>
          </cell>
          <cell r="K92">
            <v>181</v>
          </cell>
          <cell r="L92">
            <v>319</v>
          </cell>
          <cell r="M92">
            <v>150</v>
          </cell>
          <cell r="N92">
            <v>151</v>
          </cell>
          <cell r="O92" t="str">
            <v>否</v>
          </cell>
        </row>
        <row r="92">
          <cell r="Q92" t="str">
            <v>3月入库</v>
          </cell>
        </row>
        <row r="93">
          <cell r="D93" t="str">
            <v>2024年度省级和美乡村中心村污水处理工程</v>
          </cell>
          <cell r="E93">
            <v>1500</v>
          </cell>
          <cell r="F93">
            <v>1500</v>
          </cell>
          <cell r="G93">
            <v>713</v>
          </cell>
          <cell r="H93">
            <v>0</v>
          </cell>
          <cell r="I93">
            <v>292</v>
          </cell>
          <cell r="J93">
            <v>292</v>
          </cell>
          <cell r="K93">
            <v>289</v>
          </cell>
          <cell r="L93">
            <v>206</v>
          </cell>
          <cell r="M93">
            <v>360</v>
          </cell>
          <cell r="N93">
            <v>383</v>
          </cell>
          <cell r="O93" t="str">
            <v>否</v>
          </cell>
        </row>
        <row r="93">
          <cell r="Q93" t="str">
            <v>3月入库</v>
          </cell>
        </row>
        <row r="94">
          <cell r="D94" t="str">
            <v>2025年万安镇和美乡村建设项目</v>
          </cell>
          <cell r="E94">
            <v>1000</v>
          </cell>
          <cell r="F94">
            <v>1000</v>
          </cell>
          <cell r="G94">
            <v>578</v>
          </cell>
          <cell r="H94">
            <v>0</v>
          </cell>
          <cell r="I94">
            <v>372</v>
          </cell>
          <cell r="J94">
            <v>372</v>
          </cell>
          <cell r="K94">
            <v>50</v>
          </cell>
        </row>
        <row r="94">
          <cell r="M94">
            <v>200</v>
          </cell>
        </row>
        <row r="94">
          <cell r="O94" t="str">
            <v>否</v>
          </cell>
          <cell r="P94" t="str">
            <v>3月入库</v>
          </cell>
          <cell r="Q94" t="str">
            <v>3月入库</v>
          </cell>
        </row>
        <row r="95">
          <cell r="D95" t="str">
            <v>阿维塔、零跑4S店新建及车检车间建设项目</v>
          </cell>
          <cell r="E95">
            <v>1200</v>
          </cell>
          <cell r="F95">
            <v>1200</v>
          </cell>
          <cell r="G95">
            <v>200</v>
          </cell>
          <cell r="H95">
            <v>0</v>
          </cell>
          <cell r="I95">
            <v>600</v>
          </cell>
          <cell r="J95">
            <v>600</v>
          </cell>
          <cell r="K95">
            <v>400</v>
          </cell>
        </row>
        <row r="95">
          <cell r="M95">
            <v>200</v>
          </cell>
          <cell r="N95">
            <v>98</v>
          </cell>
          <cell r="O95" t="str">
            <v>是</v>
          </cell>
          <cell r="P95" t="str">
            <v>3月入库</v>
          </cell>
          <cell r="Q95" t="str">
            <v>3月入库</v>
          </cell>
        </row>
        <row r="96">
          <cell r="D96" t="str">
            <v>休宁县齐云山镇祁大师茶叶制品生产项目</v>
          </cell>
          <cell r="E96">
            <v>680</v>
          </cell>
          <cell r="F96">
            <v>680</v>
          </cell>
          <cell r="G96">
            <v>121</v>
          </cell>
          <cell r="H96">
            <v>0</v>
          </cell>
          <cell r="I96">
            <v>296</v>
          </cell>
          <cell r="J96">
            <v>296</v>
          </cell>
          <cell r="K96">
            <v>263</v>
          </cell>
        </row>
        <row r="96">
          <cell r="M96">
            <v>117</v>
          </cell>
          <cell r="N96">
            <v>117</v>
          </cell>
          <cell r="O96" t="str">
            <v>是</v>
          </cell>
        </row>
        <row r="96">
          <cell r="Q96" t="str">
            <v>3月入库</v>
          </cell>
        </row>
        <row r="97">
          <cell r="D97" t="str">
            <v>汽车电子电器产品产能提升改造项目</v>
          </cell>
          <cell r="E97">
            <v>3095</v>
          </cell>
          <cell r="F97">
            <v>3095</v>
          </cell>
          <cell r="G97">
            <v>1214</v>
          </cell>
          <cell r="H97">
            <v>0</v>
          </cell>
          <cell r="I97">
            <v>1216</v>
          </cell>
          <cell r="J97">
            <v>1216</v>
          </cell>
          <cell r="K97">
            <v>594</v>
          </cell>
          <cell r="L97">
            <v>71</v>
          </cell>
          <cell r="M97">
            <v>205</v>
          </cell>
          <cell r="N97">
            <v>33</v>
          </cell>
          <cell r="O97" t="str">
            <v>是</v>
          </cell>
          <cell r="P97" t="str">
            <v>3月入库</v>
          </cell>
          <cell r="Q97" t="str">
            <v>3月入库</v>
          </cell>
        </row>
        <row r="98">
          <cell r="D98" t="str">
            <v>新安江源（休宁县域）山水林田湖草沙一体化——休宁县溪口江冰潭段生态廊道建设项目</v>
          </cell>
          <cell r="E98">
            <v>2459</v>
          </cell>
          <cell r="F98">
            <v>2459</v>
          </cell>
          <cell r="G98">
            <v>1535</v>
          </cell>
          <cell r="H98">
            <v>0</v>
          </cell>
          <cell r="I98">
            <v>342</v>
          </cell>
          <cell r="J98">
            <v>342</v>
          </cell>
          <cell r="K98">
            <v>230</v>
          </cell>
          <cell r="L98">
            <v>352</v>
          </cell>
          <cell r="M98">
            <v>341</v>
          </cell>
          <cell r="N98">
            <v>342</v>
          </cell>
          <cell r="O98" t="str">
            <v>否</v>
          </cell>
        </row>
        <row r="98">
          <cell r="Q98" t="str">
            <v>3月入库</v>
          </cell>
        </row>
        <row r="99">
          <cell r="D99" t="str">
            <v>溪口镇镇区、石田村供水工程项目</v>
          </cell>
          <cell r="E99">
            <v>1530</v>
          </cell>
          <cell r="F99">
            <v>1530</v>
          </cell>
          <cell r="G99">
            <v>585</v>
          </cell>
          <cell r="H99">
            <v>0</v>
          </cell>
          <cell r="I99">
            <v>328</v>
          </cell>
          <cell r="J99">
            <v>328</v>
          </cell>
          <cell r="K99">
            <v>249</v>
          </cell>
          <cell r="L99">
            <v>368</v>
          </cell>
          <cell r="M99">
            <v>317</v>
          </cell>
          <cell r="N99">
            <v>317</v>
          </cell>
          <cell r="O99" t="str">
            <v>否</v>
          </cell>
          <cell r="P99" t="str">
            <v>3月入库</v>
          </cell>
          <cell r="Q99" t="str">
            <v>3月入库</v>
          </cell>
        </row>
        <row r="100">
          <cell r="D100" t="str">
            <v>月潭湖镇陈霞村中药材基地建设项目</v>
          </cell>
          <cell r="E100">
            <v>810</v>
          </cell>
          <cell r="F100">
            <v>810</v>
          </cell>
          <cell r="G100">
            <v>400</v>
          </cell>
          <cell r="H100">
            <v>0</v>
          </cell>
          <cell r="I100">
            <v>200</v>
          </cell>
          <cell r="J100">
            <v>200</v>
          </cell>
          <cell r="K100">
            <v>100</v>
          </cell>
          <cell r="L100">
            <v>110</v>
          </cell>
          <cell r="M100">
            <v>200</v>
          </cell>
          <cell r="N100">
            <v>200</v>
          </cell>
          <cell r="O100" t="str">
            <v>否</v>
          </cell>
          <cell r="P100" t="str">
            <v>3月入库</v>
          </cell>
          <cell r="Q100" t="str">
            <v>3月入库</v>
          </cell>
        </row>
        <row r="101">
          <cell r="D101" t="str">
            <v>2024年休宁县溪口镇高标准农田建设改造提升项目</v>
          </cell>
          <cell r="E101">
            <v>2750</v>
          </cell>
          <cell r="F101">
            <v>2750</v>
          </cell>
          <cell r="G101">
            <v>1245</v>
          </cell>
          <cell r="H101">
            <v>0</v>
          </cell>
          <cell r="I101">
            <v>703</v>
          </cell>
          <cell r="J101">
            <v>703</v>
          </cell>
          <cell r="K101">
            <v>651</v>
          </cell>
          <cell r="L101">
            <v>151</v>
          </cell>
          <cell r="M101">
            <v>130</v>
          </cell>
          <cell r="N101">
            <v>130</v>
          </cell>
          <cell r="O101" t="str">
            <v>否</v>
          </cell>
          <cell r="P101" t="str">
            <v>3月入库</v>
          </cell>
          <cell r="Q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O102" t="str">
            <v>否</v>
          </cell>
          <cell r="P102" t="str">
            <v>3月入库</v>
          </cell>
          <cell r="Q102" t="str">
            <v>3月入库</v>
          </cell>
        </row>
        <row r="103">
          <cell r="D103" t="str">
            <v>璜尖乡边坡防治和璜尖二桥建设工程</v>
          </cell>
          <cell r="E103">
            <v>1325</v>
          </cell>
          <cell r="F103">
            <v>1325</v>
          </cell>
          <cell r="G103">
            <v>456</v>
          </cell>
          <cell r="H103">
            <v>0</v>
          </cell>
          <cell r="I103">
            <v>251</v>
          </cell>
          <cell r="J103">
            <v>251</v>
          </cell>
          <cell r="K103">
            <v>356</v>
          </cell>
          <cell r="L103">
            <v>262</v>
          </cell>
          <cell r="M103">
            <v>212</v>
          </cell>
          <cell r="N103">
            <v>72</v>
          </cell>
          <cell r="O103" t="str">
            <v>否</v>
          </cell>
          <cell r="P103" t="str">
            <v>3月入库</v>
          </cell>
          <cell r="Q103" t="str">
            <v>3月入库</v>
          </cell>
        </row>
        <row r="104">
          <cell r="D104" t="str">
            <v>鹤城乡2025年村庄品质提升工程</v>
          </cell>
          <cell r="E104">
            <v>933</v>
          </cell>
          <cell r="F104">
            <v>933</v>
          </cell>
          <cell r="G104">
            <v>318</v>
          </cell>
          <cell r="H104">
            <v>0</v>
          </cell>
          <cell r="I104">
            <v>0</v>
          </cell>
          <cell r="J104">
            <v>0</v>
          </cell>
          <cell r="K104">
            <v>310</v>
          </cell>
          <cell r="L104">
            <v>305</v>
          </cell>
          <cell r="M104">
            <v>286</v>
          </cell>
          <cell r="N104">
            <v>287</v>
          </cell>
          <cell r="O104" t="str">
            <v>否</v>
          </cell>
        </row>
        <row r="104">
          <cell r="Q104" t="str">
            <v>3月入库</v>
          </cell>
        </row>
        <row r="105">
          <cell r="D105" t="str">
            <v>南山东篱</v>
          </cell>
          <cell r="E105">
            <v>26000</v>
          </cell>
          <cell r="F105">
            <v>26000</v>
          </cell>
          <cell r="G105">
            <v>25231</v>
          </cell>
          <cell r="H105">
            <v>0</v>
          </cell>
          <cell r="I105">
            <v>0</v>
          </cell>
          <cell r="J105">
            <v>0</v>
          </cell>
          <cell r="K105">
            <v>460</v>
          </cell>
          <cell r="L105">
            <v>309</v>
          </cell>
          <cell r="M105">
            <v>200</v>
          </cell>
          <cell r="N105">
            <v>131</v>
          </cell>
          <cell r="O105" t="str">
            <v>是</v>
          </cell>
        </row>
        <row r="105">
          <cell r="Q105" t="str">
            <v>3月入库</v>
          </cell>
        </row>
        <row r="106">
          <cell r="D106" t="str">
            <v>黄山“大位”人工智能计算中心项目</v>
          </cell>
          <cell r="E106">
            <v>26000</v>
          </cell>
          <cell r="F106">
            <v>26000</v>
          </cell>
          <cell r="G106">
            <v>13649</v>
          </cell>
        </row>
        <row r="106">
          <cell r="I106">
            <v>10400</v>
          </cell>
          <cell r="J106">
            <v>10400</v>
          </cell>
          <cell r="K106">
            <v>1951</v>
          </cell>
        </row>
        <row r="106">
          <cell r="M106">
            <v>250</v>
          </cell>
          <cell r="N106">
            <v>260</v>
          </cell>
          <cell r="O106" t="str">
            <v>否</v>
          </cell>
        </row>
        <row r="106">
          <cell r="Q106" t="str">
            <v>3月入库</v>
          </cell>
        </row>
        <row r="107">
          <cell r="D107" t="str">
            <v>德上高速</v>
          </cell>
        </row>
        <row r="107">
          <cell r="G107">
            <v>-67990</v>
          </cell>
          <cell r="H107">
            <v>27715</v>
          </cell>
          <cell r="I107">
            <v>20895</v>
          </cell>
          <cell r="J107">
            <v>48610</v>
          </cell>
          <cell r="K107">
            <v>9300</v>
          </cell>
          <cell r="L107">
            <v>10080</v>
          </cell>
        </row>
        <row r="108">
          <cell r="D108" t="str">
            <v>国网休宁县供电公司2025年第一批电网改造工程项目</v>
          </cell>
          <cell r="E108">
            <v>4300</v>
          </cell>
          <cell r="F108">
            <v>4300</v>
          </cell>
          <cell r="G108">
            <v>2665</v>
          </cell>
          <cell r="H108">
            <v>0</v>
          </cell>
          <cell r="I108">
            <v>780</v>
          </cell>
          <cell r="J108">
            <v>780</v>
          </cell>
          <cell r="K108">
            <v>395</v>
          </cell>
          <cell r="L108">
            <v>460</v>
          </cell>
          <cell r="M108">
            <v>580</v>
          </cell>
          <cell r="N108">
            <v>580</v>
          </cell>
          <cell r="O108" t="str">
            <v>否</v>
          </cell>
        </row>
        <row r="108">
          <cell r="Q108" t="str">
            <v>3月入库</v>
          </cell>
        </row>
        <row r="109">
          <cell r="D109" t="str">
            <v>半导体扩建LED车载背光产品项目</v>
          </cell>
          <cell r="E109">
            <v>2000</v>
          </cell>
          <cell r="F109">
            <v>2000</v>
          </cell>
          <cell r="G109">
            <v>1793</v>
          </cell>
        </row>
        <row r="109">
          <cell r="K109">
            <v>93</v>
          </cell>
          <cell r="L109">
            <v>114</v>
          </cell>
          <cell r="M109">
            <v>188</v>
          </cell>
          <cell r="N109">
            <v>188</v>
          </cell>
          <cell r="O109" t="str">
            <v>是</v>
          </cell>
        </row>
        <row r="109">
          <cell r="Q109" t="str">
            <v>4月入库</v>
          </cell>
        </row>
        <row r="110">
          <cell r="D110" t="str">
            <v>休宁县2025年度城镇老旧小区改造项目</v>
          </cell>
          <cell r="E110">
            <v>880</v>
          </cell>
          <cell r="F110">
            <v>880</v>
          </cell>
          <cell r="G110">
            <v>519</v>
          </cell>
        </row>
        <row r="110">
          <cell r="K110">
            <v>227</v>
          </cell>
          <cell r="L110">
            <v>134</v>
          </cell>
          <cell r="M110">
            <v>150</v>
          </cell>
          <cell r="N110">
            <v>90</v>
          </cell>
          <cell r="O110" t="str">
            <v>否</v>
          </cell>
        </row>
        <row r="110">
          <cell r="Q110" t="str">
            <v>4月入库</v>
          </cell>
        </row>
        <row r="111">
          <cell r="D111" t="str">
            <v>流口镇地址灾害点整治工程</v>
          </cell>
          <cell r="E111">
            <v>523</v>
          </cell>
          <cell r="F111">
            <v>523</v>
          </cell>
          <cell r="G111">
            <v>523</v>
          </cell>
        </row>
        <row r="111">
          <cell r="M111">
            <v>50</v>
          </cell>
          <cell r="N111">
            <v>360</v>
          </cell>
          <cell r="O111" t="str">
            <v>否</v>
          </cell>
        </row>
        <row r="111">
          <cell r="Q111" t="str">
            <v>4月入库</v>
          </cell>
        </row>
        <row r="112">
          <cell r="D112" t="str">
            <v>2025流口镇乡村振兴项目</v>
          </cell>
          <cell r="E112">
            <v>729</v>
          </cell>
          <cell r="F112">
            <v>729</v>
          </cell>
          <cell r="G112">
            <v>299</v>
          </cell>
        </row>
        <row r="112">
          <cell r="K112">
            <v>129</v>
          </cell>
          <cell r="L112">
            <v>301</v>
          </cell>
          <cell r="M112">
            <v>299</v>
          </cell>
        </row>
        <row r="112">
          <cell r="O112" t="str">
            <v>否</v>
          </cell>
        </row>
        <row r="112">
          <cell r="Q112" t="str">
            <v>4月入库</v>
          </cell>
        </row>
        <row r="113">
          <cell r="D113" t="str">
            <v>海阳镇南部片区基础设施提升改造项目</v>
          </cell>
          <cell r="E113">
            <v>3854</v>
          </cell>
          <cell r="F113">
            <v>3854</v>
          </cell>
          <cell r="G113">
            <v>2532</v>
          </cell>
        </row>
        <row r="113">
          <cell r="K113">
            <v>616</v>
          </cell>
          <cell r="L113">
            <v>706</v>
          </cell>
          <cell r="M113">
            <v>700</v>
          </cell>
          <cell r="N113">
            <v>683</v>
          </cell>
          <cell r="O113" t="str">
            <v>否</v>
          </cell>
        </row>
        <row r="113">
          <cell r="Q113" t="str">
            <v>4月入库</v>
          </cell>
        </row>
        <row r="114">
          <cell r="D114" t="str">
            <v>海阳镇瑯斯状元村和美乡村建设项目</v>
          </cell>
          <cell r="E114">
            <v>4000</v>
          </cell>
          <cell r="F114">
            <v>4000</v>
          </cell>
          <cell r="G114">
            <v>2591</v>
          </cell>
        </row>
        <row r="114">
          <cell r="K114">
            <v>715</v>
          </cell>
          <cell r="L114">
            <v>694</v>
          </cell>
          <cell r="M114">
            <v>800</v>
          </cell>
          <cell r="N114">
            <v>746</v>
          </cell>
          <cell r="O114" t="str">
            <v>否</v>
          </cell>
        </row>
        <row r="114">
          <cell r="Q114" t="str">
            <v>4月入库</v>
          </cell>
        </row>
        <row r="115">
          <cell r="D115" t="str">
            <v>渭桥乡上演村综合整治及提升工程项目</v>
          </cell>
          <cell r="E115">
            <v>514</v>
          </cell>
          <cell r="F115">
            <v>514</v>
          </cell>
          <cell r="G115">
            <v>63</v>
          </cell>
        </row>
        <row r="115">
          <cell r="K115">
            <v>301</v>
          </cell>
          <cell r="L115">
            <v>150</v>
          </cell>
          <cell r="M115">
            <v>50</v>
          </cell>
          <cell r="N115">
            <v>41</v>
          </cell>
          <cell r="O115" t="str">
            <v>否</v>
          </cell>
        </row>
        <row r="115">
          <cell r="Q115" t="str">
            <v>4月入库</v>
          </cell>
        </row>
        <row r="116">
          <cell r="D116" t="str">
            <v>黄山市2024年普通国省干线公路危旧桥梁改造工程（G237龙湾桥）及周边基础设施提升项目</v>
          </cell>
          <cell r="E116">
            <v>750</v>
          </cell>
          <cell r="F116">
            <v>750</v>
          </cell>
          <cell r="G116">
            <v>599</v>
          </cell>
        </row>
        <row r="116">
          <cell r="K116">
            <v>151</v>
          </cell>
        </row>
        <row r="116">
          <cell r="M116">
            <v>447</v>
          </cell>
          <cell r="N116">
            <v>234</v>
          </cell>
          <cell r="O116" t="str">
            <v>否</v>
          </cell>
        </row>
        <row r="116">
          <cell r="Q116" t="str">
            <v>4月入库</v>
          </cell>
        </row>
        <row r="117">
          <cell r="D117" t="str">
            <v>白际乡结竹营村和美乡村建设项目</v>
          </cell>
          <cell r="E117">
            <v>1500</v>
          </cell>
          <cell r="F117">
            <v>1500</v>
          </cell>
          <cell r="G117">
            <v>997</v>
          </cell>
        </row>
        <row r="117">
          <cell r="K117">
            <v>264</v>
          </cell>
          <cell r="L117">
            <v>239</v>
          </cell>
          <cell r="M117">
            <v>160</v>
          </cell>
          <cell r="N117">
            <v>168</v>
          </cell>
          <cell r="O117" t="str">
            <v>否</v>
          </cell>
        </row>
        <row r="117">
          <cell r="Q117" t="str">
            <v>4月入库</v>
          </cell>
        </row>
        <row r="118">
          <cell r="D118" t="str">
            <v>岭南乡2025年基础设施提升项目</v>
          </cell>
          <cell r="E118">
            <v>612</v>
          </cell>
          <cell r="F118">
            <v>612</v>
          </cell>
          <cell r="G118">
            <v>451</v>
          </cell>
        </row>
        <row r="118">
          <cell r="K118">
            <v>102</v>
          </cell>
          <cell r="L118">
            <v>59</v>
          </cell>
          <cell r="M118">
            <v>100</v>
          </cell>
          <cell r="N118">
            <v>436</v>
          </cell>
          <cell r="O118" t="str">
            <v>否</v>
          </cell>
        </row>
        <row r="118">
          <cell r="Q118" t="str">
            <v>4月入库</v>
          </cell>
        </row>
        <row r="119">
          <cell r="D119" t="str">
            <v>石英尾矿混合废料综合利用项目</v>
          </cell>
          <cell r="E119">
            <v>1200</v>
          </cell>
          <cell r="F119">
            <v>1200</v>
          </cell>
          <cell r="G119">
            <v>1043</v>
          </cell>
        </row>
        <row r="119">
          <cell r="K119">
            <v>157</v>
          </cell>
        </row>
        <row r="119">
          <cell r="M119">
            <v>362</v>
          </cell>
        </row>
        <row r="119">
          <cell r="O119" t="str">
            <v>是</v>
          </cell>
        </row>
        <row r="119">
          <cell r="Q119" t="str">
            <v>4月入库</v>
          </cell>
        </row>
        <row r="120">
          <cell r="D120" t="str">
            <v>齐云山镇岩脚村茶下路通村道路建设工程</v>
          </cell>
          <cell r="E120">
            <v>962</v>
          </cell>
          <cell r="F120">
            <v>962</v>
          </cell>
          <cell r="G120">
            <v>548</v>
          </cell>
        </row>
        <row r="120">
          <cell r="K120">
            <v>214</v>
          </cell>
          <cell r="L120">
            <v>200</v>
          </cell>
          <cell r="M120">
            <v>200</v>
          </cell>
          <cell r="N120">
            <v>159</v>
          </cell>
          <cell r="O120" t="str">
            <v>否</v>
          </cell>
        </row>
        <row r="120">
          <cell r="Q120" t="str">
            <v>4月入库</v>
          </cell>
        </row>
        <row r="121">
          <cell r="D121" t="str">
            <v>休宁县2025年乡村振兴一期项目</v>
          </cell>
          <cell r="E121">
            <v>3050</v>
          </cell>
          <cell r="F121">
            <v>3050</v>
          </cell>
          <cell r="G121">
            <v>3050</v>
          </cell>
        </row>
        <row r="121">
          <cell r="M121">
            <v>100</v>
          </cell>
        </row>
        <row r="121">
          <cell r="O121" t="str">
            <v>否</v>
          </cell>
        </row>
        <row r="121">
          <cell r="Q121" t="str">
            <v>4月入库</v>
          </cell>
        </row>
        <row r="122">
          <cell r="D122" t="str">
            <v>齐云六谷区域农机社会化服务中心建设项目</v>
          </cell>
          <cell r="E122">
            <v>1035</v>
          </cell>
          <cell r="F122">
            <v>1035</v>
          </cell>
          <cell r="G122">
            <v>493</v>
          </cell>
        </row>
        <row r="122">
          <cell r="K122">
            <v>285</v>
          </cell>
          <cell r="L122">
            <v>257</v>
          </cell>
          <cell r="M122">
            <v>405</v>
          </cell>
          <cell r="N122">
            <v>405</v>
          </cell>
          <cell r="O122" t="str">
            <v>是</v>
          </cell>
        </row>
        <row r="122">
          <cell r="Q122" t="str">
            <v>4月入库</v>
          </cell>
        </row>
        <row r="123">
          <cell r="D123" t="str">
            <v>年产1000套电源系统生产研发项目</v>
          </cell>
          <cell r="E123">
            <v>3500</v>
          </cell>
          <cell r="F123">
            <v>3500</v>
          </cell>
          <cell r="G123">
            <v>3244</v>
          </cell>
        </row>
        <row r="123">
          <cell r="L123">
            <v>256</v>
          </cell>
          <cell r="M123">
            <v>350</v>
          </cell>
          <cell r="N123">
            <v>362</v>
          </cell>
          <cell r="O123" t="str">
            <v>是</v>
          </cell>
        </row>
        <row r="123">
          <cell r="Q123" t="str">
            <v>5月入库</v>
          </cell>
        </row>
        <row r="124">
          <cell r="D124" t="str">
            <v>环境污染防治设备智能制造中心项目</v>
          </cell>
          <cell r="E124">
            <v>4000</v>
          </cell>
          <cell r="F124">
            <v>4000</v>
          </cell>
          <cell r="G124">
            <v>3684</v>
          </cell>
        </row>
        <row r="124">
          <cell r="L124">
            <v>316</v>
          </cell>
          <cell r="M124">
            <v>450</v>
          </cell>
          <cell r="N124">
            <v>439</v>
          </cell>
          <cell r="O124" t="str">
            <v>是</v>
          </cell>
        </row>
        <row r="124">
          <cell r="Q124" t="str">
            <v>5月入库</v>
          </cell>
        </row>
        <row r="125">
          <cell r="D125" t="str">
            <v>休宁县景城片区城镇化天都中学地块提升改造（休宁人才培训中心）周边道路新建工程</v>
          </cell>
          <cell r="E125">
            <v>5420</v>
          </cell>
          <cell r="F125">
            <v>5420</v>
          </cell>
          <cell r="G125">
            <v>4874</v>
          </cell>
        </row>
        <row r="125">
          <cell r="L125">
            <v>546</v>
          </cell>
          <cell r="M125">
            <v>1000</v>
          </cell>
          <cell r="N125">
            <v>500</v>
          </cell>
          <cell r="O125" t="str">
            <v>是</v>
          </cell>
        </row>
        <row r="125">
          <cell r="Q125" t="str">
            <v>5月入库</v>
          </cell>
        </row>
        <row r="126">
          <cell r="D126" t="str">
            <v>休宁经开区基础设施建设项目-园区智慧平台采购项目</v>
          </cell>
          <cell r="E126">
            <v>1200</v>
          </cell>
          <cell r="F126">
            <v>1200</v>
          </cell>
          <cell r="G126">
            <v>1090</v>
          </cell>
        </row>
        <row r="126">
          <cell r="L126">
            <v>110</v>
          </cell>
        </row>
        <row r="126">
          <cell r="O126" t="str">
            <v>否</v>
          </cell>
        </row>
        <row r="126">
          <cell r="Q126" t="str">
            <v>5月入库</v>
          </cell>
        </row>
        <row r="127">
          <cell r="D127" t="str">
            <v> 休宁经开区基础设施建设（二期）项目-幸福路（黄山北路-滨铁路）新建工程  </v>
          </cell>
          <cell r="E127">
            <v>4500</v>
          </cell>
          <cell r="F127">
            <v>4500</v>
          </cell>
          <cell r="G127">
            <v>3970</v>
          </cell>
        </row>
        <row r="127">
          <cell r="L127">
            <v>530</v>
          </cell>
          <cell r="M127">
            <v>1000</v>
          </cell>
          <cell r="N127">
            <v>951</v>
          </cell>
          <cell r="O127" t="str">
            <v>否</v>
          </cell>
        </row>
        <row r="127">
          <cell r="Q127" t="str">
            <v>5月入库</v>
          </cell>
        </row>
        <row r="128">
          <cell r="D128" t="str">
            <v>2025年第一批移民后扶项目</v>
          </cell>
          <cell r="E128">
            <v>944</v>
          </cell>
          <cell r="F128">
            <v>944</v>
          </cell>
          <cell r="G128">
            <v>872</v>
          </cell>
        </row>
        <row r="128">
          <cell r="L128">
            <v>72</v>
          </cell>
        </row>
        <row r="128">
          <cell r="N128">
            <v>100</v>
          </cell>
          <cell r="O128" t="str">
            <v>否</v>
          </cell>
        </row>
        <row r="128">
          <cell r="Q128" t="str">
            <v>5月入库</v>
          </cell>
        </row>
        <row r="129">
          <cell r="D129" t="str">
            <v>黄山市光荣院项目</v>
          </cell>
          <cell r="E129">
            <v>3298</v>
          </cell>
          <cell r="F129">
            <v>3298</v>
          </cell>
          <cell r="G129">
            <v>2458</v>
          </cell>
        </row>
        <row r="129">
          <cell r="L129">
            <v>840</v>
          </cell>
          <cell r="M129">
            <v>332</v>
          </cell>
          <cell r="N129">
            <v>332</v>
          </cell>
          <cell r="O129" t="str">
            <v>否</v>
          </cell>
        </row>
        <row r="129">
          <cell r="Q129" t="str">
            <v>5月入库</v>
          </cell>
        </row>
        <row r="130">
          <cell r="D130" t="str">
            <v>榆村乡太塘村农产品加工厂建设工程</v>
          </cell>
          <cell r="E130">
            <v>541</v>
          </cell>
          <cell r="F130">
            <v>541</v>
          </cell>
          <cell r="G130">
            <v>336</v>
          </cell>
        </row>
        <row r="130">
          <cell r="L130">
            <v>205</v>
          </cell>
          <cell r="M130">
            <v>165</v>
          </cell>
          <cell r="N130">
            <v>165</v>
          </cell>
          <cell r="O130" t="str">
            <v>否</v>
          </cell>
        </row>
        <row r="130">
          <cell r="Q130" t="str">
            <v>5月入库</v>
          </cell>
        </row>
        <row r="131">
          <cell r="D131" t="str">
            <v>黄山新教育学校运动场提升改造及图书馆新建项目</v>
          </cell>
          <cell r="E131">
            <v>3500</v>
          </cell>
          <cell r="F131">
            <v>3500</v>
          </cell>
          <cell r="G131">
            <v>2595</v>
          </cell>
        </row>
        <row r="131">
          <cell r="L131">
            <v>905</v>
          </cell>
          <cell r="M131">
            <v>1000</v>
          </cell>
          <cell r="N131">
            <v>1121</v>
          </cell>
          <cell r="O131" t="str">
            <v>否</v>
          </cell>
        </row>
        <row r="131">
          <cell r="Q131" t="str">
            <v>5月入库</v>
          </cell>
        </row>
        <row r="132">
          <cell r="D132" t="str">
            <v>年产500吨石蛙深加工产品一期项目</v>
          </cell>
          <cell r="E132">
            <v>1600</v>
          </cell>
          <cell r="F132">
            <v>1600</v>
          </cell>
          <cell r="G132">
            <v>1120</v>
          </cell>
        </row>
        <row r="132">
          <cell r="L132">
            <v>480</v>
          </cell>
          <cell r="M132">
            <v>504</v>
          </cell>
          <cell r="N132">
            <v>504</v>
          </cell>
          <cell r="O132" t="str">
            <v>是</v>
          </cell>
        </row>
        <row r="132">
          <cell r="Q132" t="str">
            <v>5月入库</v>
          </cell>
        </row>
        <row r="133">
          <cell r="D133" t="str">
            <v>休宁县齐云砂石资源开发服务有限公司新型绿色建材加工基地项目</v>
          </cell>
          <cell r="E133">
            <v>1600</v>
          </cell>
          <cell r="F133">
            <v>1600</v>
          </cell>
          <cell r="G133">
            <v>1259</v>
          </cell>
        </row>
        <row r="133">
          <cell r="L133">
            <v>341</v>
          </cell>
          <cell r="M133">
            <v>850</v>
          </cell>
          <cell r="N133">
            <v>878</v>
          </cell>
          <cell r="O133" t="str">
            <v>是</v>
          </cell>
        </row>
        <row r="133">
          <cell r="Q133" t="str">
            <v>5月入库</v>
          </cell>
        </row>
        <row r="134">
          <cell r="D134" t="str">
            <v>年产1400吨茶干产能提升项目</v>
          </cell>
          <cell r="E134">
            <v>502</v>
          </cell>
          <cell r="F134">
            <v>502</v>
          </cell>
          <cell r="G134">
            <v>249</v>
          </cell>
        </row>
        <row r="134">
          <cell r="L134">
            <v>253</v>
          </cell>
          <cell r="M134">
            <v>249</v>
          </cell>
        </row>
        <row r="134">
          <cell r="O134" t="str">
            <v>是</v>
          </cell>
        </row>
        <row r="134">
          <cell r="Q134" t="str">
            <v>5月入库</v>
          </cell>
        </row>
        <row r="135">
          <cell r="D135" t="str">
            <v>五城镇逛红店超市改扩建提升项目</v>
          </cell>
          <cell r="E135">
            <v>530</v>
          </cell>
          <cell r="F135">
            <v>530</v>
          </cell>
          <cell r="G135">
            <v>286</v>
          </cell>
        </row>
        <row r="135">
          <cell r="L135">
            <v>244</v>
          </cell>
          <cell r="M135">
            <v>286</v>
          </cell>
        </row>
        <row r="135">
          <cell r="O135" t="str">
            <v>是</v>
          </cell>
        </row>
        <row r="135">
          <cell r="Q135" t="str">
            <v>5月入库</v>
          </cell>
        </row>
        <row r="136">
          <cell r="D136" t="str">
            <v>休宁县板桥乡梓坞中心村和美乡村工程 </v>
          </cell>
          <cell r="E136">
            <v>1130</v>
          </cell>
          <cell r="F136">
            <v>1130</v>
          </cell>
          <cell r="G136">
            <v>773</v>
          </cell>
        </row>
        <row r="136">
          <cell r="L136">
            <v>357</v>
          </cell>
          <cell r="M136">
            <v>294</v>
          </cell>
          <cell r="N136">
            <v>294</v>
          </cell>
          <cell r="O136" t="str">
            <v>否</v>
          </cell>
        </row>
        <row r="136">
          <cell r="Q136" t="str">
            <v>5月入库</v>
          </cell>
        </row>
        <row r="137">
          <cell r="D137" t="str">
            <v>2025年沂源河沿线综合治理工程   </v>
          </cell>
          <cell r="E137">
            <v>540</v>
          </cell>
          <cell r="F137">
            <v>540</v>
          </cell>
          <cell r="G137">
            <v>324</v>
          </cell>
        </row>
        <row r="137">
          <cell r="L137">
            <v>216</v>
          </cell>
          <cell r="M137">
            <v>314</v>
          </cell>
          <cell r="N137">
            <v>314</v>
          </cell>
          <cell r="O137" t="str">
            <v>否</v>
          </cell>
        </row>
        <row r="137">
          <cell r="Q137" t="str">
            <v>5月入库</v>
          </cell>
        </row>
        <row r="138">
          <cell r="D138" t="str">
            <v>年产3000万件汽车类塑料件、3C电子件及日化品配件喷涂项目</v>
          </cell>
          <cell r="E138">
            <v>885</v>
          </cell>
          <cell r="F138">
            <v>885</v>
          </cell>
        </row>
        <row r="138">
          <cell r="M138">
            <v>245</v>
          </cell>
          <cell r="N138">
            <v>280</v>
          </cell>
        </row>
        <row r="138">
          <cell r="Q138" t="str">
            <v>6月入库</v>
          </cell>
        </row>
        <row r="139">
          <cell r="D139" t="str">
            <v>年产3000万瓶卡式气（一期（及年灌装6600吨丁烷气）项目</v>
          </cell>
          <cell r="E139">
            <v>1420</v>
          </cell>
          <cell r="F139">
            <v>1420</v>
          </cell>
        </row>
        <row r="139">
          <cell r="M139">
            <v>186</v>
          </cell>
          <cell r="N139">
            <v>186</v>
          </cell>
        </row>
        <row r="139">
          <cell r="Q139" t="str">
            <v>6月入库</v>
          </cell>
        </row>
        <row r="140">
          <cell r="D140" t="str">
            <v>年产1000套模具和500万套汽车注塑件项目</v>
          </cell>
          <cell r="E140">
            <v>4700</v>
          </cell>
          <cell r="F140">
            <v>4700</v>
          </cell>
        </row>
        <row r="140">
          <cell r="M140">
            <v>480</v>
          </cell>
          <cell r="N140">
            <v>299</v>
          </cell>
        </row>
        <row r="140">
          <cell r="Q140" t="str">
            <v>6月入库</v>
          </cell>
        </row>
        <row r="141">
          <cell r="D141" t="str">
            <v>工业原料茶叶智能化加工建设项目</v>
          </cell>
          <cell r="E141">
            <v>1900</v>
          </cell>
          <cell r="F141">
            <v>1900</v>
          </cell>
        </row>
        <row r="141">
          <cell r="M141">
            <v>105</v>
          </cell>
          <cell r="N141">
            <v>105</v>
          </cell>
        </row>
        <row r="141">
          <cell r="Q141" t="str">
            <v>6月入库</v>
          </cell>
        </row>
        <row r="142">
          <cell r="D142" t="str">
            <v>中佳发动机零部件生产项目</v>
          </cell>
          <cell r="E142">
            <v>8000</v>
          </cell>
          <cell r="F142">
            <v>9800</v>
          </cell>
        </row>
        <row r="142">
          <cell r="M142">
            <v>560</v>
          </cell>
          <cell r="N142">
            <v>667</v>
          </cell>
        </row>
        <row r="142">
          <cell r="Q142" t="str">
            <v>6月入库</v>
          </cell>
        </row>
        <row r="143">
          <cell r="D143" t="str">
            <v>齐宁街强电下地改造工程</v>
          </cell>
          <cell r="E143">
            <v>3100</v>
          </cell>
          <cell r="F143">
            <v>3100</v>
          </cell>
        </row>
        <row r="143">
          <cell r="M143">
            <v>300</v>
          </cell>
          <cell r="N143">
            <v>568</v>
          </cell>
        </row>
        <row r="143">
          <cell r="Q143" t="str">
            <v>6月入库</v>
          </cell>
        </row>
        <row r="144">
          <cell r="D144" t="str">
            <v>休宁经开区基础设施建设项目-园区尧舜、燕窝板块道路配套工程（路灯电源及照明）  </v>
          </cell>
          <cell r="E144">
            <v>1000</v>
          </cell>
          <cell r="F144">
            <v>1000</v>
          </cell>
        </row>
        <row r="144">
          <cell r="M144">
            <v>200</v>
          </cell>
          <cell r="N144">
            <v>206</v>
          </cell>
        </row>
        <row r="144">
          <cell r="Q144" t="str">
            <v>6月入库</v>
          </cell>
        </row>
        <row r="145">
          <cell r="D145" t="str">
            <v>G205山深线皮园至水乔关(K1623+070～K1643+294)段公路灾毁恢复工程</v>
          </cell>
          <cell r="E145">
            <v>3600</v>
          </cell>
          <cell r="F145">
            <v>3600</v>
          </cell>
        </row>
        <row r="145">
          <cell r="M145">
            <v>500</v>
          </cell>
          <cell r="N145">
            <v>526</v>
          </cell>
        </row>
        <row r="145">
          <cell r="Q145" t="str">
            <v>6月入库</v>
          </cell>
        </row>
        <row r="146">
          <cell r="D146" t="str">
            <v>025年休宁县农村公路危桥改造工程（郎村桥和璜尖二桥 ）</v>
          </cell>
          <cell r="E146">
            <v>667</v>
          </cell>
          <cell r="F146">
            <v>667</v>
          </cell>
        </row>
        <row r="146">
          <cell r="M146">
            <v>0</v>
          </cell>
        </row>
        <row r="146">
          <cell r="Q146" t="str">
            <v>6月入库</v>
          </cell>
        </row>
        <row r="147">
          <cell r="D147" t="str">
            <v>璜尖乡皖浙毗邻区农产品加工基地项目</v>
          </cell>
          <cell r="E147">
            <v>1536</v>
          </cell>
          <cell r="F147">
            <v>1536</v>
          </cell>
        </row>
        <row r="147">
          <cell r="Q147" t="str">
            <v>6月入库</v>
          </cell>
        </row>
        <row r="148">
          <cell r="D148" t="str">
            <v>山斗乡农村环境整治与基础设施提升工程</v>
          </cell>
          <cell r="E148">
            <v>1200</v>
          </cell>
          <cell r="F148">
            <v>1200</v>
          </cell>
        </row>
        <row r="148">
          <cell r="M148">
            <v>350</v>
          </cell>
          <cell r="N148">
            <v>365</v>
          </cell>
        </row>
        <row r="148">
          <cell r="Q148" t="str">
            <v>6月入库</v>
          </cell>
        </row>
        <row r="149">
          <cell r="D149" t="str">
            <v>鹤城乡2025年民生保障提升工程</v>
          </cell>
          <cell r="E149">
            <v>977</v>
          </cell>
          <cell r="F149">
            <v>977</v>
          </cell>
        </row>
        <row r="149">
          <cell r="M149">
            <v>271</v>
          </cell>
          <cell r="N149">
            <v>272</v>
          </cell>
        </row>
        <row r="149">
          <cell r="Q149" t="str">
            <v>6月入库</v>
          </cell>
        </row>
        <row r="150">
          <cell r="D150" t="str">
            <v>渭桥乡基础设施建设项目</v>
          </cell>
          <cell r="E150">
            <v>980</v>
          </cell>
          <cell r="F150">
            <v>980</v>
          </cell>
        </row>
        <row r="150">
          <cell r="M150">
            <v>300</v>
          </cell>
          <cell r="N150">
            <v>252</v>
          </cell>
        </row>
        <row r="150">
          <cell r="Q150" t="str">
            <v>6月入库</v>
          </cell>
        </row>
        <row r="151">
          <cell r="D151" t="str">
            <v>年产300吨腊味产能提升项目</v>
          </cell>
          <cell r="E151">
            <v>550</v>
          </cell>
          <cell r="F151">
            <v>550</v>
          </cell>
        </row>
        <row r="151">
          <cell r="M151">
            <v>279</v>
          </cell>
          <cell r="N151">
            <v>289</v>
          </cell>
        </row>
        <row r="151">
          <cell r="Q151" t="str">
            <v>6月入库</v>
          </cell>
        </row>
        <row r="152">
          <cell r="D152" t="str">
            <v>五城镇农产品加工项目</v>
          </cell>
        </row>
        <row r="152">
          <cell r="F152">
            <v>10039</v>
          </cell>
        </row>
        <row r="152">
          <cell r="M152">
            <v>100</v>
          </cell>
        </row>
        <row r="152">
          <cell r="Q152" t="str">
            <v>6月入库</v>
          </cell>
        </row>
        <row r="153">
          <cell r="D153" t="str">
            <v>汪村镇2025年度基础设施改造提升项目</v>
          </cell>
          <cell r="E153">
            <v>520</v>
          </cell>
          <cell r="F153">
            <v>520</v>
          </cell>
        </row>
        <row r="153">
          <cell r="M153">
            <v>200</v>
          </cell>
        </row>
        <row r="153">
          <cell r="Q153" t="str">
            <v>6月入库</v>
          </cell>
        </row>
        <row r="154">
          <cell r="D154" t="str">
            <v>龙田乡农业基础设施提升一期项目</v>
          </cell>
          <cell r="E154">
            <v>958</v>
          </cell>
          <cell r="F154">
            <v>958</v>
          </cell>
        </row>
        <row r="154">
          <cell r="M154">
            <v>185</v>
          </cell>
          <cell r="N154">
            <v>185</v>
          </cell>
        </row>
        <row r="154">
          <cell r="Q154" t="str">
            <v>6月入库</v>
          </cell>
        </row>
        <row r="155">
          <cell r="D155" t="str">
            <v>黄山徽韵食品有限公司新建办公楼及养殖、加工厂房项目</v>
          </cell>
          <cell r="E155">
            <v>4017</v>
          </cell>
          <cell r="F155">
            <v>4017</v>
          </cell>
        </row>
        <row r="155">
          <cell r="M155">
            <v>996</v>
          </cell>
          <cell r="N155">
            <v>996</v>
          </cell>
          <cell r="O155" t="str">
            <v>是</v>
          </cell>
        </row>
        <row r="155">
          <cell r="Q155" t="str">
            <v>6月入库</v>
          </cell>
        </row>
        <row r="156">
          <cell r="D156" t="str">
            <v>休宁县2025年自然村通硬化路工程（齐云山镇）</v>
          </cell>
          <cell r="E156">
            <v>1472</v>
          </cell>
          <cell r="F156">
            <v>1472</v>
          </cell>
        </row>
        <row r="156">
          <cell r="M156">
            <v>414</v>
          </cell>
          <cell r="N156">
            <v>564</v>
          </cell>
        </row>
        <row r="156">
          <cell r="Q156" t="str">
            <v>6月入库</v>
          </cell>
        </row>
      </sheetData>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3"/>
      <sheetName val="Sheet1"/>
    </sheetNames>
    <sheetDataSet>
      <sheetData sheetId="0">
        <row r="1">
          <cell r="D1" t="str">
            <v>项目名称</v>
          </cell>
          <cell r="E1" t="str">
            <v>计划总投资</v>
          </cell>
          <cell r="F1" t="str">
            <v>2025年初剩余投资</v>
          </cell>
          <cell r="G1" t="str">
            <v>剩余投资</v>
          </cell>
          <cell r="H1" t="str">
            <v>1-2月实际投资</v>
          </cell>
          <cell r="I1" t="str">
            <v>3月实际投资</v>
          </cell>
          <cell r="J1" t="str">
            <v>一季度实际投资</v>
          </cell>
          <cell r="K1" t="str">
            <v>4月实际投资</v>
          </cell>
          <cell r="L1" t="str">
            <v>5月实际投资</v>
          </cell>
          <cell r="M1" t="str">
            <v>6月实际投资</v>
          </cell>
          <cell r="N1" t="str">
            <v>7月预计投资</v>
          </cell>
          <cell r="O1" t="str">
            <v>7月实际投资</v>
          </cell>
          <cell r="P1" t="str">
            <v>8月预计投资</v>
          </cell>
          <cell r="Q1" t="str">
            <v>9月预计投资</v>
          </cell>
          <cell r="R1" t="str">
            <v>是否为民间投资项目</v>
          </cell>
          <cell r="S1" t="str">
            <v>项目类型
（投资项目/房地产项目）</v>
          </cell>
          <cell r="T1" t="str">
            <v>入库时间</v>
          </cell>
        </row>
        <row r="2">
          <cell r="F2">
            <v>326798</v>
          </cell>
        </row>
        <row r="2">
          <cell r="H2">
            <v>49299</v>
          </cell>
          <cell r="I2">
            <v>75407</v>
          </cell>
        </row>
        <row r="3">
          <cell r="D3" t="str">
            <v>寻食记徽州糕饼项目</v>
          </cell>
          <cell r="E3">
            <v>4800</v>
          </cell>
          <cell r="F3">
            <v>1906</v>
          </cell>
          <cell r="G3">
            <v>1408</v>
          </cell>
          <cell r="H3">
            <v>293</v>
          </cell>
          <cell r="I3">
            <v>0</v>
          </cell>
          <cell r="J3">
            <v>293</v>
          </cell>
          <cell r="K3">
            <v>6</v>
          </cell>
          <cell r="L3">
            <v>199</v>
          </cell>
        </row>
        <row r="3">
          <cell r="Q3">
            <v>56</v>
          </cell>
          <cell r="R3" t="str">
            <v>是</v>
          </cell>
        </row>
        <row r="3">
          <cell r="T3" t="str">
            <v>结转</v>
          </cell>
        </row>
        <row r="4">
          <cell r="D4" t="str">
            <v>豆制品深加工项目</v>
          </cell>
          <cell r="E4">
            <v>4000</v>
          </cell>
          <cell r="F4">
            <v>1432</v>
          </cell>
          <cell r="G4">
            <v>1370</v>
          </cell>
          <cell r="H4">
            <v>0</v>
          </cell>
          <cell r="I4">
            <v>0</v>
          </cell>
          <cell r="J4">
            <v>973</v>
          </cell>
          <cell r="K4">
            <v>26</v>
          </cell>
          <cell r="L4">
            <v>8</v>
          </cell>
          <cell r="M4">
            <v>28</v>
          </cell>
          <cell r="N4">
            <v>58</v>
          </cell>
          <cell r="O4">
            <v>10</v>
          </cell>
          <cell r="P4">
            <v>88</v>
          </cell>
          <cell r="Q4">
            <v>37</v>
          </cell>
          <cell r="R4" t="str">
            <v>是</v>
          </cell>
        </row>
        <row r="4">
          <cell r="T4" t="str">
            <v>结转</v>
          </cell>
        </row>
        <row r="5">
          <cell r="D5" t="str">
            <v>茂徽健康产业园暨智能化中央厨房项目</v>
          </cell>
          <cell r="E5">
            <v>4200</v>
          </cell>
          <cell r="F5">
            <v>2257</v>
          </cell>
          <cell r="G5">
            <v>415</v>
          </cell>
          <cell r="H5">
            <v>821</v>
          </cell>
          <cell r="I5">
            <v>957</v>
          </cell>
          <cell r="J5">
            <v>1778</v>
          </cell>
          <cell r="K5">
            <v>54</v>
          </cell>
          <cell r="L5">
            <v>10</v>
          </cell>
        </row>
        <row r="5">
          <cell r="N5">
            <v>59</v>
          </cell>
          <cell r="O5">
            <v>19</v>
          </cell>
          <cell r="P5">
            <v>0</v>
          </cell>
          <cell r="Q5">
            <v>89</v>
          </cell>
          <cell r="R5" t="str">
            <v>是</v>
          </cell>
        </row>
        <row r="5">
          <cell r="T5" t="str">
            <v>结转</v>
          </cell>
        </row>
        <row r="6">
          <cell r="D6" t="str">
            <v>黄山徽菜预制菜绿色产业园项目</v>
          </cell>
          <cell r="E6">
            <v>2500</v>
          </cell>
          <cell r="F6">
            <v>1364</v>
          </cell>
          <cell r="G6">
            <v>582</v>
          </cell>
          <cell r="H6">
            <v>353</v>
          </cell>
          <cell r="I6">
            <v>216</v>
          </cell>
          <cell r="J6">
            <v>569</v>
          </cell>
          <cell r="K6">
            <v>208</v>
          </cell>
        </row>
        <row r="6">
          <cell r="M6">
            <v>5</v>
          </cell>
        </row>
        <row r="6">
          <cell r="R6" t="str">
            <v>是</v>
          </cell>
        </row>
        <row r="6">
          <cell r="T6" t="str">
            <v>结转</v>
          </cell>
        </row>
        <row r="7">
          <cell r="D7" t="str">
            <v>黄山泽延堂果酒产业园项目</v>
          </cell>
          <cell r="E7">
            <v>4800</v>
          </cell>
          <cell r="F7">
            <v>3765</v>
          </cell>
          <cell r="G7">
            <v>3215</v>
          </cell>
          <cell r="H7">
            <v>550</v>
          </cell>
          <cell r="I7">
            <v>0</v>
          </cell>
          <cell r="J7">
            <v>550</v>
          </cell>
          <cell r="K7">
            <v>0</v>
          </cell>
        </row>
        <row r="7">
          <cell r="R7" t="str">
            <v>是</v>
          </cell>
        </row>
        <row r="7">
          <cell r="T7" t="str">
            <v>结转</v>
          </cell>
        </row>
        <row r="8">
          <cell r="D8" t="str">
            <v>新能源汽车智能网联控制系统产品研制技术改造项目</v>
          </cell>
          <cell r="E8">
            <v>1070</v>
          </cell>
          <cell r="F8">
            <v>451</v>
          </cell>
          <cell r="G8">
            <v>401</v>
          </cell>
          <cell r="H8">
            <v>50</v>
          </cell>
          <cell r="I8">
            <v>0</v>
          </cell>
          <cell r="J8">
            <v>50</v>
          </cell>
          <cell r="K8">
            <v>0</v>
          </cell>
        </row>
        <row r="8">
          <cell r="R8" t="str">
            <v>是</v>
          </cell>
        </row>
        <row r="8">
          <cell r="T8" t="str">
            <v>结转</v>
          </cell>
        </row>
        <row r="9">
          <cell r="D9" t="str">
            <v>月华街旅游景观改造及电力提升工程</v>
          </cell>
          <cell r="E9">
            <v>3616</v>
          </cell>
          <cell r="F9">
            <v>548</v>
          </cell>
          <cell r="G9">
            <v>33</v>
          </cell>
          <cell r="H9">
            <v>305</v>
          </cell>
          <cell r="I9">
            <v>210</v>
          </cell>
          <cell r="J9">
            <v>515</v>
          </cell>
          <cell r="K9">
            <v>0</v>
          </cell>
        </row>
        <row r="9">
          <cell r="R9" t="str">
            <v>否</v>
          </cell>
        </row>
        <row r="9">
          <cell r="T9" t="str">
            <v>结转</v>
          </cell>
        </row>
        <row r="10">
          <cell r="D10" t="str">
            <v>齐云山生态文化旅游度假区祥源齐云公寓改造提升工程</v>
          </cell>
          <cell r="E10">
            <v>4700</v>
          </cell>
          <cell r="F10">
            <v>1777</v>
          </cell>
          <cell r="G10">
            <v>1284</v>
          </cell>
          <cell r="H10">
            <v>0</v>
          </cell>
          <cell r="I10">
            <v>493</v>
          </cell>
          <cell r="J10">
            <v>493</v>
          </cell>
          <cell r="K10">
            <v>0</v>
          </cell>
        </row>
        <row r="10">
          <cell r="R10" t="str">
            <v>否</v>
          </cell>
        </row>
        <row r="10">
          <cell r="T10" t="str">
            <v>结转</v>
          </cell>
        </row>
        <row r="11">
          <cell r="D11" t="str">
            <v>安徽新安江流域防洪治理工程（休宁段）</v>
          </cell>
          <cell r="E11">
            <v>10300</v>
          </cell>
          <cell r="F11">
            <v>7049</v>
          </cell>
          <cell r="G11">
            <v>1020</v>
          </cell>
          <cell r="H11">
            <v>0</v>
          </cell>
          <cell r="I11">
            <v>1498</v>
          </cell>
          <cell r="J11">
            <v>1498</v>
          </cell>
          <cell r="K11">
            <v>1358</v>
          </cell>
          <cell r="L11">
            <v>1853</v>
          </cell>
          <cell r="M11">
            <v>1320</v>
          </cell>
          <cell r="N11">
            <v>1020</v>
          </cell>
          <cell r="O11">
            <v>1020</v>
          </cell>
          <cell r="P11">
            <v>0</v>
          </cell>
          <cell r="Q11">
            <v>0</v>
          </cell>
          <cell r="R11" t="str">
            <v>否</v>
          </cell>
        </row>
        <row r="11">
          <cell r="T11" t="str">
            <v>结转</v>
          </cell>
        </row>
        <row r="12">
          <cell r="D12" t="str">
            <v>新建海阳第四小学项目</v>
          </cell>
          <cell r="E12">
            <v>12000</v>
          </cell>
          <cell r="F12">
            <v>8730</v>
          </cell>
          <cell r="G12">
            <v>4192</v>
          </cell>
          <cell r="H12">
            <v>170</v>
          </cell>
          <cell r="I12">
            <v>1401</v>
          </cell>
          <cell r="J12">
            <v>1571</v>
          </cell>
          <cell r="K12">
            <v>1214</v>
          </cell>
          <cell r="L12">
            <v>752</v>
          </cell>
          <cell r="M12">
            <v>1001</v>
          </cell>
          <cell r="N12">
            <v>658</v>
          </cell>
          <cell r="O12">
            <v>682</v>
          </cell>
          <cell r="P12">
            <v>586</v>
          </cell>
          <cell r="Q12">
            <v>702</v>
          </cell>
          <cell r="R12" t="str">
            <v>否</v>
          </cell>
        </row>
        <row r="12">
          <cell r="T12" t="str">
            <v>结转</v>
          </cell>
        </row>
        <row r="13">
          <cell r="D13" t="str">
            <v>休宁县文昌西桥新建工程</v>
          </cell>
          <cell r="E13">
            <v>7260.13</v>
          </cell>
          <cell r="F13">
            <v>3225</v>
          </cell>
          <cell r="G13">
            <v>875</v>
          </cell>
          <cell r="H13">
            <v>606</v>
          </cell>
          <cell r="I13">
            <v>609</v>
          </cell>
          <cell r="J13">
            <v>1215</v>
          </cell>
          <cell r="K13">
            <v>444</v>
          </cell>
          <cell r="L13">
            <v>301</v>
          </cell>
          <cell r="M13">
            <v>390</v>
          </cell>
          <cell r="N13">
            <v>200</v>
          </cell>
          <cell r="O13">
            <v>250</v>
          </cell>
          <cell r="P13">
            <v>200</v>
          </cell>
          <cell r="Q13">
            <v>300</v>
          </cell>
          <cell r="R13" t="str">
            <v>否</v>
          </cell>
        </row>
        <row r="13">
          <cell r="T13" t="str">
            <v>结转</v>
          </cell>
        </row>
        <row r="14">
          <cell r="D14" t="str">
            <v>休宁县古城岩景区综合提升项目古城岩入口区BC地块建设工程</v>
          </cell>
          <cell r="E14">
            <v>16629</v>
          </cell>
          <cell r="F14">
            <v>14919</v>
          </cell>
          <cell r="G14">
            <v>10648</v>
          </cell>
          <cell r="H14">
            <v>0</v>
          </cell>
          <cell r="I14">
            <v>1519</v>
          </cell>
          <cell r="J14">
            <v>1519</v>
          </cell>
          <cell r="K14">
            <v>601</v>
          </cell>
          <cell r="L14">
            <v>1099</v>
          </cell>
          <cell r="M14">
            <v>1052</v>
          </cell>
          <cell r="N14">
            <v>200</v>
          </cell>
          <cell r="O14">
            <v>380</v>
          </cell>
          <cell r="P14">
            <v>200</v>
          </cell>
          <cell r="Q14">
            <v>500</v>
          </cell>
          <cell r="R14" t="str">
            <v>否</v>
          </cell>
        </row>
        <row r="14">
          <cell r="T14" t="str">
            <v>结转</v>
          </cell>
        </row>
        <row r="15">
          <cell r="D15" t="str">
            <v>休宁县五城路（横江路-黄山南路）建设工程</v>
          </cell>
          <cell r="E15">
            <v>1800</v>
          </cell>
          <cell r="F15">
            <v>1210</v>
          </cell>
          <cell r="G15">
            <v>77</v>
          </cell>
          <cell r="H15">
            <v>0</v>
          </cell>
          <cell r="I15">
            <v>1133</v>
          </cell>
          <cell r="J15">
            <v>1133</v>
          </cell>
        </row>
        <row r="15">
          <cell r="L15">
            <v>0</v>
          </cell>
        </row>
        <row r="15">
          <cell r="O15">
            <v>51</v>
          </cell>
        </row>
        <row r="15">
          <cell r="R15" t="str">
            <v>否</v>
          </cell>
        </row>
        <row r="15">
          <cell r="T15" t="str">
            <v>结转</v>
          </cell>
        </row>
        <row r="16">
          <cell r="D16" t="str">
            <v>春江花月</v>
          </cell>
          <cell r="E16">
            <v>30000</v>
          </cell>
          <cell r="F16">
            <v>4000</v>
          </cell>
          <cell r="G16">
            <v>3260</v>
          </cell>
          <cell r="H16">
            <v>0</v>
          </cell>
          <cell r="I16">
            <v>0</v>
          </cell>
          <cell r="J16">
            <v>3003</v>
          </cell>
          <cell r="K16">
            <v>540</v>
          </cell>
          <cell r="L16">
            <v>200</v>
          </cell>
        </row>
        <row r="16">
          <cell r="R16" t="str">
            <v>是</v>
          </cell>
        </row>
        <row r="16">
          <cell r="T16" t="str">
            <v>结转</v>
          </cell>
        </row>
        <row r="17">
          <cell r="D17" t="str">
            <v>横江花园一期</v>
          </cell>
          <cell r="E17">
            <v>48970</v>
          </cell>
          <cell r="F17">
            <v>500</v>
          </cell>
          <cell r="G17">
            <v>-122</v>
          </cell>
          <cell r="H17">
            <v>622</v>
          </cell>
          <cell r="I17">
            <v>0</v>
          </cell>
          <cell r="J17">
            <v>622</v>
          </cell>
        </row>
        <row r="17">
          <cell r="R17" t="str">
            <v>是</v>
          </cell>
        </row>
        <row r="17">
          <cell r="T17" t="str">
            <v>结转</v>
          </cell>
        </row>
        <row r="18">
          <cell r="D18" t="str">
            <v>状元府项目</v>
          </cell>
          <cell r="E18">
            <v>27000</v>
          </cell>
          <cell r="F18">
            <v>1679</v>
          </cell>
          <cell r="G18">
            <v>0</v>
          </cell>
          <cell r="H18">
            <v>546</v>
          </cell>
          <cell r="I18">
            <v>1353</v>
          </cell>
          <cell r="J18">
            <v>1899</v>
          </cell>
        </row>
        <row r="18">
          <cell r="L18">
            <v>91</v>
          </cell>
        </row>
        <row r="18">
          <cell r="R18" t="str">
            <v>是</v>
          </cell>
        </row>
        <row r="18">
          <cell r="T18" t="str">
            <v>结转</v>
          </cell>
        </row>
        <row r="19">
          <cell r="D19" t="str">
            <v>黄山幸福里住宅项目</v>
          </cell>
          <cell r="E19">
            <v>13900</v>
          </cell>
          <cell r="F19">
            <v>4000</v>
          </cell>
          <cell r="G19">
            <v>-25</v>
          </cell>
          <cell r="H19">
            <v>1010</v>
          </cell>
          <cell r="I19">
            <v>1623</v>
          </cell>
          <cell r="J19">
            <v>2633</v>
          </cell>
          <cell r="K19">
            <v>266</v>
          </cell>
          <cell r="L19">
            <v>490</v>
          </cell>
          <cell r="M19">
            <v>636</v>
          </cell>
          <cell r="N19">
            <v>300</v>
          </cell>
          <cell r="O19">
            <v>798</v>
          </cell>
        </row>
        <row r="19">
          <cell r="R19" t="str">
            <v>是</v>
          </cell>
        </row>
        <row r="19">
          <cell r="T19" t="str">
            <v>结转</v>
          </cell>
        </row>
        <row r="20">
          <cell r="D20" t="str">
            <v>休宁县五城镇星洲村生态提升工程</v>
          </cell>
          <cell r="E20">
            <v>1870</v>
          </cell>
          <cell r="F20">
            <v>1102</v>
          </cell>
          <cell r="G20">
            <v>1043</v>
          </cell>
          <cell r="H20">
            <v>0</v>
          </cell>
          <cell r="I20">
            <v>0</v>
          </cell>
          <cell r="J20">
            <v>965</v>
          </cell>
        </row>
        <row r="20">
          <cell r="L20">
            <v>59</v>
          </cell>
        </row>
        <row r="20">
          <cell r="R20" t="str">
            <v>否</v>
          </cell>
        </row>
        <row r="20">
          <cell r="T20" t="str">
            <v>结转</v>
          </cell>
        </row>
        <row r="21">
          <cell r="D21" t="str">
            <v>汽车智能电动助力转向系统技术改造项目</v>
          </cell>
          <cell r="E21">
            <v>2800</v>
          </cell>
          <cell r="F21">
            <v>1611</v>
          </cell>
          <cell r="G21">
            <v>1288</v>
          </cell>
          <cell r="H21">
            <v>32</v>
          </cell>
          <cell r="I21">
            <v>3</v>
          </cell>
          <cell r="J21">
            <v>35</v>
          </cell>
          <cell r="K21">
            <v>11</v>
          </cell>
          <cell r="L21">
            <v>89</v>
          </cell>
          <cell r="M21">
            <v>188</v>
          </cell>
          <cell r="N21">
            <v>83</v>
          </cell>
          <cell r="O21">
            <v>83</v>
          </cell>
          <cell r="P21">
            <v>140</v>
          </cell>
          <cell r="Q21">
            <v>140</v>
          </cell>
          <cell r="R21" t="str">
            <v>是</v>
          </cell>
        </row>
        <row r="21">
          <cell r="T21" t="str">
            <v>结转</v>
          </cell>
        </row>
        <row r="22">
          <cell r="D22" t="str">
            <v>溪口镇农贸市场及附属设施建设项目</v>
          </cell>
          <cell r="E22">
            <v>2700</v>
          </cell>
          <cell r="F22">
            <v>705</v>
          </cell>
          <cell r="G22">
            <v>0</v>
          </cell>
          <cell r="H22">
            <v>0</v>
          </cell>
          <cell r="I22">
            <v>486</v>
          </cell>
          <cell r="J22">
            <v>486</v>
          </cell>
          <cell r="K22">
            <v>219</v>
          </cell>
        </row>
        <row r="22">
          <cell r="R22" t="str">
            <v>否</v>
          </cell>
        </row>
        <row r="22">
          <cell r="T22" t="str">
            <v>结转</v>
          </cell>
        </row>
        <row r="23">
          <cell r="D23" t="str">
            <v>休宁县建制村通双车道祖源路改建工程</v>
          </cell>
          <cell r="E23">
            <v>3025</v>
          </cell>
          <cell r="F23">
            <v>2423</v>
          </cell>
          <cell r="G23">
            <v>1052</v>
          </cell>
          <cell r="H23">
            <v>0</v>
          </cell>
          <cell r="I23">
            <v>487</v>
          </cell>
          <cell r="J23">
            <v>487</v>
          </cell>
          <cell r="K23">
            <v>234</v>
          </cell>
          <cell r="L23">
            <v>311</v>
          </cell>
          <cell r="M23">
            <v>339</v>
          </cell>
          <cell r="N23">
            <v>291</v>
          </cell>
          <cell r="O23">
            <v>291</v>
          </cell>
          <cell r="P23">
            <v>352</v>
          </cell>
          <cell r="Q23">
            <v>203</v>
          </cell>
          <cell r="R23" t="str">
            <v>否</v>
          </cell>
        </row>
        <row r="23">
          <cell r="T23" t="str">
            <v>结转</v>
          </cell>
        </row>
        <row r="24">
          <cell r="D24" t="str">
            <v>商山镇有农农事服务中心建设项目</v>
          </cell>
          <cell r="E24">
            <v>670</v>
          </cell>
          <cell r="F24">
            <v>433</v>
          </cell>
          <cell r="G24">
            <v>408</v>
          </cell>
          <cell r="H24">
            <v>0</v>
          </cell>
          <cell r="I24">
            <v>0</v>
          </cell>
          <cell r="J24">
            <v>0</v>
          </cell>
          <cell r="K24">
            <v>0</v>
          </cell>
          <cell r="L24">
            <v>20</v>
          </cell>
          <cell r="M24">
            <v>5</v>
          </cell>
        </row>
        <row r="24">
          <cell r="P24">
            <v>195</v>
          </cell>
          <cell r="Q24">
            <v>39</v>
          </cell>
          <cell r="R24" t="str">
            <v>是</v>
          </cell>
        </row>
        <row r="24">
          <cell r="T24" t="str">
            <v>结转</v>
          </cell>
        </row>
        <row r="25">
          <cell r="D25" t="str">
            <v>渭桥乡供水工程（东线、西线）项目</v>
          </cell>
          <cell r="E25">
            <v>3300</v>
          </cell>
          <cell r="F25">
            <v>1870</v>
          </cell>
          <cell r="G25">
            <v>1616</v>
          </cell>
          <cell r="H25">
            <v>0</v>
          </cell>
          <cell r="I25">
            <v>0</v>
          </cell>
          <cell r="J25">
            <v>1000</v>
          </cell>
          <cell r="K25">
            <v>201</v>
          </cell>
          <cell r="L25">
            <v>53</v>
          </cell>
        </row>
        <row r="25">
          <cell r="R25" t="str">
            <v>否</v>
          </cell>
        </row>
        <row r="25">
          <cell r="T25" t="str">
            <v>结转</v>
          </cell>
        </row>
        <row r="26">
          <cell r="D26" t="str">
            <v>休宁县供水一体化改造提升工程-板桥乡供水工程</v>
          </cell>
          <cell r="E26">
            <v>2000</v>
          </cell>
          <cell r="F26">
            <v>903</v>
          </cell>
          <cell r="G26">
            <v>1</v>
          </cell>
          <cell r="H26">
            <v>560</v>
          </cell>
          <cell r="I26">
            <v>342</v>
          </cell>
          <cell r="J26">
            <v>902</v>
          </cell>
        </row>
        <row r="26">
          <cell r="R26" t="str">
            <v>否</v>
          </cell>
        </row>
        <row r="26">
          <cell r="T26" t="str">
            <v>结转</v>
          </cell>
        </row>
        <row r="27">
          <cell r="D27" t="str">
            <v>五城镇国土绿化示范项目</v>
          </cell>
          <cell r="E27">
            <v>979</v>
          </cell>
          <cell r="F27">
            <v>549</v>
          </cell>
          <cell r="G27">
            <v>549</v>
          </cell>
          <cell r="H27">
            <v>0</v>
          </cell>
          <cell r="I27">
            <v>0</v>
          </cell>
          <cell r="J27">
            <v>78</v>
          </cell>
        </row>
        <row r="27">
          <cell r="R27" t="str">
            <v>否</v>
          </cell>
        </row>
        <row r="27">
          <cell r="T27" t="str">
            <v>结转</v>
          </cell>
        </row>
        <row r="28">
          <cell r="D28" t="str">
            <v>商山镇水土保持国土绿化试点示范项目</v>
          </cell>
          <cell r="E28">
            <v>1585</v>
          </cell>
          <cell r="F28">
            <v>1105</v>
          </cell>
          <cell r="G28">
            <v>261</v>
          </cell>
          <cell r="H28">
            <v>450</v>
          </cell>
          <cell r="I28">
            <v>0</v>
          </cell>
          <cell r="J28">
            <v>450</v>
          </cell>
        </row>
        <row r="28">
          <cell r="L28">
            <v>394</v>
          </cell>
        </row>
        <row r="28">
          <cell r="R28" t="str">
            <v>否</v>
          </cell>
        </row>
        <row r="28">
          <cell r="T28" t="str">
            <v>结转</v>
          </cell>
        </row>
        <row r="29">
          <cell r="D29" t="str">
            <v>休宁县供水一体化改造提升工程-商山镇供水工程项目</v>
          </cell>
          <cell r="E29">
            <v>2593</v>
          </cell>
          <cell r="F29">
            <v>2072</v>
          </cell>
          <cell r="G29">
            <v>388</v>
          </cell>
          <cell r="H29">
            <v>368</v>
          </cell>
          <cell r="I29">
            <v>656</v>
          </cell>
          <cell r="J29">
            <v>1024</v>
          </cell>
          <cell r="K29">
            <v>316</v>
          </cell>
          <cell r="L29">
            <v>344</v>
          </cell>
        </row>
        <row r="29">
          <cell r="R29" t="str">
            <v>否</v>
          </cell>
        </row>
        <row r="29">
          <cell r="T29" t="str">
            <v>结转</v>
          </cell>
        </row>
        <row r="30">
          <cell r="D30" t="str">
            <v>休宁县东临溪镇2023至2024年度国土绿化试点示范工程</v>
          </cell>
          <cell r="E30">
            <v>534</v>
          </cell>
          <cell r="F30">
            <v>334</v>
          </cell>
          <cell r="G30">
            <v>158</v>
          </cell>
          <cell r="H30">
            <v>176</v>
          </cell>
          <cell r="I30">
            <v>0</v>
          </cell>
          <cell r="J30">
            <v>176</v>
          </cell>
        </row>
        <row r="30">
          <cell r="R30" t="str">
            <v>否</v>
          </cell>
        </row>
        <row r="30">
          <cell r="T30" t="str">
            <v>结转</v>
          </cell>
        </row>
        <row r="31">
          <cell r="D31" t="str">
            <v>东临溪镇汊水河水源地保护下游农村污水扩面治理工程</v>
          </cell>
          <cell r="E31">
            <v>3300</v>
          </cell>
          <cell r="F31">
            <v>1512</v>
          </cell>
          <cell r="G31">
            <v>239</v>
          </cell>
          <cell r="H31">
            <v>371</v>
          </cell>
          <cell r="I31">
            <v>409</v>
          </cell>
          <cell r="J31">
            <v>780</v>
          </cell>
          <cell r="K31">
            <v>353</v>
          </cell>
        </row>
        <row r="31">
          <cell r="M31">
            <v>140</v>
          </cell>
        </row>
        <row r="31">
          <cell r="R31" t="str">
            <v>否</v>
          </cell>
        </row>
        <row r="31">
          <cell r="T31" t="str">
            <v>结转</v>
          </cell>
        </row>
        <row r="32">
          <cell r="D32" t="str">
            <v>东临溪镇汊口村乡村振兴产业园建设工程</v>
          </cell>
          <cell r="E32">
            <v>2000</v>
          </cell>
          <cell r="F32">
            <v>1134</v>
          </cell>
          <cell r="G32">
            <v>730</v>
          </cell>
          <cell r="H32">
            <v>0</v>
          </cell>
          <cell r="I32">
            <v>163</v>
          </cell>
          <cell r="J32">
            <v>163</v>
          </cell>
          <cell r="K32">
            <v>241</v>
          </cell>
        </row>
        <row r="32">
          <cell r="R32" t="str">
            <v>否</v>
          </cell>
        </row>
        <row r="32">
          <cell r="T32" t="str">
            <v>结转</v>
          </cell>
        </row>
        <row r="33">
          <cell r="D33" t="str">
            <v>休宁县东临溪镇灾后治理工程</v>
          </cell>
          <cell r="E33">
            <v>801</v>
          </cell>
          <cell r="F33">
            <v>693</v>
          </cell>
          <cell r="G33">
            <v>0</v>
          </cell>
          <cell r="H33">
            <v>0</v>
          </cell>
          <cell r="I33">
            <v>693</v>
          </cell>
          <cell r="J33">
            <v>693</v>
          </cell>
        </row>
        <row r="33">
          <cell r="R33" t="str">
            <v>否</v>
          </cell>
        </row>
        <row r="33">
          <cell r="T33" t="str">
            <v>结转</v>
          </cell>
        </row>
        <row r="34">
          <cell r="D34" t="str">
            <v>榆村乡国土绿化试点示范项目</v>
          </cell>
          <cell r="E34">
            <v>526</v>
          </cell>
          <cell r="F34">
            <v>171</v>
          </cell>
          <cell r="G34">
            <v>171</v>
          </cell>
          <cell r="H34">
            <v>0</v>
          </cell>
          <cell r="I34">
            <v>0</v>
          </cell>
          <cell r="J34">
            <v>0</v>
          </cell>
        </row>
        <row r="34">
          <cell r="N34">
            <v>0</v>
          </cell>
        </row>
        <row r="34">
          <cell r="P34">
            <v>0</v>
          </cell>
          <cell r="Q34">
            <v>0</v>
          </cell>
          <cell r="R34" t="str">
            <v>否</v>
          </cell>
        </row>
        <row r="34">
          <cell r="T34" t="str">
            <v>结转</v>
          </cell>
        </row>
        <row r="35">
          <cell r="D35" t="str">
            <v>2000吨有机茶叶智能化精深加工建设</v>
          </cell>
          <cell r="E35">
            <v>2700</v>
          </cell>
          <cell r="F35">
            <v>1805</v>
          </cell>
          <cell r="G35">
            <v>1332</v>
          </cell>
          <cell r="H35">
            <v>280</v>
          </cell>
          <cell r="I35">
            <v>193</v>
          </cell>
          <cell r="J35">
            <v>473</v>
          </cell>
        </row>
        <row r="35">
          <cell r="R35" t="str">
            <v>是</v>
          </cell>
        </row>
        <row r="35">
          <cell r="T35" t="str">
            <v>结转</v>
          </cell>
        </row>
        <row r="36">
          <cell r="D36" t="str">
            <v>休宁县月潭湖湿地保护修复项目</v>
          </cell>
          <cell r="E36">
            <v>2171.4</v>
          </cell>
          <cell r="F36">
            <v>1431</v>
          </cell>
          <cell r="G36">
            <v>0</v>
          </cell>
          <cell r="H36">
            <v>610</v>
          </cell>
          <cell r="I36">
            <v>200</v>
          </cell>
          <cell r="J36">
            <v>810</v>
          </cell>
          <cell r="K36">
            <v>200</v>
          </cell>
          <cell r="L36">
            <v>200</v>
          </cell>
          <cell r="M36">
            <v>221</v>
          </cell>
        </row>
        <row r="36">
          <cell r="R36" t="str">
            <v>否</v>
          </cell>
        </row>
        <row r="36">
          <cell r="T36" t="str">
            <v>结转</v>
          </cell>
        </row>
        <row r="37">
          <cell r="D37" t="str">
            <v>东安新高能源宿舍楼建设项目</v>
          </cell>
          <cell r="E37">
            <v>1500</v>
          </cell>
          <cell r="F37">
            <v>1181</v>
          </cell>
          <cell r="G37">
            <v>892</v>
          </cell>
          <cell r="H37">
            <v>83</v>
          </cell>
          <cell r="I37">
            <v>0</v>
          </cell>
          <cell r="J37">
            <v>83</v>
          </cell>
          <cell r="K37">
            <v>50</v>
          </cell>
        </row>
        <row r="37">
          <cell r="M37">
            <v>156</v>
          </cell>
        </row>
        <row r="37">
          <cell r="O37">
            <v>7</v>
          </cell>
        </row>
        <row r="37">
          <cell r="Q37">
            <v>89</v>
          </cell>
          <cell r="R37" t="str">
            <v>是</v>
          </cell>
        </row>
        <row r="37">
          <cell r="T37" t="str">
            <v>结转</v>
          </cell>
        </row>
        <row r="38">
          <cell r="D38" t="str">
            <v>东安新高能源1号车间建设项目</v>
          </cell>
          <cell r="E38">
            <v>1500</v>
          </cell>
          <cell r="F38">
            <v>967</v>
          </cell>
          <cell r="G38">
            <v>831</v>
          </cell>
          <cell r="H38">
            <v>8</v>
          </cell>
          <cell r="I38">
            <v>0</v>
          </cell>
          <cell r="J38">
            <v>8</v>
          </cell>
          <cell r="K38">
            <v>13</v>
          </cell>
        </row>
        <row r="38">
          <cell r="M38">
            <v>115</v>
          </cell>
        </row>
        <row r="38">
          <cell r="O38">
            <v>193</v>
          </cell>
        </row>
        <row r="38">
          <cell r="Q38">
            <v>95</v>
          </cell>
          <cell r="R38" t="str">
            <v>是</v>
          </cell>
        </row>
        <row r="38">
          <cell r="T38" t="str">
            <v>结转</v>
          </cell>
        </row>
        <row r="39">
          <cell r="D39" t="str">
            <v>黄山健康职业学院新校区建设项目</v>
          </cell>
          <cell r="E39">
            <v>47000</v>
          </cell>
          <cell r="F39">
            <v>32983</v>
          </cell>
          <cell r="G39">
            <v>32983</v>
          </cell>
          <cell r="H39">
            <v>0</v>
          </cell>
          <cell r="I39">
            <v>0</v>
          </cell>
          <cell r="J39">
            <v>0</v>
          </cell>
          <cell r="K39">
            <v>0</v>
          </cell>
        </row>
        <row r="39">
          <cell r="R39" t="str">
            <v>是</v>
          </cell>
        </row>
        <row r="39">
          <cell r="T39" t="str">
            <v>结转</v>
          </cell>
        </row>
        <row r="40">
          <cell r="D40" t="str">
            <v>天然气徽州至休宁管线项目</v>
          </cell>
          <cell r="E40">
            <v>14277</v>
          </cell>
          <cell r="F40">
            <v>7423</v>
          </cell>
          <cell r="G40">
            <v>6504</v>
          </cell>
          <cell r="H40">
            <v>228</v>
          </cell>
          <cell r="I40">
            <v>142</v>
          </cell>
          <cell r="J40">
            <v>370</v>
          </cell>
          <cell r="K40">
            <v>14</v>
          </cell>
          <cell r="L40">
            <v>504</v>
          </cell>
          <cell r="M40">
            <v>31</v>
          </cell>
        </row>
        <row r="40">
          <cell r="O40">
            <v>26</v>
          </cell>
        </row>
        <row r="40">
          <cell r="R40" t="str">
            <v>是</v>
          </cell>
        </row>
        <row r="40">
          <cell r="T40" t="str">
            <v>结转</v>
          </cell>
        </row>
        <row r="41">
          <cell r="D41" t="str">
            <v>休宁县绿色交通服务中心一期公交停保场项目</v>
          </cell>
          <cell r="E41">
            <v>4800</v>
          </cell>
          <cell r="F41">
            <v>1343</v>
          </cell>
          <cell r="G41">
            <v>0</v>
          </cell>
          <cell r="H41">
            <v>646</v>
          </cell>
          <cell r="I41">
            <v>302</v>
          </cell>
          <cell r="J41">
            <v>948</v>
          </cell>
        </row>
        <row r="41">
          <cell r="M41">
            <v>428</v>
          </cell>
        </row>
        <row r="41">
          <cell r="R41" t="str">
            <v>否</v>
          </cell>
        </row>
        <row r="41">
          <cell r="T41" t="str">
            <v>结转</v>
          </cell>
        </row>
        <row r="42">
          <cell r="D42" t="str">
            <v>黄山高普速铁路综合物流基地项目一期启动区路网工程</v>
          </cell>
          <cell r="E42">
            <v>108500</v>
          </cell>
          <cell r="F42">
            <v>80575</v>
          </cell>
          <cell r="G42">
            <v>80575</v>
          </cell>
          <cell r="H42">
            <v>0</v>
          </cell>
          <cell r="I42">
            <v>0</v>
          </cell>
          <cell r="J42">
            <v>1012</v>
          </cell>
        </row>
        <row r="42">
          <cell r="Q42">
            <v>1300</v>
          </cell>
          <cell r="R42" t="str">
            <v>否</v>
          </cell>
        </row>
        <row r="42">
          <cell r="T42" t="str">
            <v>结转</v>
          </cell>
        </row>
        <row r="43">
          <cell r="D43" t="str">
            <v>新型建材生产加工项目</v>
          </cell>
          <cell r="E43">
            <v>1500</v>
          </cell>
          <cell r="F43">
            <v>626</v>
          </cell>
          <cell r="G43">
            <v>377</v>
          </cell>
          <cell r="H43">
            <v>145</v>
          </cell>
          <cell r="I43">
            <v>0</v>
          </cell>
          <cell r="J43">
            <v>145</v>
          </cell>
        </row>
        <row r="43">
          <cell r="M43">
            <v>104</v>
          </cell>
        </row>
        <row r="43">
          <cell r="P43">
            <v>377</v>
          </cell>
        </row>
        <row r="43">
          <cell r="R43" t="str">
            <v>是</v>
          </cell>
        </row>
        <row r="43">
          <cell r="T43" t="str">
            <v>结转</v>
          </cell>
        </row>
        <row r="44">
          <cell r="D44" t="str">
            <v>安徽省黄山市国土绿化试点示范项目</v>
          </cell>
          <cell r="E44">
            <v>3194</v>
          </cell>
          <cell r="F44">
            <v>2292</v>
          </cell>
          <cell r="G44">
            <v>1665</v>
          </cell>
          <cell r="H44">
            <v>224</v>
          </cell>
          <cell r="I44">
            <v>75</v>
          </cell>
          <cell r="J44">
            <v>299</v>
          </cell>
          <cell r="K44">
            <v>26</v>
          </cell>
          <cell r="L44">
            <v>302</v>
          </cell>
        </row>
        <row r="44">
          <cell r="N44">
            <v>100</v>
          </cell>
        </row>
        <row r="44">
          <cell r="P44">
            <v>100</v>
          </cell>
          <cell r="Q44">
            <v>200</v>
          </cell>
          <cell r="R44" t="str">
            <v>否</v>
          </cell>
        </row>
        <row r="44">
          <cell r="T44" t="str">
            <v>结转</v>
          </cell>
        </row>
        <row r="45">
          <cell r="D45" t="str">
            <v>畔月谷项目</v>
          </cell>
          <cell r="E45">
            <v>10605</v>
          </cell>
          <cell r="F45">
            <v>4899</v>
          </cell>
          <cell r="G45">
            <v>4899</v>
          </cell>
          <cell r="H45">
            <v>0</v>
          </cell>
          <cell r="I45">
            <v>0</v>
          </cell>
          <cell r="J45">
            <v>0</v>
          </cell>
        </row>
        <row r="45">
          <cell r="R45" t="str">
            <v>否</v>
          </cell>
        </row>
        <row r="45">
          <cell r="T45" t="str">
            <v>结转</v>
          </cell>
        </row>
        <row r="46">
          <cell r="D46" t="str">
            <v>萝宁广场项目</v>
          </cell>
          <cell r="E46">
            <v>40000</v>
          </cell>
          <cell r="F46">
            <v>10000</v>
          </cell>
          <cell r="G46">
            <v>4213</v>
          </cell>
          <cell r="H46">
            <v>2503</v>
          </cell>
          <cell r="I46">
            <v>1204</v>
          </cell>
          <cell r="J46">
            <v>3707</v>
          </cell>
          <cell r="K46">
            <v>554</v>
          </cell>
          <cell r="L46">
            <v>591</v>
          </cell>
          <cell r="M46">
            <v>935</v>
          </cell>
          <cell r="N46">
            <v>350</v>
          </cell>
          <cell r="O46">
            <v>332</v>
          </cell>
        </row>
        <row r="46">
          <cell r="R46" t="str">
            <v>是</v>
          </cell>
        </row>
        <row r="46">
          <cell r="T46" t="str">
            <v>结转</v>
          </cell>
        </row>
        <row r="47">
          <cell r="D47" t="str">
            <v>黄山龙湾湖畔创意产业园二期工程</v>
          </cell>
          <cell r="E47">
            <v>3000</v>
          </cell>
          <cell r="F47">
            <v>3922</v>
          </cell>
          <cell r="G47">
            <v>3922</v>
          </cell>
          <cell r="H47">
            <v>0</v>
          </cell>
          <cell r="I47">
            <v>0</v>
          </cell>
          <cell r="J47">
            <v>0</v>
          </cell>
        </row>
        <row r="47">
          <cell r="R47" t="str">
            <v>是</v>
          </cell>
        </row>
        <row r="47">
          <cell r="T47" t="str">
            <v>结转</v>
          </cell>
        </row>
        <row r="48">
          <cell r="D48" t="str">
            <v>城投人才公寓项目</v>
          </cell>
          <cell r="E48">
            <v>4500</v>
          </cell>
          <cell r="F48">
            <v>172</v>
          </cell>
          <cell r="G48">
            <v>0</v>
          </cell>
          <cell r="H48">
            <v>18</v>
          </cell>
          <cell r="I48">
            <v>0</v>
          </cell>
          <cell r="J48">
            <v>18</v>
          </cell>
        </row>
        <row r="48">
          <cell r="L48">
            <v>213</v>
          </cell>
        </row>
        <row r="48">
          <cell r="R48" t="str">
            <v>是</v>
          </cell>
        </row>
        <row r="48">
          <cell r="T48" t="str">
            <v>结转</v>
          </cell>
        </row>
        <row r="49">
          <cell r="D49" t="str">
            <v>休宁县东临溪镇水源地保护及污染治理项目</v>
          </cell>
          <cell r="E49">
            <v>2730</v>
          </cell>
          <cell r="F49">
            <v>2730</v>
          </cell>
          <cell r="G49">
            <v>2377</v>
          </cell>
          <cell r="H49">
            <v>353</v>
          </cell>
          <cell r="I49">
            <v>0</v>
          </cell>
          <cell r="J49">
            <v>353</v>
          </cell>
        </row>
        <row r="49">
          <cell r="R49" t="str">
            <v>否</v>
          </cell>
        </row>
        <row r="49">
          <cell r="T49" t="str">
            <v>结转</v>
          </cell>
        </row>
        <row r="50">
          <cell r="D50" t="str">
            <v>休宁县城区雨污管网提升改造工程项目</v>
          </cell>
          <cell r="E50">
            <v>12376</v>
          </cell>
          <cell r="F50">
            <v>10483</v>
          </cell>
          <cell r="G50">
            <v>6124</v>
          </cell>
          <cell r="H50">
            <v>203</v>
          </cell>
          <cell r="I50">
            <v>1472</v>
          </cell>
          <cell r="J50">
            <v>1675</v>
          </cell>
          <cell r="K50">
            <v>910</v>
          </cell>
          <cell r="L50">
            <v>800</v>
          </cell>
          <cell r="M50">
            <v>974</v>
          </cell>
          <cell r="N50">
            <v>1000</v>
          </cell>
          <cell r="O50">
            <v>900</v>
          </cell>
          <cell r="P50">
            <v>1000</v>
          </cell>
          <cell r="Q50">
            <v>1000</v>
          </cell>
          <cell r="R50" t="str">
            <v>否</v>
          </cell>
        </row>
        <row r="50">
          <cell r="T50" t="str">
            <v>结转</v>
          </cell>
        </row>
        <row r="51">
          <cell r="D51" t="str">
            <v>年产1600万件塑料等部件喷涂件生产项目</v>
          </cell>
          <cell r="E51">
            <v>500</v>
          </cell>
          <cell r="F51">
            <v>274</v>
          </cell>
          <cell r="G51">
            <v>159</v>
          </cell>
          <cell r="H51">
            <v>52</v>
          </cell>
          <cell r="I51">
            <v>3</v>
          </cell>
          <cell r="J51">
            <v>55</v>
          </cell>
          <cell r="K51">
            <v>33</v>
          </cell>
          <cell r="L51">
            <v>8</v>
          </cell>
          <cell r="M51">
            <v>19</v>
          </cell>
        </row>
        <row r="51">
          <cell r="O51">
            <v>35</v>
          </cell>
        </row>
        <row r="51">
          <cell r="R51" t="str">
            <v>是</v>
          </cell>
        </row>
        <row r="51">
          <cell r="T51" t="str">
            <v>结转</v>
          </cell>
        </row>
        <row r="52">
          <cell r="D52" t="str">
            <v>源芳乡灾后恢复重建及综合防灾减灾能力提升项目</v>
          </cell>
          <cell r="E52">
            <v>1000</v>
          </cell>
          <cell r="F52">
            <v>705</v>
          </cell>
          <cell r="G52">
            <v>0</v>
          </cell>
          <cell r="H52">
            <v>705</v>
          </cell>
          <cell r="I52">
            <v>0</v>
          </cell>
          <cell r="J52">
            <v>705</v>
          </cell>
          <cell r="K52">
            <v>0</v>
          </cell>
        </row>
        <row r="52">
          <cell r="R52" t="str">
            <v>否</v>
          </cell>
        </row>
        <row r="52">
          <cell r="T52" t="str">
            <v>结转</v>
          </cell>
        </row>
        <row r="53">
          <cell r="D53" t="str">
            <v>龙田乡蛋鸡养殖基地项目</v>
          </cell>
          <cell r="E53">
            <v>630</v>
          </cell>
          <cell r="F53">
            <v>544</v>
          </cell>
          <cell r="G53">
            <v>0</v>
          </cell>
          <cell r="H53">
            <v>544</v>
          </cell>
          <cell r="I53">
            <v>0</v>
          </cell>
          <cell r="J53">
            <v>544</v>
          </cell>
        </row>
        <row r="53">
          <cell r="R53" t="str">
            <v>是</v>
          </cell>
        </row>
        <row r="53">
          <cell r="T53" t="str">
            <v>结转</v>
          </cell>
        </row>
        <row r="54">
          <cell r="D54" t="str">
            <v>璜尖乡第几层云文化旅游发展项目</v>
          </cell>
          <cell r="E54">
            <v>985</v>
          </cell>
          <cell r="F54">
            <v>985</v>
          </cell>
          <cell r="G54">
            <v>172</v>
          </cell>
          <cell r="H54">
            <v>471</v>
          </cell>
          <cell r="I54">
            <v>94</v>
          </cell>
          <cell r="J54">
            <v>565</v>
          </cell>
          <cell r="K54">
            <v>24</v>
          </cell>
          <cell r="L54">
            <v>68</v>
          </cell>
          <cell r="M54">
            <v>156</v>
          </cell>
          <cell r="N54">
            <v>148</v>
          </cell>
          <cell r="O54">
            <v>172</v>
          </cell>
        </row>
        <row r="54">
          <cell r="R54" t="str">
            <v>是</v>
          </cell>
        </row>
        <row r="54">
          <cell r="T54" t="str">
            <v>结转</v>
          </cell>
        </row>
        <row r="55">
          <cell r="D55" t="str">
            <v>休宁经开区基础设施建设项目--汽车零部件基地（原紫光机器人地块）厂房工程（一期）项目</v>
          </cell>
          <cell r="E55">
            <v>6000</v>
          </cell>
          <cell r="F55">
            <v>5012</v>
          </cell>
          <cell r="G55">
            <v>1476</v>
          </cell>
          <cell r="H55">
            <v>0</v>
          </cell>
          <cell r="I55">
            <v>1398</v>
          </cell>
          <cell r="J55">
            <v>1398</v>
          </cell>
          <cell r="K55">
            <v>515</v>
          </cell>
          <cell r="L55">
            <v>820</v>
          </cell>
          <cell r="M55">
            <v>803</v>
          </cell>
          <cell r="N55">
            <v>500</v>
          </cell>
          <cell r="O55">
            <v>521</v>
          </cell>
          <cell r="P55">
            <v>500</v>
          </cell>
          <cell r="Q55">
            <v>500</v>
          </cell>
          <cell r="R55" t="str">
            <v>否</v>
          </cell>
        </row>
        <row r="55">
          <cell r="T55" t="str">
            <v>结转</v>
          </cell>
        </row>
        <row r="56">
          <cell r="D56" t="str">
            <v>双色模具和双色产品工程(综合楼)项目</v>
          </cell>
          <cell r="E56">
            <v>550</v>
          </cell>
          <cell r="F56">
            <v>310</v>
          </cell>
          <cell r="G56">
            <v>-25</v>
          </cell>
          <cell r="H56">
            <v>224</v>
          </cell>
          <cell r="I56">
            <v>77</v>
          </cell>
          <cell r="J56">
            <v>301</v>
          </cell>
          <cell r="K56">
            <v>0</v>
          </cell>
          <cell r="L56">
            <v>34</v>
          </cell>
          <cell r="M56">
            <v>0</v>
          </cell>
        </row>
        <row r="56">
          <cell r="R56" t="str">
            <v>是</v>
          </cell>
        </row>
        <row r="56">
          <cell r="T56" t="str">
            <v>结转</v>
          </cell>
        </row>
        <row r="57">
          <cell r="D57" t="str">
            <v>休宁县人民医院新建医技楼工程</v>
          </cell>
          <cell r="E57">
            <v>3500</v>
          </cell>
          <cell r="F57">
            <v>3233</v>
          </cell>
          <cell r="G57">
            <v>919</v>
          </cell>
          <cell r="H57">
            <v>273</v>
          </cell>
          <cell r="I57">
            <v>126</v>
          </cell>
          <cell r="J57">
            <v>399</v>
          </cell>
          <cell r="K57">
            <v>240</v>
          </cell>
          <cell r="L57">
            <v>625</v>
          </cell>
          <cell r="M57">
            <v>1050</v>
          </cell>
          <cell r="N57">
            <v>150</v>
          </cell>
          <cell r="O57">
            <v>150</v>
          </cell>
          <cell r="P57">
            <v>150</v>
          </cell>
          <cell r="Q57">
            <v>200</v>
          </cell>
          <cell r="R57" t="str">
            <v>否</v>
          </cell>
        </row>
        <row r="57">
          <cell r="T57" t="str">
            <v>结转</v>
          </cell>
        </row>
        <row r="58">
          <cell r="D58" t="str">
            <v>休宁县状元文化综合旅游提升工程（一期）项目-齐宁街综合市政管网改造及路面修缮工程</v>
          </cell>
          <cell r="E58">
            <v>4000</v>
          </cell>
          <cell r="F58">
            <v>3259</v>
          </cell>
          <cell r="G58">
            <v>1138</v>
          </cell>
          <cell r="H58">
            <v>543</v>
          </cell>
          <cell r="I58">
            <v>704</v>
          </cell>
          <cell r="J58">
            <v>1247</v>
          </cell>
          <cell r="K58">
            <v>353</v>
          </cell>
          <cell r="L58">
            <v>370</v>
          </cell>
          <cell r="M58">
            <v>151</v>
          </cell>
          <cell r="N58">
            <v>100</v>
          </cell>
          <cell r="O58">
            <v>190</v>
          </cell>
          <cell r="P58">
            <v>200</v>
          </cell>
          <cell r="Q58">
            <v>300</v>
          </cell>
          <cell r="R58" t="str">
            <v>否</v>
          </cell>
        </row>
        <row r="58">
          <cell r="T58" t="str">
            <v>结转</v>
          </cell>
        </row>
        <row r="59">
          <cell r="D59" t="str">
            <v>休宁县供水一体化改造提升工程-五城镇供水工程</v>
          </cell>
          <cell r="E59">
            <v>1180</v>
          </cell>
          <cell r="F59">
            <v>1180</v>
          </cell>
          <cell r="G59">
            <v>0</v>
          </cell>
          <cell r="H59">
            <v>0</v>
          </cell>
          <cell r="I59">
            <v>819</v>
          </cell>
          <cell r="J59">
            <v>819</v>
          </cell>
          <cell r="K59">
            <v>361</v>
          </cell>
        </row>
        <row r="59">
          <cell r="R59" t="str">
            <v>否</v>
          </cell>
        </row>
        <row r="59">
          <cell r="T59" t="str">
            <v>结转</v>
          </cell>
        </row>
        <row r="60">
          <cell r="D60" t="str">
            <v>年产5000万件汽车五金塑胶模具及零部件制造一期项目</v>
          </cell>
          <cell r="E60">
            <v>530</v>
          </cell>
          <cell r="F60">
            <v>375</v>
          </cell>
          <cell r="G60">
            <v>0</v>
          </cell>
          <cell r="H60">
            <v>0</v>
          </cell>
          <cell r="I60">
            <v>375</v>
          </cell>
          <cell r="J60">
            <v>375</v>
          </cell>
          <cell r="K60">
            <v>0</v>
          </cell>
        </row>
        <row r="60">
          <cell r="R60" t="str">
            <v>是</v>
          </cell>
        </row>
        <row r="60">
          <cell r="T60" t="str">
            <v>结转</v>
          </cell>
        </row>
        <row r="61">
          <cell r="D61" t="str">
            <v>流口国土绿化试点示范项目</v>
          </cell>
          <cell r="E61">
            <v>593</v>
          </cell>
          <cell r="F61">
            <v>289</v>
          </cell>
          <cell r="G61">
            <v>146</v>
          </cell>
          <cell r="H61">
            <v>143</v>
          </cell>
          <cell r="I61">
            <v>0</v>
          </cell>
          <cell r="J61">
            <v>143</v>
          </cell>
        </row>
        <row r="61">
          <cell r="R61" t="str">
            <v>否</v>
          </cell>
        </row>
        <row r="61">
          <cell r="T61" t="str">
            <v>结转</v>
          </cell>
        </row>
        <row r="62">
          <cell r="D62" t="str">
            <v>印刷机械用陶瓷网纹辊生产项目</v>
          </cell>
          <cell r="E62">
            <v>8822</v>
          </cell>
          <cell r="F62">
            <v>8822</v>
          </cell>
          <cell r="G62">
            <v>4372</v>
          </cell>
          <cell r="H62">
            <v>757</v>
          </cell>
          <cell r="I62">
            <v>1353</v>
          </cell>
          <cell r="J62">
            <v>2110</v>
          </cell>
          <cell r="K62">
            <v>458</v>
          </cell>
          <cell r="L62">
            <v>643</v>
          </cell>
          <cell r="M62">
            <v>1239</v>
          </cell>
          <cell r="N62">
            <v>850</v>
          </cell>
          <cell r="O62">
            <v>1035</v>
          </cell>
          <cell r="P62">
            <v>350</v>
          </cell>
          <cell r="Q62">
            <v>300</v>
          </cell>
          <cell r="R62" t="str">
            <v>是</v>
          </cell>
        </row>
        <row r="62">
          <cell r="T62" t="str">
            <v>2月入库</v>
          </cell>
        </row>
        <row r="63">
          <cell r="D63" t="str">
            <v>新增5万吨铜产品项目</v>
          </cell>
          <cell r="E63">
            <v>3000</v>
          </cell>
          <cell r="F63">
            <v>3000</v>
          </cell>
          <cell r="G63">
            <v>2396</v>
          </cell>
          <cell r="H63">
            <v>360</v>
          </cell>
          <cell r="I63">
            <v>244</v>
          </cell>
          <cell r="J63">
            <v>604</v>
          </cell>
          <cell r="K63">
            <v>0</v>
          </cell>
        </row>
        <row r="63">
          <cell r="N63">
            <v>32</v>
          </cell>
          <cell r="O63">
            <v>73</v>
          </cell>
        </row>
        <row r="63">
          <cell r="R63" t="str">
            <v>是</v>
          </cell>
        </row>
        <row r="63">
          <cell r="T63" t="str">
            <v>2月入库</v>
          </cell>
        </row>
        <row r="64">
          <cell r="D64" t="str">
            <v>黄山熠之灵PVD加工项目</v>
          </cell>
          <cell r="E64">
            <v>2000</v>
          </cell>
          <cell r="F64">
            <v>2000</v>
          </cell>
          <cell r="G64">
            <v>1162</v>
          </cell>
          <cell r="H64">
            <v>2</v>
          </cell>
          <cell r="I64">
            <v>686</v>
          </cell>
          <cell r="J64">
            <v>688</v>
          </cell>
          <cell r="K64">
            <v>135</v>
          </cell>
          <cell r="L64">
            <v>12</v>
          </cell>
          <cell r="M64">
            <v>3</v>
          </cell>
          <cell r="N64">
            <v>0</v>
          </cell>
        </row>
        <row r="64">
          <cell r="P64">
            <v>59</v>
          </cell>
          <cell r="Q64">
            <v>88</v>
          </cell>
          <cell r="R64" t="str">
            <v>是</v>
          </cell>
        </row>
        <row r="64">
          <cell r="T64" t="str">
            <v>2月入库</v>
          </cell>
        </row>
        <row r="65">
          <cell r="D65" t="str">
            <v>休宁经开区基础设施建设（二期）项目—园区幸福路（北段）道路工程</v>
          </cell>
          <cell r="E65">
            <v>1000</v>
          </cell>
          <cell r="F65">
            <v>1000</v>
          </cell>
          <cell r="G65">
            <v>97</v>
          </cell>
          <cell r="H65">
            <v>0</v>
          </cell>
          <cell r="I65">
            <v>531</v>
          </cell>
          <cell r="J65">
            <v>531</v>
          </cell>
          <cell r="K65">
            <v>289</v>
          </cell>
          <cell r="L65">
            <v>83</v>
          </cell>
        </row>
        <row r="65">
          <cell r="R65" t="str">
            <v>否</v>
          </cell>
        </row>
        <row r="65">
          <cell r="T65" t="str">
            <v>2月入库</v>
          </cell>
        </row>
        <row r="66">
          <cell r="D66" t="str">
            <v>休宁经开区基础设施建设项目—芯屏新材料产业园综合提升改造工程</v>
          </cell>
          <cell r="E66">
            <v>4800</v>
          </cell>
          <cell r="F66">
            <v>4800</v>
          </cell>
          <cell r="G66">
            <v>1922</v>
          </cell>
          <cell r="H66">
            <v>0</v>
          </cell>
          <cell r="I66">
            <v>804</v>
          </cell>
          <cell r="J66">
            <v>804</v>
          </cell>
          <cell r="K66">
            <v>511</v>
          </cell>
          <cell r="L66">
            <v>780</v>
          </cell>
          <cell r="M66">
            <v>783</v>
          </cell>
          <cell r="N66">
            <v>700</v>
          </cell>
          <cell r="O66">
            <v>665</v>
          </cell>
          <cell r="P66">
            <v>700</v>
          </cell>
          <cell r="Q66">
            <v>600</v>
          </cell>
          <cell r="R66" t="str">
            <v>否</v>
          </cell>
        </row>
        <row r="66">
          <cell r="T66" t="str">
            <v>2月入库</v>
          </cell>
        </row>
        <row r="67">
          <cell r="D67" t="str">
            <v>海阳镇秀阳片区供水改造项目</v>
          </cell>
          <cell r="E67">
            <v>3854</v>
          </cell>
          <cell r="F67">
            <v>3854</v>
          </cell>
          <cell r="G67">
            <v>433</v>
          </cell>
          <cell r="H67">
            <v>703</v>
          </cell>
          <cell r="I67">
            <v>823</v>
          </cell>
          <cell r="J67">
            <v>1526</v>
          </cell>
          <cell r="K67">
            <v>681</v>
          </cell>
          <cell r="L67">
            <v>613</v>
          </cell>
          <cell r="M67">
            <v>601</v>
          </cell>
          <cell r="N67">
            <v>433</v>
          </cell>
          <cell r="O67">
            <v>285</v>
          </cell>
        </row>
        <row r="67">
          <cell r="R67" t="str">
            <v>否</v>
          </cell>
        </row>
        <row r="67">
          <cell r="T67" t="str">
            <v>2月入库</v>
          </cell>
        </row>
        <row r="68">
          <cell r="D68" t="str">
            <v>正恒新能源汽车物流基地项目</v>
          </cell>
          <cell r="E68">
            <v>4286</v>
          </cell>
          <cell r="F68">
            <v>4286</v>
          </cell>
          <cell r="G68">
            <v>3732</v>
          </cell>
          <cell r="H68">
            <v>184</v>
          </cell>
          <cell r="I68">
            <v>164</v>
          </cell>
          <cell r="J68">
            <v>348</v>
          </cell>
          <cell r="K68">
            <v>68</v>
          </cell>
          <cell r="L68">
            <v>138</v>
          </cell>
        </row>
        <row r="68">
          <cell r="N68">
            <v>85</v>
          </cell>
        </row>
        <row r="68">
          <cell r="P68">
            <v>85</v>
          </cell>
        </row>
        <row r="68">
          <cell r="R68" t="str">
            <v>是</v>
          </cell>
        </row>
        <row r="68">
          <cell r="T68" t="str">
            <v>2月入库</v>
          </cell>
        </row>
        <row r="69">
          <cell r="D69" t="str">
            <v>岩脚至典口旅游观光线工程项目</v>
          </cell>
          <cell r="E69">
            <v>2836</v>
          </cell>
          <cell r="F69">
            <v>2836</v>
          </cell>
          <cell r="G69">
            <v>893</v>
          </cell>
          <cell r="H69">
            <v>0</v>
          </cell>
          <cell r="I69">
            <v>731</v>
          </cell>
          <cell r="J69">
            <v>731</v>
          </cell>
          <cell r="K69">
            <v>180</v>
          </cell>
          <cell r="L69">
            <v>365</v>
          </cell>
          <cell r="M69">
            <v>667</v>
          </cell>
          <cell r="N69">
            <v>558</v>
          </cell>
          <cell r="O69">
            <v>558</v>
          </cell>
          <cell r="P69">
            <v>302</v>
          </cell>
        </row>
        <row r="69">
          <cell r="R69" t="str">
            <v>是</v>
          </cell>
        </row>
        <row r="69">
          <cell r="T69" t="str">
            <v>2月入库</v>
          </cell>
        </row>
        <row r="70">
          <cell r="D70" t="str">
            <v>齐云山镇民宿提升改造项目</v>
          </cell>
          <cell r="E70">
            <v>1264</v>
          </cell>
          <cell r="F70">
            <v>1264</v>
          </cell>
          <cell r="G70">
            <v>28</v>
          </cell>
          <cell r="H70">
            <v>0</v>
          </cell>
          <cell r="I70">
            <v>616</v>
          </cell>
          <cell r="J70">
            <v>616</v>
          </cell>
          <cell r="K70">
            <v>208</v>
          </cell>
          <cell r="L70">
            <v>213</v>
          </cell>
          <cell r="M70">
            <v>199</v>
          </cell>
        </row>
        <row r="70">
          <cell r="R70" t="str">
            <v>否</v>
          </cell>
        </row>
        <row r="70">
          <cell r="T70" t="str">
            <v>2月入库</v>
          </cell>
        </row>
        <row r="71">
          <cell r="D71" t="str">
            <v>休宁县通信基础设施（铁塔）工程项目</v>
          </cell>
          <cell r="E71">
            <v>1000</v>
          </cell>
          <cell r="F71">
            <v>1000</v>
          </cell>
          <cell r="G71">
            <v>1</v>
          </cell>
          <cell r="H71">
            <v>329</v>
          </cell>
          <cell r="I71">
            <v>266</v>
          </cell>
          <cell r="J71">
            <v>595</v>
          </cell>
          <cell r="K71">
            <v>101</v>
          </cell>
          <cell r="L71">
            <v>303</v>
          </cell>
        </row>
        <row r="71">
          <cell r="R71" t="str">
            <v>否</v>
          </cell>
        </row>
        <row r="71">
          <cell r="T71" t="str">
            <v>2月入库</v>
          </cell>
        </row>
        <row r="72">
          <cell r="D72" t="str">
            <v>五城镇产业强镇投资项目</v>
          </cell>
          <cell r="E72">
            <v>1530</v>
          </cell>
          <cell r="F72">
            <v>1530</v>
          </cell>
          <cell r="G72">
            <v>0</v>
          </cell>
          <cell r="H72">
            <v>0</v>
          </cell>
          <cell r="I72">
            <v>647</v>
          </cell>
          <cell r="J72">
            <v>647</v>
          </cell>
          <cell r="K72">
            <v>287</v>
          </cell>
          <cell r="L72">
            <v>596</v>
          </cell>
        </row>
        <row r="72">
          <cell r="R72" t="str">
            <v>否</v>
          </cell>
        </row>
        <row r="72">
          <cell r="T72" t="str">
            <v>2月入库</v>
          </cell>
        </row>
        <row r="73">
          <cell r="D73" t="str">
            <v>东云包装物流车间项目</v>
          </cell>
          <cell r="E73">
            <v>860</v>
          </cell>
          <cell r="F73">
            <v>860</v>
          </cell>
          <cell r="G73">
            <v>294</v>
          </cell>
          <cell r="H73">
            <v>0</v>
          </cell>
          <cell r="I73">
            <v>566</v>
          </cell>
          <cell r="J73">
            <v>566</v>
          </cell>
        </row>
        <row r="73">
          <cell r="N73">
            <v>16</v>
          </cell>
          <cell r="O73">
            <v>16</v>
          </cell>
        </row>
        <row r="73">
          <cell r="R73" t="str">
            <v>是</v>
          </cell>
        </row>
        <row r="73">
          <cell r="T73" t="str">
            <v>2月入库</v>
          </cell>
        </row>
        <row r="74">
          <cell r="D74" t="str">
            <v>安徽黄山新安110千伏输变电工程</v>
          </cell>
          <cell r="E74">
            <v>6000</v>
          </cell>
          <cell r="F74">
            <v>6000</v>
          </cell>
          <cell r="G74">
            <v>4489</v>
          </cell>
          <cell r="H74">
            <v>121</v>
          </cell>
          <cell r="I74">
            <v>138</v>
          </cell>
          <cell r="J74">
            <v>259</v>
          </cell>
          <cell r="K74">
            <v>303</v>
          </cell>
          <cell r="L74">
            <v>500</v>
          </cell>
          <cell r="M74">
            <v>449</v>
          </cell>
          <cell r="N74">
            <v>400</v>
          </cell>
          <cell r="O74">
            <v>110</v>
          </cell>
          <cell r="P74">
            <v>400</v>
          </cell>
          <cell r="Q74">
            <v>400</v>
          </cell>
          <cell r="R74" t="str">
            <v>否</v>
          </cell>
        </row>
        <row r="74">
          <cell r="T74" t="str">
            <v>2月入库</v>
          </cell>
        </row>
        <row r="75">
          <cell r="D75" t="str">
            <v>蓝田镇供水一体化项目</v>
          </cell>
          <cell r="E75">
            <v>2139</v>
          </cell>
          <cell r="F75">
            <v>2139</v>
          </cell>
          <cell r="G75">
            <v>1125</v>
          </cell>
          <cell r="H75">
            <v>340</v>
          </cell>
          <cell r="I75">
            <v>321</v>
          </cell>
          <cell r="J75">
            <v>661</v>
          </cell>
          <cell r="K75">
            <v>353</v>
          </cell>
        </row>
        <row r="75">
          <cell r="N75">
            <v>432</v>
          </cell>
          <cell r="O75">
            <v>869</v>
          </cell>
          <cell r="P75">
            <v>341</v>
          </cell>
          <cell r="Q75">
            <v>352</v>
          </cell>
          <cell r="R75" t="str">
            <v>否</v>
          </cell>
        </row>
        <row r="75">
          <cell r="T75" t="str">
            <v>2月入库</v>
          </cell>
        </row>
        <row r="76">
          <cell r="D76" t="str">
            <v>蓝田镇儒村村全域旅游基础设施配套提升项目</v>
          </cell>
          <cell r="E76">
            <v>3042</v>
          </cell>
          <cell r="F76">
            <v>3042</v>
          </cell>
          <cell r="G76">
            <v>492</v>
          </cell>
          <cell r="H76">
            <v>0</v>
          </cell>
          <cell r="I76">
            <v>867</v>
          </cell>
          <cell r="J76">
            <v>867</v>
          </cell>
          <cell r="K76">
            <v>343</v>
          </cell>
          <cell r="L76">
            <v>909</v>
          </cell>
          <cell r="M76">
            <v>431</v>
          </cell>
          <cell r="N76">
            <v>214</v>
          </cell>
        </row>
        <row r="76">
          <cell r="P76">
            <v>278</v>
          </cell>
        </row>
        <row r="76">
          <cell r="R76" t="str">
            <v>否</v>
          </cell>
        </row>
        <row r="76">
          <cell r="T76" t="str">
            <v>2月入库</v>
          </cell>
        </row>
        <row r="77">
          <cell r="D77" t="str">
            <v>流口镇德上高速施工便道水系恢复及道路改造提升项目</v>
          </cell>
          <cell r="E77">
            <v>1025</v>
          </cell>
          <cell r="F77">
            <v>1025</v>
          </cell>
          <cell r="G77">
            <v>0</v>
          </cell>
          <cell r="H77">
            <v>364</v>
          </cell>
          <cell r="I77">
            <v>310</v>
          </cell>
          <cell r="J77">
            <v>674</v>
          </cell>
          <cell r="K77">
            <v>351</v>
          </cell>
        </row>
        <row r="77">
          <cell r="R77" t="str">
            <v>否</v>
          </cell>
        </row>
        <row r="77">
          <cell r="T77" t="str">
            <v>2月入库</v>
          </cell>
        </row>
        <row r="78">
          <cell r="D78" t="str">
            <v>汪村镇安全饮水设施改造工程</v>
          </cell>
          <cell r="E78">
            <v>540</v>
          </cell>
          <cell r="F78">
            <v>540</v>
          </cell>
          <cell r="G78">
            <v>19</v>
          </cell>
          <cell r="H78">
            <v>237</v>
          </cell>
          <cell r="I78">
            <v>0</v>
          </cell>
          <cell r="J78">
            <v>237</v>
          </cell>
        </row>
        <row r="78">
          <cell r="M78">
            <v>284</v>
          </cell>
        </row>
        <row r="78">
          <cell r="R78" t="str">
            <v>否</v>
          </cell>
        </row>
        <row r="78">
          <cell r="T78" t="str">
            <v>2月入库</v>
          </cell>
        </row>
        <row r="79">
          <cell r="D79" t="str">
            <v>汪村镇德上高速便道边坡防护治理工程（二期）</v>
          </cell>
          <cell r="E79">
            <v>1800</v>
          </cell>
          <cell r="F79">
            <v>1800</v>
          </cell>
          <cell r="G79">
            <v>0</v>
          </cell>
          <cell r="H79">
            <v>372</v>
          </cell>
          <cell r="I79">
            <v>406</v>
          </cell>
          <cell r="J79">
            <v>778</v>
          </cell>
          <cell r="K79">
            <v>413</v>
          </cell>
          <cell r="L79">
            <v>403</v>
          </cell>
          <cell r="M79">
            <v>206</v>
          </cell>
        </row>
        <row r="79">
          <cell r="R79" t="str">
            <v>否</v>
          </cell>
        </row>
        <row r="79">
          <cell r="T79" t="str">
            <v>2月入库</v>
          </cell>
        </row>
        <row r="80">
          <cell r="D80" t="str">
            <v>黄山市上杨茶业新建清洁化茶叶加工厂房</v>
          </cell>
          <cell r="E80">
            <v>525</v>
          </cell>
          <cell r="F80">
            <v>525</v>
          </cell>
          <cell r="G80">
            <v>261</v>
          </cell>
          <cell r="H80">
            <v>165</v>
          </cell>
          <cell r="I80">
            <v>99</v>
          </cell>
          <cell r="J80">
            <v>264</v>
          </cell>
        </row>
        <row r="80">
          <cell r="N80">
            <v>68</v>
          </cell>
        </row>
        <row r="80">
          <cell r="P80">
            <v>110</v>
          </cell>
          <cell r="Q80">
            <v>83</v>
          </cell>
          <cell r="R80" t="str">
            <v>是</v>
          </cell>
        </row>
        <row r="80">
          <cell r="T80" t="str">
            <v>2月入库</v>
          </cell>
        </row>
        <row r="81">
          <cell r="D81" t="str">
            <v>黄山市碧馨茶业有限公司绿茶加工不落地连接加工项目</v>
          </cell>
          <cell r="E81">
            <v>1500</v>
          </cell>
          <cell r="F81">
            <v>1500</v>
          </cell>
          <cell r="G81">
            <v>167</v>
          </cell>
          <cell r="H81">
            <v>346</v>
          </cell>
          <cell r="I81">
            <v>422</v>
          </cell>
          <cell r="J81">
            <v>768</v>
          </cell>
          <cell r="K81">
            <v>65</v>
          </cell>
          <cell r="L81">
            <v>112</v>
          </cell>
          <cell r="M81">
            <v>388</v>
          </cell>
          <cell r="N81">
            <v>0</v>
          </cell>
        </row>
        <row r="81">
          <cell r="P81">
            <v>87</v>
          </cell>
          <cell r="Q81">
            <v>67</v>
          </cell>
          <cell r="R81" t="str">
            <v>是</v>
          </cell>
        </row>
        <row r="81">
          <cell r="T81" t="str">
            <v>2月入库</v>
          </cell>
        </row>
        <row r="82">
          <cell r="D82" t="str">
            <v>岭南景区2025年基础设施改造提升项目</v>
          </cell>
          <cell r="E82">
            <v>980</v>
          </cell>
          <cell r="F82">
            <v>980</v>
          </cell>
          <cell r="G82">
            <v>7</v>
          </cell>
          <cell r="H82">
            <v>281</v>
          </cell>
          <cell r="I82">
            <v>521</v>
          </cell>
          <cell r="J82">
            <v>802</v>
          </cell>
          <cell r="K82">
            <v>171</v>
          </cell>
        </row>
        <row r="82">
          <cell r="R82" t="str">
            <v>是</v>
          </cell>
        </row>
        <row r="82">
          <cell r="T82" t="str">
            <v>2月入库</v>
          </cell>
        </row>
        <row r="83">
          <cell r="D83" t="str">
            <v>榆村乡供水工程</v>
          </cell>
          <cell r="E83">
            <v>1562</v>
          </cell>
          <cell r="F83">
            <v>2800</v>
          </cell>
          <cell r="G83">
            <v>236</v>
          </cell>
          <cell r="H83">
            <v>0</v>
          </cell>
          <cell r="I83">
            <v>821</v>
          </cell>
          <cell r="J83">
            <v>821</v>
          </cell>
          <cell r="K83">
            <v>504</v>
          </cell>
          <cell r="L83">
            <v>569</v>
          </cell>
          <cell r="M83">
            <v>670</v>
          </cell>
          <cell r="N83">
            <v>102</v>
          </cell>
          <cell r="O83">
            <v>102</v>
          </cell>
          <cell r="P83">
            <v>144</v>
          </cell>
          <cell r="Q83">
            <v>0</v>
          </cell>
          <cell r="R83" t="str">
            <v>否</v>
          </cell>
        </row>
        <row r="83">
          <cell r="T83" t="str">
            <v>2月入库</v>
          </cell>
        </row>
        <row r="84">
          <cell r="D84" t="str">
            <v>鹤城乡2025年新安源头基础设施提升工程项目</v>
          </cell>
          <cell r="E84">
            <v>958</v>
          </cell>
          <cell r="F84">
            <v>958</v>
          </cell>
          <cell r="G84">
            <v>0</v>
          </cell>
          <cell r="H84">
            <v>574</v>
          </cell>
          <cell r="I84">
            <v>384</v>
          </cell>
          <cell r="J84">
            <v>958</v>
          </cell>
        </row>
        <row r="84">
          <cell r="M84">
            <v>0</v>
          </cell>
          <cell r="N84">
            <v>0</v>
          </cell>
        </row>
        <row r="84">
          <cell r="P84">
            <v>0</v>
          </cell>
          <cell r="Q84">
            <v>0</v>
          </cell>
          <cell r="R84" t="str">
            <v>否</v>
          </cell>
        </row>
        <row r="84">
          <cell r="T84" t="str">
            <v>2月入库</v>
          </cell>
        </row>
        <row r="85">
          <cell r="D85" t="str">
            <v>休宁县供水一体化改造提升工程—山斗乡供水工程</v>
          </cell>
          <cell r="E85">
            <v>600</v>
          </cell>
          <cell r="F85">
            <v>600</v>
          </cell>
          <cell r="G85">
            <v>50</v>
          </cell>
          <cell r="H85">
            <v>500</v>
          </cell>
          <cell r="I85">
            <v>50</v>
          </cell>
          <cell r="J85">
            <v>550</v>
          </cell>
        </row>
        <row r="85">
          <cell r="R85" t="str">
            <v>否</v>
          </cell>
        </row>
        <row r="85">
          <cell r="T85" t="str">
            <v>2月入库</v>
          </cell>
        </row>
        <row r="86">
          <cell r="D86" t="str">
            <v>休宁县供水一体化改造提升工程-源芳乡供水工程</v>
          </cell>
          <cell r="E86">
            <v>930</v>
          </cell>
          <cell r="F86">
            <v>930</v>
          </cell>
          <cell r="G86">
            <v>278</v>
          </cell>
          <cell r="H86">
            <v>0</v>
          </cell>
          <cell r="I86">
            <v>245</v>
          </cell>
          <cell r="J86">
            <v>245</v>
          </cell>
          <cell r="K86">
            <v>0</v>
          </cell>
          <cell r="L86">
            <v>201</v>
          </cell>
          <cell r="M86">
            <v>206</v>
          </cell>
          <cell r="N86">
            <v>110</v>
          </cell>
          <cell r="O86">
            <v>110</v>
          </cell>
        </row>
        <row r="86">
          <cell r="R86" t="str">
            <v>否</v>
          </cell>
        </row>
        <row r="86">
          <cell r="T86" t="str">
            <v>2月入库</v>
          </cell>
        </row>
        <row r="87">
          <cell r="D87" t="str">
            <v>休宁县白际乡项山村基础设施提升项目</v>
          </cell>
          <cell r="E87">
            <v>1230</v>
          </cell>
          <cell r="F87">
            <v>1230</v>
          </cell>
          <cell r="G87">
            <v>180</v>
          </cell>
          <cell r="H87">
            <v>410</v>
          </cell>
          <cell r="I87">
            <v>307</v>
          </cell>
          <cell r="J87">
            <v>717</v>
          </cell>
          <cell r="K87">
            <v>67</v>
          </cell>
          <cell r="L87">
            <v>114</v>
          </cell>
          <cell r="M87">
            <v>152</v>
          </cell>
          <cell r="N87">
            <v>50</v>
          </cell>
          <cell r="O87">
            <v>57</v>
          </cell>
          <cell r="P87">
            <v>70</v>
          </cell>
          <cell r="Q87">
            <v>60</v>
          </cell>
          <cell r="R87" t="str">
            <v>否</v>
          </cell>
        </row>
        <row r="87">
          <cell r="T87" t="str">
            <v>2月入库</v>
          </cell>
        </row>
        <row r="88">
          <cell r="D88" t="str">
            <v>奥明通信线路连接器生产基地-综合楼项目</v>
          </cell>
          <cell r="E88">
            <v>500</v>
          </cell>
          <cell r="F88">
            <v>500</v>
          </cell>
          <cell r="G88">
            <v>221</v>
          </cell>
          <cell r="H88">
            <v>0</v>
          </cell>
          <cell r="I88">
            <v>187</v>
          </cell>
          <cell r="J88">
            <v>187</v>
          </cell>
          <cell r="K88">
            <v>92</v>
          </cell>
        </row>
        <row r="88">
          <cell r="O88">
            <v>2</v>
          </cell>
        </row>
        <row r="88">
          <cell r="R88" t="str">
            <v>是</v>
          </cell>
          <cell r="S88" t="str">
            <v>3月入库</v>
          </cell>
          <cell r="T88" t="str">
            <v>3月入库</v>
          </cell>
        </row>
        <row r="89">
          <cell r="D89" t="str">
            <v>新能源汽车关键零部件研发和制造项目</v>
          </cell>
          <cell r="E89">
            <v>12000</v>
          </cell>
          <cell r="F89">
            <v>12000</v>
          </cell>
          <cell r="G89">
            <v>5083</v>
          </cell>
          <cell r="H89">
            <v>0</v>
          </cell>
          <cell r="I89">
            <v>2313</v>
          </cell>
          <cell r="J89">
            <v>2313</v>
          </cell>
          <cell r="K89">
            <v>1247</v>
          </cell>
          <cell r="L89">
            <v>1589</v>
          </cell>
          <cell r="M89">
            <v>1768</v>
          </cell>
          <cell r="N89">
            <v>846</v>
          </cell>
          <cell r="O89">
            <v>932</v>
          </cell>
          <cell r="P89">
            <v>800</v>
          </cell>
          <cell r="Q89">
            <v>600</v>
          </cell>
          <cell r="R89" t="str">
            <v>是</v>
          </cell>
          <cell r="S89" t="str">
            <v>3月入库</v>
          </cell>
          <cell r="T89" t="str">
            <v>3月入库</v>
          </cell>
        </row>
        <row r="90">
          <cell r="D90" t="str">
            <v>年产500万斤传统工艺木榨油基地提升项目</v>
          </cell>
          <cell r="E90">
            <v>5700</v>
          </cell>
          <cell r="F90">
            <v>5700</v>
          </cell>
          <cell r="G90">
            <v>4671</v>
          </cell>
          <cell r="H90">
            <v>0</v>
          </cell>
          <cell r="I90">
            <v>497</v>
          </cell>
          <cell r="J90">
            <v>497</v>
          </cell>
          <cell r="K90">
            <v>106</v>
          </cell>
          <cell r="L90">
            <v>168</v>
          </cell>
          <cell r="M90">
            <v>258</v>
          </cell>
          <cell r="N90">
            <v>150</v>
          </cell>
          <cell r="O90">
            <v>156</v>
          </cell>
          <cell r="P90">
            <v>100</v>
          </cell>
          <cell r="Q90">
            <v>180</v>
          </cell>
          <cell r="R90" t="str">
            <v>是</v>
          </cell>
          <cell r="S90" t="str">
            <v>3月入库</v>
          </cell>
          <cell r="T90" t="str">
            <v>3月入库</v>
          </cell>
        </row>
        <row r="91">
          <cell r="D91" t="str">
            <v>屯溪区梅林至休宁县三里亭一级公路改建工程休宁县境内新塘至三里亭段</v>
          </cell>
          <cell r="E91">
            <v>31581</v>
          </cell>
          <cell r="F91">
            <v>31581</v>
          </cell>
          <cell r="G91">
            <v>26839</v>
          </cell>
          <cell r="H91">
            <v>0</v>
          </cell>
          <cell r="I91">
            <v>1482</v>
          </cell>
          <cell r="J91">
            <v>1482</v>
          </cell>
          <cell r="K91">
            <v>1890</v>
          </cell>
          <cell r="L91">
            <v>1370</v>
          </cell>
        </row>
        <row r="91">
          <cell r="N91">
            <v>1000</v>
          </cell>
          <cell r="O91">
            <v>970</v>
          </cell>
          <cell r="P91">
            <v>1200</v>
          </cell>
          <cell r="Q91">
            <v>1500</v>
          </cell>
          <cell r="R91" t="str">
            <v>否</v>
          </cell>
          <cell r="S91" t="str">
            <v>3月入库</v>
          </cell>
          <cell r="T91" t="str">
            <v>3月入库</v>
          </cell>
        </row>
        <row r="92">
          <cell r="D92" t="str">
            <v>流口茗洲民宿(二期)提升改造工程</v>
          </cell>
          <cell r="E92">
            <v>920</v>
          </cell>
          <cell r="F92">
            <v>920</v>
          </cell>
          <cell r="G92">
            <v>5</v>
          </cell>
          <cell r="H92">
            <v>0</v>
          </cell>
          <cell r="I92">
            <v>264</v>
          </cell>
          <cell r="J92">
            <v>264</v>
          </cell>
          <cell r="K92">
            <v>181</v>
          </cell>
          <cell r="L92">
            <v>319</v>
          </cell>
          <cell r="M92">
            <v>151</v>
          </cell>
        </row>
        <row r="92">
          <cell r="R92" t="str">
            <v>否</v>
          </cell>
        </row>
        <row r="92">
          <cell r="T92" t="str">
            <v>3月入库</v>
          </cell>
        </row>
        <row r="93">
          <cell r="D93" t="str">
            <v>2024年度省级和美乡村中心村污水处理工程</v>
          </cell>
          <cell r="E93">
            <v>1500</v>
          </cell>
          <cell r="F93">
            <v>1500</v>
          </cell>
          <cell r="G93">
            <v>330</v>
          </cell>
          <cell r="H93">
            <v>0</v>
          </cell>
          <cell r="I93">
            <v>292</v>
          </cell>
          <cell r="J93">
            <v>292</v>
          </cell>
          <cell r="K93">
            <v>289</v>
          </cell>
          <cell r="L93">
            <v>206</v>
          </cell>
          <cell r="M93">
            <v>383</v>
          </cell>
          <cell r="N93">
            <v>0</v>
          </cell>
          <cell r="O93">
            <v>282</v>
          </cell>
          <cell r="P93">
            <v>0</v>
          </cell>
          <cell r="Q93">
            <v>100</v>
          </cell>
          <cell r="R93" t="str">
            <v>否</v>
          </cell>
        </row>
        <row r="93">
          <cell r="T93" t="str">
            <v>3月入库</v>
          </cell>
        </row>
        <row r="94">
          <cell r="D94" t="str">
            <v>2025年万安镇和美乡村建设项目</v>
          </cell>
          <cell r="E94">
            <v>1000</v>
          </cell>
          <cell r="F94">
            <v>1000</v>
          </cell>
          <cell r="G94">
            <v>578</v>
          </cell>
          <cell r="H94">
            <v>0</v>
          </cell>
          <cell r="I94">
            <v>372</v>
          </cell>
          <cell r="J94">
            <v>372</v>
          </cell>
          <cell r="K94">
            <v>50</v>
          </cell>
        </row>
        <row r="94">
          <cell r="N94">
            <v>150</v>
          </cell>
          <cell r="O94">
            <v>116</v>
          </cell>
          <cell r="P94">
            <v>150</v>
          </cell>
        </row>
        <row r="94">
          <cell r="R94" t="str">
            <v>否</v>
          </cell>
          <cell r="S94" t="str">
            <v>3月入库</v>
          </cell>
          <cell r="T94" t="str">
            <v>3月入库</v>
          </cell>
        </row>
        <row r="95">
          <cell r="D95" t="str">
            <v>阿维塔、零跑4S店新建及车检车间建设项目</v>
          </cell>
          <cell r="E95">
            <v>1200</v>
          </cell>
          <cell r="F95">
            <v>1200</v>
          </cell>
          <cell r="G95">
            <v>102</v>
          </cell>
          <cell r="H95">
            <v>0</v>
          </cell>
          <cell r="I95">
            <v>600</v>
          </cell>
          <cell r="J95">
            <v>600</v>
          </cell>
          <cell r="K95">
            <v>400</v>
          </cell>
        </row>
        <row r="95">
          <cell r="M95">
            <v>98</v>
          </cell>
        </row>
        <row r="95">
          <cell r="R95" t="str">
            <v>是</v>
          </cell>
          <cell r="S95" t="str">
            <v>3月入库</v>
          </cell>
          <cell r="T95" t="str">
            <v>3月入库</v>
          </cell>
        </row>
        <row r="96">
          <cell r="D96" t="str">
            <v>休宁县齐云山镇祁大师茶叶制品生产项目</v>
          </cell>
          <cell r="E96">
            <v>680</v>
          </cell>
          <cell r="F96">
            <v>680</v>
          </cell>
          <cell r="G96">
            <v>4</v>
          </cell>
          <cell r="H96">
            <v>0</v>
          </cell>
          <cell r="I96">
            <v>296</v>
          </cell>
          <cell r="J96">
            <v>296</v>
          </cell>
          <cell r="K96">
            <v>263</v>
          </cell>
        </row>
        <row r="96">
          <cell r="M96">
            <v>117</v>
          </cell>
        </row>
        <row r="96">
          <cell r="R96" t="str">
            <v>是</v>
          </cell>
        </row>
        <row r="96">
          <cell r="T96" t="str">
            <v>3月入库</v>
          </cell>
        </row>
        <row r="97">
          <cell r="D97" t="str">
            <v>汽车电子电器产品产能提升改造项目</v>
          </cell>
          <cell r="E97">
            <v>3095</v>
          </cell>
          <cell r="F97">
            <v>3095</v>
          </cell>
          <cell r="G97">
            <v>1181</v>
          </cell>
          <cell r="H97">
            <v>0</v>
          </cell>
          <cell r="I97">
            <v>1216</v>
          </cell>
          <cell r="J97">
            <v>1216</v>
          </cell>
          <cell r="K97">
            <v>594</v>
          </cell>
          <cell r="L97">
            <v>71</v>
          </cell>
          <cell r="M97">
            <v>33</v>
          </cell>
          <cell r="N97">
            <v>234</v>
          </cell>
          <cell r="O97">
            <v>234</v>
          </cell>
          <cell r="P97">
            <v>90</v>
          </cell>
          <cell r="Q97">
            <v>90</v>
          </cell>
          <cell r="R97" t="str">
            <v>是</v>
          </cell>
          <cell r="S97" t="str">
            <v>3月入库</v>
          </cell>
          <cell r="T97" t="str">
            <v>3月入库</v>
          </cell>
        </row>
        <row r="98">
          <cell r="D98" t="str">
            <v>新安江源（休宁县域）山水林田湖草沙一体化——休宁县溪口江冰潭段生态廊道建设项目</v>
          </cell>
          <cell r="E98">
            <v>2459</v>
          </cell>
          <cell r="F98">
            <v>2459</v>
          </cell>
          <cell r="G98">
            <v>1193</v>
          </cell>
          <cell r="H98">
            <v>0</v>
          </cell>
          <cell r="I98">
            <v>342</v>
          </cell>
          <cell r="J98">
            <v>342</v>
          </cell>
          <cell r="K98">
            <v>230</v>
          </cell>
          <cell r="L98">
            <v>352</v>
          </cell>
          <cell r="M98">
            <v>342</v>
          </cell>
          <cell r="N98">
            <v>144</v>
          </cell>
          <cell r="O98">
            <v>146</v>
          </cell>
          <cell r="P98">
            <v>388</v>
          </cell>
          <cell r="Q98">
            <v>253</v>
          </cell>
          <cell r="R98" t="str">
            <v>否</v>
          </cell>
        </row>
        <row r="98">
          <cell r="T98" t="str">
            <v>3月入库</v>
          </cell>
        </row>
        <row r="99">
          <cell r="D99" t="str">
            <v>溪口镇镇区、石田村供水工程项目</v>
          </cell>
          <cell r="E99">
            <v>1530</v>
          </cell>
          <cell r="F99">
            <v>1530</v>
          </cell>
          <cell r="G99">
            <v>268</v>
          </cell>
          <cell r="H99">
            <v>0</v>
          </cell>
          <cell r="I99">
            <v>328</v>
          </cell>
          <cell r="J99">
            <v>328</v>
          </cell>
          <cell r="K99">
            <v>249</v>
          </cell>
          <cell r="L99">
            <v>368</v>
          </cell>
          <cell r="M99">
            <v>317</v>
          </cell>
          <cell r="N99">
            <v>268</v>
          </cell>
          <cell r="O99">
            <v>255</v>
          </cell>
        </row>
        <row r="99">
          <cell r="R99" t="str">
            <v>否</v>
          </cell>
          <cell r="S99" t="str">
            <v>3月入库</v>
          </cell>
          <cell r="T99" t="str">
            <v>3月入库</v>
          </cell>
        </row>
        <row r="100">
          <cell r="D100" t="str">
            <v>月潭湖镇陈霞村中药材基地建设项目</v>
          </cell>
          <cell r="E100">
            <v>810</v>
          </cell>
          <cell r="F100">
            <v>810</v>
          </cell>
          <cell r="G100">
            <v>200</v>
          </cell>
          <cell r="H100">
            <v>0</v>
          </cell>
          <cell r="I100">
            <v>200</v>
          </cell>
          <cell r="J100">
            <v>200</v>
          </cell>
          <cell r="K100">
            <v>100</v>
          </cell>
          <cell r="L100">
            <v>110</v>
          </cell>
          <cell r="M100">
            <v>200</v>
          </cell>
          <cell r="N100">
            <v>200</v>
          </cell>
          <cell r="O100">
            <v>200</v>
          </cell>
          <cell r="P100">
            <v>0</v>
          </cell>
          <cell r="Q100">
            <v>0</v>
          </cell>
          <cell r="R100" t="str">
            <v>否</v>
          </cell>
          <cell r="S100" t="str">
            <v>3月入库</v>
          </cell>
          <cell r="T100" t="str">
            <v>3月入库</v>
          </cell>
        </row>
        <row r="101">
          <cell r="D101" t="str">
            <v>2024年休宁县溪口镇高标准农田建设改造提升项目</v>
          </cell>
          <cell r="E101">
            <v>2750</v>
          </cell>
          <cell r="F101">
            <v>2750</v>
          </cell>
          <cell r="G101">
            <v>1115</v>
          </cell>
          <cell r="H101">
            <v>0</v>
          </cell>
          <cell r="I101">
            <v>703</v>
          </cell>
          <cell r="J101">
            <v>703</v>
          </cell>
          <cell r="K101">
            <v>651</v>
          </cell>
          <cell r="L101">
            <v>151</v>
          </cell>
          <cell r="M101">
            <v>130</v>
          </cell>
          <cell r="N101">
            <v>115</v>
          </cell>
          <cell r="O101">
            <v>80</v>
          </cell>
          <cell r="P101">
            <v>500</v>
          </cell>
          <cell r="Q101">
            <v>500</v>
          </cell>
          <cell r="R101" t="str">
            <v>否</v>
          </cell>
          <cell r="S101" t="str">
            <v>3月入库</v>
          </cell>
          <cell r="T101" t="str">
            <v>3月入库</v>
          </cell>
        </row>
        <row r="102">
          <cell r="D102" t="str">
            <v>龙田乡农业基础设施提升项目</v>
          </cell>
          <cell r="E102">
            <v>853</v>
          </cell>
          <cell r="F102">
            <v>853</v>
          </cell>
          <cell r="G102">
            <v>62</v>
          </cell>
          <cell r="H102">
            <v>0</v>
          </cell>
          <cell r="I102">
            <v>232</v>
          </cell>
          <cell r="J102">
            <v>232</v>
          </cell>
          <cell r="K102">
            <v>320</v>
          </cell>
          <cell r="L102">
            <v>239</v>
          </cell>
        </row>
        <row r="102">
          <cell r="R102" t="str">
            <v>否</v>
          </cell>
          <cell r="S102" t="str">
            <v>3月入库</v>
          </cell>
          <cell r="T102" t="str">
            <v>3月入库</v>
          </cell>
        </row>
        <row r="103">
          <cell r="D103" t="str">
            <v>璜尖乡边坡防治和璜尖二桥建设工程</v>
          </cell>
          <cell r="E103">
            <v>1325</v>
          </cell>
          <cell r="F103">
            <v>1325</v>
          </cell>
          <cell r="G103">
            <v>384</v>
          </cell>
          <cell r="H103">
            <v>0</v>
          </cell>
          <cell r="I103">
            <v>251</v>
          </cell>
          <cell r="J103">
            <v>251</v>
          </cell>
          <cell r="K103">
            <v>356</v>
          </cell>
          <cell r="L103">
            <v>262</v>
          </cell>
          <cell r="M103">
            <v>72</v>
          </cell>
          <cell r="N103">
            <v>124</v>
          </cell>
          <cell r="O103">
            <v>36</v>
          </cell>
        </row>
        <row r="103">
          <cell r="R103" t="str">
            <v>否</v>
          </cell>
          <cell r="S103" t="str">
            <v>3月入库</v>
          </cell>
          <cell r="T103" t="str">
            <v>3月入库</v>
          </cell>
        </row>
        <row r="104">
          <cell r="D104" t="str">
            <v>鹤城乡2025年村庄品质提升工程</v>
          </cell>
          <cell r="E104">
            <v>933</v>
          </cell>
          <cell r="F104">
            <v>933</v>
          </cell>
          <cell r="G104">
            <v>31</v>
          </cell>
          <cell r="H104">
            <v>0</v>
          </cell>
          <cell r="I104">
            <v>0</v>
          </cell>
          <cell r="J104">
            <v>0</v>
          </cell>
          <cell r="K104">
            <v>310</v>
          </cell>
          <cell r="L104">
            <v>305</v>
          </cell>
          <cell r="M104">
            <v>287</v>
          </cell>
          <cell r="N104">
            <v>31</v>
          </cell>
          <cell r="O104">
            <v>31</v>
          </cell>
          <cell r="P104">
            <v>0</v>
          </cell>
          <cell r="Q104">
            <v>0</v>
          </cell>
          <cell r="R104" t="str">
            <v>否</v>
          </cell>
        </row>
        <row r="104">
          <cell r="T104" t="str">
            <v>3月入库</v>
          </cell>
        </row>
        <row r="105">
          <cell r="D105" t="str">
            <v>南山东篱</v>
          </cell>
          <cell r="E105">
            <v>26000</v>
          </cell>
          <cell r="F105">
            <v>26000</v>
          </cell>
          <cell r="G105">
            <v>25100</v>
          </cell>
          <cell r="H105">
            <v>0</v>
          </cell>
          <cell r="I105">
            <v>0</v>
          </cell>
          <cell r="J105">
            <v>0</v>
          </cell>
          <cell r="K105">
            <v>460</v>
          </cell>
          <cell r="L105">
            <v>309</v>
          </cell>
          <cell r="M105">
            <v>131</v>
          </cell>
          <cell r="N105">
            <v>30</v>
          </cell>
          <cell r="O105">
            <v>30</v>
          </cell>
        </row>
        <row r="105">
          <cell r="R105" t="str">
            <v>是</v>
          </cell>
        </row>
        <row r="105">
          <cell r="T105" t="str">
            <v>3月入库</v>
          </cell>
        </row>
        <row r="106">
          <cell r="D106" t="str">
            <v>黄山“大位”人工智能计算中心项目</v>
          </cell>
          <cell r="E106">
            <v>26000</v>
          </cell>
          <cell r="F106">
            <v>26000</v>
          </cell>
          <cell r="G106">
            <v>13389</v>
          </cell>
        </row>
        <row r="106">
          <cell r="I106">
            <v>10400</v>
          </cell>
          <cell r="J106">
            <v>10400</v>
          </cell>
          <cell r="K106">
            <v>1951</v>
          </cell>
        </row>
        <row r="106">
          <cell r="M106">
            <v>260</v>
          </cell>
        </row>
        <row r="106">
          <cell r="R106" t="str">
            <v>否</v>
          </cell>
        </row>
        <row r="106">
          <cell r="T106" t="str">
            <v>3月入库</v>
          </cell>
        </row>
        <row r="107">
          <cell r="D107" t="str">
            <v>德上高速</v>
          </cell>
        </row>
        <row r="107">
          <cell r="G107">
            <v>-79007</v>
          </cell>
          <cell r="H107">
            <v>27715</v>
          </cell>
          <cell r="I107">
            <v>20895</v>
          </cell>
          <cell r="J107">
            <v>48610</v>
          </cell>
          <cell r="K107">
            <v>9300</v>
          </cell>
          <cell r="L107">
            <v>10080</v>
          </cell>
          <cell r="M107">
            <v>11017</v>
          </cell>
        </row>
        <row r="108">
          <cell r="D108" t="str">
            <v>国网休宁县供电公司2025年第一批电网改造工程项目</v>
          </cell>
          <cell r="E108">
            <v>4300</v>
          </cell>
          <cell r="F108">
            <v>4300</v>
          </cell>
          <cell r="G108">
            <v>2085</v>
          </cell>
          <cell r="H108">
            <v>0</v>
          </cell>
          <cell r="I108">
            <v>780</v>
          </cell>
          <cell r="J108">
            <v>780</v>
          </cell>
          <cell r="K108">
            <v>395</v>
          </cell>
          <cell r="L108">
            <v>460</v>
          </cell>
          <cell r="M108">
            <v>580</v>
          </cell>
          <cell r="N108">
            <v>400</v>
          </cell>
          <cell r="O108">
            <v>500</v>
          </cell>
          <cell r="P108">
            <v>400</v>
          </cell>
          <cell r="Q108">
            <v>500</v>
          </cell>
          <cell r="R108" t="str">
            <v>否</v>
          </cell>
        </row>
        <row r="108">
          <cell r="T108" t="str">
            <v>3月入库</v>
          </cell>
        </row>
        <row r="109">
          <cell r="D109" t="str">
            <v>半导体扩建LED车载背光产品项目</v>
          </cell>
          <cell r="E109">
            <v>2000</v>
          </cell>
          <cell r="F109">
            <v>2000</v>
          </cell>
          <cell r="G109">
            <v>1605</v>
          </cell>
        </row>
        <row r="109">
          <cell r="K109">
            <v>93</v>
          </cell>
          <cell r="L109">
            <v>114</v>
          </cell>
          <cell r="M109">
            <v>188</v>
          </cell>
          <cell r="N109">
            <v>88</v>
          </cell>
          <cell r="O109">
            <v>88</v>
          </cell>
          <cell r="P109">
            <v>100</v>
          </cell>
          <cell r="Q109">
            <v>0</v>
          </cell>
          <cell r="R109" t="str">
            <v>是</v>
          </cell>
        </row>
        <row r="109">
          <cell r="T109" t="str">
            <v>4月入库</v>
          </cell>
        </row>
        <row r="110">
          <cell r="D110" t="str">
            <v>休宁县2025年度城镇老旧小区改造项目</v>
          </cell>
          <cell r="E110">
            <v>880</v>
          </cell>
          <cell r="F110">
            <v>880</v>
          </cell>
          <cell r="G110">
            <v>429</v>
          </cell>
        </row>
        <row r="110">
          <cell r="K110">
            <v>227</v>
          </cell>
          <cell r="L110">
            <v>134</v>
          </cell>
          <cell r="M110">
            <v>90</v>
          </cell>
          <cell r="N110">
            <v>100</v>
          </cell>
          <cell r="O110">
            <v>85</v>
          </cell>
          <cell r="P110">
            <v>109</v>
          </cell>
        </row>
        <row r="110">
          <cell r="R110" t="str">
            <v>否</v>
          </cell>
        </row>
        <row r="110">
          <cell r="T110" t="str">
            <v>4月入库</v>
          </cell>
        </row>
        <row r="111">
          <cell r="D111" t="str">
            <v>流口镇地址灾害点整治工程</v>
          </cell>
          <cell r="E111">
            <v>523</v>
          </cell>
          <cell r="F111">
            <v>523</v>
          </cell>
          <cell r="G111">
            <v>163</v>
          </cell>
        </row>
        <row r="111">
          <cell r="M111">
            <v>360</v>
          </cell>
        </row>
        <row r="111">
          <cell r="O111">
            <v>163</v>
          </cell>
          <cell r="P111">
            <v>163</v>
          </cell>
        </row>
        <row r="111">
          <cell r="R111" t="str">
            <v>否</v>
          </cell>
        </row>
        <row r="111">
          <cell r="T111" t="str">
            <v>4月入库</v>
          </cell>
        </row>
        <row r="112">
          <cell r="D112" t="str">
            <v>2025流口镇乡村振兴项目</v>
          </cell>
          <cell r="E112">
            <v>729</v>
          </cell>
          <cell r="F112">
            <v>729</v>
          </cell>
          <cell r="G112">
            <v>299</v>
          </cell>
        </row>
        <row r="112">
          <cell r="K112">
            <v>129</v>
          </cell>
          <cell r="L112">
            <v>301</v>
          </cell>
        </row>
        <row r="112">
          <cell r="N112">
            <v>299</v>
          </cell>
          <cell r="O112">
            <v>299</v>
          </cell>
        </row>
        <row r="112">
          <cell r="R112" t="str">
            <v>否</v>
          </cell>
        </row>
        <row r="112">
          <cell r="T112" t="str">
            <v>4月入库</v>
          </cell>
        </row>
        <row r="113">
          <cell r="D113" t="str">
            <v>海阳镇南部片区基础设施提升改造项目</v>
          </cell>
          <cell r="E113">
            <v>3854</v>
          </cell>
          <cell r="F113">
            <v>3854</v>
          </cell>
          <cell r="G113">
            <v>1849</v>
          </cell>
        </row>
        <row r="113">
          <cell r="K113">
            <v>616</v>
          </cell>
          <cell r="L113">
            <v>706</v>
          </cell>
          <cell r="M113">
            <v>683</v>
          </cell>
          <cell r="N113">
            <v>600</v>
          </cell>
          <cell r="O113">
            <v>676</v>
          </cell>
          <cell r="P113">
            <v>600</v>
          </cell>
          <cell r="Q113">
            <v>661</v>
          </cell>
          <cell r="R113" t="str">
            <v>否</v>
          </cell>
        </row>
        <row r="113">
          <cell r="T113" t="str">
            <v>4月入库</v>
          </cell>
        </row>
        <row r="114">
          <cell r="D114" t="str">
            <v>海阳镇瑯斯状元村和美乡村建设项目</v>
          </cell>
          <cell r="E114">
            <v>4000</v>
          </cell>
          <cell r="F114">
            <v>4000</v>
          </cell>
          <cell r="G114">
            <v>1845</v>
          </cell>
        </row>
        <row r="114">
          <cell r="K114">
            <v>715</v>
          </cell>
          <cell r="L114">
            <v>694</v>
          </cell>
          <cell r="M114">
            <v>746</v>
          </cell>
          <cell r="N114">
            <v>600</v>
          </cell>
          <cell r="O114">
            <v>733</v>
          </cell>
          <cell r="P114">
            <v>600</v>
          </cell>
          <cell r="Q114">
            <v>633</v>
          </cell>
          <cell r="R114" t="str">
            <v>否</v>
          </cell>
        </row>
        <row r="114">
          <cell r="T114" t="str">
            <v>4月入库</v>
          </cell>
        </row>
        <row r="115">
          <cell r="D115" t="str">
            <v>渭桥乡上演村综合整治及提升工程项目</v>
          </cell>
          <cell r="E115">
            <v>514</v>
          </cell>
          <cell r="F115">
            <v>514</v>
          </cell>
          <cell r="G115">
            <v>22</v>
          </cell>
        </row>
        <row r="115">
          <cell r="K115">
            <v>301</v>
          </cell>
          <cell r="L115">
            <v>150</v>
          </cell>
          <cell r="M115">
            <v>41</v>
          </cell>
        </row>
        <row r="115">
          <cell r="R115" t="str">
            <v>否</v>
          </cell>
        </row>
        <row r="115">
          <cell r="T115" t="str">
            <v>4月入库</v>
          </cell>
        </row>
        <row r="116">
          <cell r="D116" t="str">
            <v>黄山市2024年普通国省干线公路危旧桥梁改造工程（G237龙湾桥）及周边基础设施提升项目</v>
          </cell>
          <cell r="E116">
            <v>750</v>
          </cell>
          <cell r="F116">
            <v>750</v>
          </cell>
          <cell r="G116">
            <v>365</v>
          </cell>
        </row>
        <row r="116">
          <cell r="K116">
            <v>151</v>
          </cell>
        </row>
        <row r="116">
          <cell r="M116">
            <v>234</v>
          </cell>
          <cell r="N116">
            <v>213</v>
          </cell>
        </row>
        <row r="116">
          <cell r="R116" t="str">
            <v>否</v>
          </cell>
        </row>
        <row r="116">
          <cell r="T116" t="str">
            <v>4月入库</v>
          </cell>
        </row>
        <row r="117">
          <cell r="D117" t="str">
            <v>白际乡结竹营村和美乡村建设项目</v>
          </cell>
          <cell r="E117">
            <v>1500</v>
          </cell>
          <cell r="F117">
            <v>1500</v>
          </cell>
          <cell r="G117">
            <v>829</v>
          </cell>
        </row>
        <row r="117">
          <cell r="K117">
            <v>264</v>
          </cell>
          <cell r="L117">
            <v>239</v>
          </cell>
          <cell r="M117">
            <v>168</v>
          </cell>
          <cell r="N117">
            <v>50</v>
          </cell>
          <cell r="O117">
            <v>51</v>
          </cell>
          <cell r="P117">
            <v>100</v>
          </cell>
          <cell r="Q117">
            <v>170</v>
          </cell>
          <cell r="R117" t="str">
            <v>否</v>
          </cell>
        </row>
        <row r="117">
          <cell r="T117" t="str">
            <v>4月入库</v>
          </cell>
        </row>
        <row r="118">
          <cell r="D118" t="str">
            <v>岭南乡2025年基础设施提升项目</v>
          </cell>
          <cell r="E118">
            <v>612</v>
          </cell>
          <cell r="F118">
            <v>612</v>
          </cell>
          <cell r="G118">
            <v>15</v>
          </cell>
        </row>
        <row r="118">
          <cell r="K118">
            <v>102</v>
          </cell>
          <cell r="L118">
            <v>59</v>
          </cell>
          <cell r="M118">
            <v>436</v>
          </cell>
        </row>
        <row r="118">
          <cell r="R118" t="str">
            <v>否</v>
          </cell>
        </row>
        <row r="118">
          <cell r="T118" t="str">
            <v>4月入库</v>
          </cell>
        </row>
        <row r="119">
          <cell r="D119" t="str">
            <v>石英尾矿混合废料综合利用项目</v>
          </cell>
          <cell r="E119">
            <v>1200</v>
          </cell>
          <cell r="F119">
            <v>1200</v>
          </cell>
          <cell r="G119">
            <v>1043</v>
          </cell>
        </row>
        <row r="119">
          <cell r="K119">
            <v>157</v>
          </cell>
        </row>
        <row r="119">
          <cell r="N119">
            <v>351</v>
          </cell>
        </row>
        <row r="119">
          <cell r="P119">
            <v>319</v>
          </cell>
          <cell r="Q119">
            <v>331</v>
          </cell>
          <cell r="R119" t="str">
            <v>是</v>
          </cell>
        </row>
        <row r="119">
          <cell r="T119" t="str">
            <v>4月入库</v>
          </cell>
        </row>
        <row r="120">
          <cell r="D120" t="str">
            <v>齐云山镇岩脚村茶下路通村道路建设工程</v>
          </cell>
          <cell r="E120">
            <v>962</v>
          </cell>
          <cell r="F120">
            <v>962</v>
          </cell>
          <cell r="G120">
            <v>389</v>
          </cell>
        </row>
        <row r="120">
          <cell r="K120">
            <v>214</v>
          </cell>
          <cell r="L120">
            <v>200</v>
          </cell>
          <cell r="M120">
            <v>159</v>
          </cell>
          <cell r="N120">
            <v>39</v>
          </cell>
        </row>
        <row r="120">
          <cell r="P120">
            <v>41</v>
          </cell>
          <cell r="Q120">
            <v>46</v>
          </cell>
          <cell r="R120" t="str">
            <v>否</v>
          </cell>
        </row>
        <row r="120">
          <cell r="T120" t="str">
            <v>4月入库</v>
          </cell>
        </row>
        <row r="121">
          <cell r="D121" t="str">
            <v>休宁县2025年乡村振兴一期项目</v>
          </cell>
          <cell r="E121">
            <v>3050</v>
          </cell>
          <cell r="F121">
            <v>3050</v>
          </cell>
          <cell r="G121">
            <v>3050</v>
          </cell>
        </row>
        <row r="121">
          <cell r="N121">
            <v>500</v>
          </cell>
        </row>
        <row r="121">
          <cell r="P121">
            <v>320</v>
          </cell>
          <cell r="Q121">
            <v>300</v>
          </cell>
          <cell r="R121" t="str">
            <v>否</v>
          </cell>
        </row>
        <row r="121">
          <cell r="T121" t="str">
            <v>4月入库</v>
          </cell>
        </row>
        <row r="122">
          <cell r="D122" t="str">
            <v>齐云六谷区域农机社会化服务中心建设项目</v>
          </cell>
          <cell r="E122">
            <v>1035</v>
          </cell>
          <cell r="F122">
            <v>1035</v>
          </cell>
          <cell r="G122">
            <v>88</v>
          </cell>
        </row>
        <row r="122">
          <cell r="K122">
            <v>285</v>
          </cell>
          <cell r="L122">
            <v>257</v>
          </cell>
          <cell r="M122">
            <v>405</v>
          </cell>
        </row>
        <row r="122">
          <cell r="R122" t="str">
            <v>是</v>
          </cell>
        </row>
        <row r="122">
          <cell r="T122" t="str">
            <v>4月入库</v>
          </cell>
        </row>
        <row r="123">
          <cell r="D123" t="str">
            <v>年产1000套电源系统生产研发项目</v>
          </cell>
          <cell r="E123">
            <v>3500</v>
          </cell>
          <cell r="F123">
            <v>3500</v>
          </cell>
          <cell r="G123">
            <v>2882</v>
          </cell>
        </row>
        <row r="123">
          <cell r="L123">
            <v>256</v>
          </cell>
          <cell r="M123">
            <v>362</v>
          </cell>
          <cell r="N123">
            <v>242</v>
          </cell>
          <cell r="O123">
            <v>186</v>
          </cell>
          <cell r="P123">
            <v>158</v>
          </cell>
          <cell r="Q123">
            <v>213</v>
          </cell>
          <cell r="R123" t="str">
            <v>是</v>
          </cell>
        </row>
        <row r="123">
          <cell r="T123" t="str">
            <v>5月入库</v>
          </cell>
        </row>
        <row r="124">
          <cell r="D124" t="str">
            <v>环境污染防治设备智能制造中心项目</v>
          </cell>
          <cell r="E124">
            <v>4000</v>
          </cell>
          <cell r="F124">
            <v>4000</v>
          </cell>
          <cell r="G124">
            <v>3245</v>
          </cell>
        </row>
        <row r="124">
          <cell r="L124">
            <v>316</v>
          </cell>
          <cell r="M124">
            <v>439</v>
          </cell>
          <cell r="N124">
            <v>316</v>
          </cell>
          <cell r="O124">
            <v>218</v>
          </cell>
          <cell r="P124">
            <v>297</v>
          </cell>
          <cell r="Q124">
            <v>342</v>
          </cell>
          <cell r="R124" t="str">
            <v>是</v>
          </cell>
        </row>
        <row r="124">
          <cell r="T124" t="str">
            <v>5月入库</v>
          </cell>
        </row>
        <row r="125">
          <cell r="D125" t="str">
            <v>休宁县景城片区城镇化天都中学地块提升改造（休宁人才培训中心）周边道路新建工程</v>
          </cell>
          <cell r="E125">
            <v>5420</v>
          </cell>
          <cell r="F125">
            <v>5420</v>
          </cell>
          <cell r="G125">
            <v>4374</v>
          </cell>
        </row>
        <row r="125">
          <cell r="L125">
            <v>546</v>
          </cell>
          <cell r="M125">
            <v>500</v>
          </cell>
          <cell r="N125">
            <v>200</v>
          </cell>
          <cell r="O125">
            <v>518</v>
          </cell>
          <cell r="P125">
            <v>400</v>
          </cell>
          <cell r="Q125">
            <v>300</v>
          </cell>
          <cell r="R125" t="str">
            <v>是</v>
          </cell>
        </row>
        <row r="125">
          <cell r="T125" t="str">
            <v>5月入库</v>
          </cell>
        </row>
        <row r="126">
          <cell r="D126" t="str">
            <v>休宁经开区基础设施建设项目-园区智慧平台采购项目</v>
          </cell>
          <cell r="E126">
            <v>1200</v>
          </cell>
          <cell r="F126">
            <v>1200</v>
          </cell>
          <cell r="G126">
            <v>1090</v>
          </cell>
        </row>
        <row r="126">
          <cell r="L126">
            <v>110</v>
          </cell>
        </row>
        <row r="126">
          <cell r="Q126">
            <v>200</v>
          </cell>
          <cell r="R126" t="str">
            <v>否</v>
          </cell>
        </row>
        <row r="126">
          <cell r="T126" t="str">
            <v>5月入库</v>
          </cell>
        </row>
        <row r="127">
          <cell r="D127" t="str">
            <v> 休宁经开区基础设施建设（二期）项目-幸福路（黄山北路-滨铁路）新建工程  </v>
          </cell>
          <cell r="E127">
            <v>4500</v>
          </cell>
          <cell r="F127">
            <v>4500</v>
          </cell>
          <cell r="G127">
            <v>3019</v>
          </cell>
        </row>
        <row r="127">
          <cell r="L127">
            <v>530</v>
          </cell>
          <cell r="M127">
            <v>951</v>
          </cell>
          <cell r="N127">
            <v>500</v>
          </cell>
          <cell r="O127">
            <v>500</v>
          </cell>
          <cell r="P127">
            <v>500</v>
          </cell>
          <cell r="Q127">
            <v>500</v>
          </cell>
          <cell r="R127" t="str">
            <v>否</v>
          </cell>
        </row>
        <row r="127">
          <cell r="T127" t="str">
            <v>5月入库</v>
          </cell>
        </row>
        <row r="128">
          <cell r="D128" t="str">
            <v>2025年第一批移民后扶项目</v>
          </cell>
          <cell r="E128">
            <v>944</v>
          </cell>
          <cell r="F128">
            <v>944</v>
          </cell>
          <cell r="G128">
            <v>772</v>
          </cell>
        </row>
        <row r="128">
          <cell r="L128">
            <v>72</v>
          </cell>
          <cell r="M128">
            <v>100</v>
          </cell>
        </row>
        <row r="128">
          <cell r="O128">
            <v>53</v>
          </cell>
        </row>
        <row r="128">
          <cell r="R128" t="str">
            <v>否</v>
          </cell>
        </row>
        <row r="128">
          <cell r="T128" t="str">
            <v>5月入库</v>
          </cell>
        </row>
        <row r="129">
          <cell r="D129" t="str">
            <v>黄山市光荣院项目</v>
          </cell>
          <cell r="E129">
            <v>3298</v>
          </cell>
          <cell r="F129">
            <v>3298</v>
          </cell>
          <cell r="G129">
            <v>2126</v>
          </cell>
        </row>
        <row r="129">
          <cell r="L129">
            <v>840</v>
          </cell>
          <cell r="M129">
            <v>332</v>
          </cell>
          <cell r="N129">
            <v>270</v>
          </cell>
          <cell r="O129">
            <v>270</v>
          </cell>
          <cell r="P129">
            <v>270</v>
          </cell>
          <cell r="Q129">
            <v>270</v>
          </cell>
          <cell r="R129" t="str">
            <v>否</v>
          </cell>
        </row>
        <row r="129">
          <cell r="T129" t="str">
            <v>5月入库</v>
          </cell>
        </row>
        <row r="130">
          <cell r="D130" t="str">
            <v>榆村乡太塘村农产品加工厂建设工程</v>
          </cell>
          <cell r="E130">
            <v>541</v>
          </cell>
          <cell r="F130">
            <v>541</v>
          </cell>
          <cell r="G130">
            <v>171</v>
          </cell>
        </row>
        <row r="130">
          <cell r="L130">
            <v>205</v>
          </cell>
          <cell r="M130">
            <v>165</v>
          </cell>
          <cell r="N130">
            <v>70</v>
          </cell>
          <cell r="O130">
            <v>71</v>
          </cell>
          <cell r="P130">
            <v>101</v>
          </cell>
          <cell r="Q130">
            <v>0</v>
          </cell>
          <cell r="R130" t="str">
            <v>否</v>
          </cell>
        </row>
        <row r="130">
          <cell r="T130" t="str">
            <v>5月入库</v>
          </cell>
        </row>
        <row r="131">
          <cell r="D131" t="str">
            <v>黄山新教育学校运动场提升改造及图书馆新建项目</v>
          </cell>
          <cell r="E131">
            <v>3500</v>
          </cell>
          <cell r="F131">
            <v>3500</v>
          </cell>
          <cell r="G131">
            <v>1474</v>
          </cell>
        </row>
        <row r="131">
          <cell r="L131">
            <v>905</v>
          </cell>
          <cell r="M131">
            <v>1121</v>
          </cell>
          <cell r="N131">
            <v>500</v>
          </cell>
          <cell r="O131">
            <v>552</v>
          </cell>
          <cell r="P131">
            <v>500</v>
          </cell>
        </row>
        <row r="131">
          <cell r="R131" t="str">
            <v>否</v>
          </cell>
        </row>
        <row r="131">
          <cell r="T131" t="str">
            <v>5月入库</v>
          </cell>
        </row>
        <row r="132">
          <cell r="D132" t="str">
            <v>年产500吨石蛙深加工产品一期项目</v>
          </cell>
          <cell r="E132">
            <v>1600</v>
          </cell>
          <cell r="F132">
            <v>1600</v>
          </cell>
          <cell r="G132">
            <v>616</v>
          </cell>
        </row>
        <row r="132">
          <cell r="L132">
            <v>480</v>
          </cell>
          <cell r="M132">
            <v>504</v>
          </cell>
        </row>
        <row r="132">
          <cell r="P132">
            <v>105</v>
          </cell>
          <cell r="Q132">
            <v>106</v>
          </cell>
          <cell r="R132" t="str">
            <v>是</v>
          </cell>
        </row>
        <row r="132">
          <cell r="T132" t="str">
            <v>5月入库</v>
          </cell>
        </row>
        <row r="133">
          <cell r="D133" t="str">
            <v>休宁县齐云砂石资源开发服务有限公司新型绿色建材加工基地项目</v>
          </cell>
          <cell r="E133">
            <v>1600</v>
          </cell>
          <cell r="F133">
            <v>1600</v>
          </cell>
          <cell r="G133">
            <v>381</v>
          </cell>
        </row>
        <row r="133">
          <cell r="L133">
            <v>341</v>
          </cell>
          <cell r="M133">
            <v>878</v>
          </cell>
        </row>
        <row r="133">
          <cell r="P133">
            <v>200</v>
          </cell>
        </row>
        <row r="133">
          <cell r="R133" t="str">
            <v>是</v>
          </cell>
        </row>
        <row r="133">
          <cell r="T133" t="str">
            <v>5月入库</v>
          </cell>
        </row>
        <row r="134">
          <cell r="D134" t="str">
            <v>年产1400吨茶干产能提升项目</v>
          </cell>
          <cell r="E134">
            <v>502</v>
          </cell>
          <cell r="F134">
            <v>502</v>
          </cell>
          <cell r="G134">
            <v>249</v>
          </cell>
        </row>
        <row r="134">
          <cell r="L134">
            <v>253</v>
          </cell>
        </row>
        <row r="134">
          <cell r="N134">
            <v>150</v>
          </cell>
        </row>
        <row r="134">
          <cell r="P134">
            <v>99</v>
          </cell>
        </row>
        <row r="134">
          <cell r="R134" t="str">
            <v>是</v>
          </cell>
        </row>
        <row r="134">
          <cell r="T134" t="str">
            <v>5月入库</v>
          </cell>
        </row>
        <row r="135">
          <cell r="D135" t="str">
            <v>五城镇逛红店超市改扩建提升项目</v>
          </cell>
          <cell r="E135">
            <v>530</v>
          </cell>
          <cell r="F135">
            <v>530</v>
          </cell>
          <cell r="G135">
            <v>286</v>
          </cell>
        </row>
        <row r="135">
          <cell r="L135">
            <v>244</v>
          </cell>
        </row>
        <row r="135">
          <cell r="N135">
            <v>186</v>
          </cell>
          <cell r="O135">
            <v>176</v>
          </cell>
          <cell r="P135">
            <v>100</v>
          </cell>
        </row>
        <row r="135">
          <cell r="R135" t="str">
            <v>是</v>
          </cell>
        </row>
        <row r="135">
          <cell r="T135" t="str">
            <v>5月入库</v>
          </cell>
        </row>
        <row r="136">
          <cell r="D136" t="str">
            <v>休宁县板桥乡梓坞中心村和美乡村工程 </v>
          </cell>
          <cell r="E136">
            <v>1130</v>
          </cell>
          <cell r="F136">
            <v>1130</v>
          </cell>
          <cell r="G136">
            <v>479</v>
          </cell>
        </row>
        <row r="136">
          <cell r="L136">
            <v>357</v>
          </cell>
          <cell r="M136">
            <v>294</v>
          </cell>
          <cell r="N136">
            <v>478</v>
          </cell>
        </row>
        <row r="136">
          <cell r="R136" t="str">
            <v>否</v>
          </cell>
        </row>
        <row r="136">
          <cell r="T136" t="str">
            <v>5月入库</v>
          </cell>
        </row>
        <row r="137">
          <cell r="D137" t="str">
            <v>2025年沂源河沿线综合治理工程   </v>
          </cell>
          <cell r="E137">
            <v>540</v>
          </cell>
          <cell r="F137">
            <v>540</v>
          </cell>
          <cell r="G137">
            <v>10</v>
          </cell>
        </row>
        <row r="137">
          <cell r="L137">
            <v>216</v>
          </cell>
          <cell r="M137">
            <v>314</v>
          </cell>
        </row>
        <row r="137">
          <cell r="R137" t="str">
            <v>否</v>
          </cell>
        </row>
        <row r="137">
          <cell r="T137" t="str">
            <v>5月入库</v>
          </cell>
        </row>
        <row r="138">
          <cell r="D138" t="str">
            <v>年产3000万件汽车类塑料件、3C电子件及日化品配件喷涂项目</v>
          </cell>
          <cell r="E138">
            <v>885</v>
          </cell>
          <cell r="F138">
            <v>885</v>
          </cell>
          <cell r="G138">
            <v>605</v>
          </cell>
        </row>
        <row r="138">
          <cell r="M138">
            <v>280</v>
          </cell>
          <cell r="N138">
            <v>120</v>
          </cell>
          <cell r="O138">
            <v>113</v>
          </cell>
          <cell r="P138">
            <v>150</v>
          </cell>
          <cell r="Q138">
            <v>100</v>
          </cell>
        </row>
        <row r="138">
          <cell r="T138" t="str">
            <v>6月入库</v>
          </cell>
        </row>
        <row r="139">
          <cell r="D139" t="str">
            <v>年产3000万瓶卡式气（一期（及年灌装6600吨丁烷气）项目</v>
          </cell>
          <cell r="E139">
            <v>1420</v>
          </cell>
          <cell r="F139">
            <v>1420</v>
          </cell>
          <cell r="G139">
            <v>1234</v>
          </cell>
        </row>
        <row r="139">
          <cell r="M139">
            <v>186</v>
          </cell>
          <cell r="N139">
            <v>78</v>
          </cell>
          <cell r="O139">
            <v>78</v>
          </cell>
          <cell r="P139">
            <v>58</v>
          </cell>
          <cell r="Q139">
            <v>125</v>
          </cell>
        </row>
        <row r="139">
          <cell r="T139" t="str">
            <v>6月入库</v>
          </cell>
        </row>
        <row r="140">
          <cell r="D140" t="str">
            <v>年产1000套模具和500万套汽车注塑件项目</v>
          </cell>
          <cell r="E140">
            <v>4700</v>
          </cell>
          <cell r="F140">
            <v>4700</v>
          </cell>
          <cell r="G140">
            <v>4401</v>
          </cell>
        </row>
        <row r="140">
          <cell r="M140">
            <v>299</v>
          </cell>
          <cell r="N140">
            <v>301</v>
          </cell>
          <cell r="O140">
            <v>302</v>
          </cell>
          <cell r="P140">
            <v>212</v>
          </cell>
          <cell r="Q140">
            <v>364</v>
          </cell>
        </row>
        <row r="140">
          <cell r="T140" t="str">
            <v>6月入库</v>
          </cell>
        </row>
        <row r="141">
          <cell r="D141" t="str">
            <v>工业原料茶叶智能化加工建设项目</v>
          </cell>
          <cell r="E141">
            <v>1900</v>
          </cell>
          <cell r="F141">
            <v>1900</v>
          </cell>
          <cell r="G141">
            <v>1795</v>
          </cell>
        </row>
        <row r="141">
          <cell r="M141">
            <v>105</v>
          </cell>
          <cell r="N141">
            <v>100</v>
          </cell>
          <cell r="O141">
            <v>22</v>
          </cell>
          <cell r="P141">
            <v>58</v>
          </cell>
          <cell r="Q141">
            <v>120</v>
          </cell>
        </row>
        <row r="141">
          <cell r="T141" t="str">
            <v>6月入库</v>
          </cell>
        </row>
        <row r="142">
          <cell r="D142" t="str">
            <v>中佳发动机零部件生产项目</v>
          </cell>
          <cell r="E142">
            <v>9800</v>
          </cell>
          <cell r="F142">
            <v>9800</v>
          </cell>
          <cell r="G142">
            <v>9133</v>
          </cell>
        </row>
        <row r="142">
          <cell r="M142">
            <v>667</v>
          </cell>
          <cell r="N142">
            <v>450</v>
          </cell>
          <cell r="O142">
            <v>452</v>
          </cell>
          <cell r="P142">
            <v>387</v>
          </cell>
          <cell r="Q142">
            <v>462</v>
          </cell>
        </row>
        <row r="142">
          <cell r="T142" t="str">
            <v>6月入库</v>
          </cell>
        </row>
        <row r="143">
          <cell r="D143" t="str">
            <v>齐宁街强电下地改造工程</v>
          </cell>
          <cell r="E143">
            <v>3100</v>
          </cell>
          <cell r="F143">
            <v>3100</v>
          </cell>
          <cell r="G143">
            <v>2532</v>
          </cell>
        </row>
        <row r="143">
          <cell r="M143">
            <v>568</v>
          </cell>
          <cell r="N143">
            <v>100</v>
          </cell>
          <cell r="O143">
            <v>258</v>
          </cell>
          <cell r="P143">
            <v>200</v>
          </cell>
          <cell r="Q143">
            <v>400</v>
          </cell>
        </row>
        <row r="143">
          <cell r="T143" t="str">
            <v>6月入库</v>
          </cell>
        </row>
        <row r="144">
          <cell r="D144" t="str">
            <v>休宁经开区基础设施建设项目-园区尧舜、燕窝板块道路配套工程（路灯电源及照明）  </v>
          </cell>
          <cell r="E144">
            <v>1000</v>
          </cell>
          <cell r="F144">
            <v>1000</v>
          </cell>
          <cell r="G144">
            <v>794</v>
          </cell>
        </row>
        <row r="144">
          <cell r="M144">
            <v>206</v>
          </cell>
          <cell r="N144">
            <v>300</v>
          </cell>
          <cell r="O144">
            <v>309</v>
          </cell>
          <cell r="P144">
            <v>300</v>
          </cell>
          <cell r="Q144">
            <v>200</v>
          </cell>
        </row>
        <row r="144">
          <cell r="T144" t="str">
            <v>6月入库</v>
          </cell>
        </row>
        <row r="145">
          <cell r="D145" t="str">
            <v>G205山深线皮园至水乔关(K1623+070～K1643+294)段公路灾毁恢复工程</v>
          </cell>
          <cell r="E145">
            <v>3600</v>
          </cell>
          <cell r="F145">
            <v>3600</v>
          </cell>
          <cell r="G145">
            <v>3074</v>
          </cell>
        </row>
        <row r="145">
          <cell r="M145">
            <v>526</v>
          </cell>
          <cell r="N145">
            <v>300</v>
          </cell>
          <cell r="O145">
            <v>456</v>
          </cell>
          <cell r="P145">
            <v>300</v>
          </cell>
          <cell r="Q145">
            <v>400</v>
          </cell>
        </row>
        <row r="145">
          <cell r="T145" t="str">
            <v>6月入库</v>
          </cell>
        </row>
        <row r="146">
          <cell r="D146" t="str">
            <v>025年休宁县农村公路危桥改造工程（郎村桥和璜尖二桥 ）</v>
          </cell>
          <cell r="E146">
            <v>667</v>
          </cell>
          <cell r="F146">
            <v>667</v>
          </cell>
          <cell r="G146">
            <v>667</v>
          </cell>
        </row>
        <row r="146">
          <cell r="T146" t="str">
            <v>6月入库</v>
          </cell>
        </row>
        <row r="147">
          <cell r="D147" t="str">
            <v>璜尖乡皖浙毗邻区农产品加工基地项目</v>
          </cell>
          <cell r="E147">
            <v>1536</v>
          </cell>
          <cell r="F147">
            <v>1536</v>
          </cell>
          <cell r="G147">
            <v>1536</v>
          </cell>
        </row>
        <row r="147">
          <cell r="N147">
            <v>59</v>
          </cell>
          <cell r="O147">
            <v>56</v>
          </cell>
          <cell r="P147">
            <v>127</v>
          </cell>
          <cell r="Q147">
            <v>147</v>
          </cell>
        </row>
        <row r="147">
          <cell r="T147" t="str">
            <v>6月入库</v>
          </cell>
        </row>
        <row r="148">
          <cell r="D148" t="str">
            <v>山斗乡农村环境整治与基础设施提升工程</v>
          </cell>
          <cell r="E148">
            <v>1200</v>
          </cell>
          <cell r="F148">
            <v>1200</v>
          </cell>
          <cell r="G148">
            <v>835</v>
          </cell>
        </row>
        <row r="148">
          <cell r="M148">
            <v>365</v>
          </cell>
          <cell r="N148">
            <v>300</v>
          </cell>
          <cell r="O148">
            <v>301</v>
          </cell>
          <cell r="P148">
            <v>300</v>
          </cell>
          <cell r="Q148">
            <v>235</v>
          </cell>
        </row>
        <row r="148">
          <cell r="T148" t="str">
            <v>6月入库</v>
          </cell>
        </row>
        <row r="149">
          <cell r="D149" t="str">
            <v>鹤城乡2025年民生保障提升工程</v>
          </cell>
          <cell r="E149">
            <v>977</v>
          </cell>
          <cell r="F149">
            <v>977</v>
          </cell>
          <cell r="G149">
            <v>705</v>
          </cell>
        </row>
        <row r="149">
          <cell r="M149">
            <v>272</v>
          </cell>
          <cell r="N149">
            <v>317</v>
          </cell>
          <cell r="O149">
            <v>317</v>
          </cell>
          <cell r="P149">
            <v>331</v>
          </cell>
          <cell r="Q149">
            <v>57</v>
          </cell>
        </row>
        <row r="149">
          <cell r="T149" t="str">
            <v>6月入库</v>
          </cell>
        </row>
        <row r="150">
          <cell r="D150" t="str">
            <v>渭桥乡基础设施建设项目</v>
          </cell>
          <cell r="E150">
            <v>980</v>
          </cell>
          <cell r="F150">
            <v>980</v>
          </cell>
          <cell r="G150">
            <v>728</v>
          </cell>
        </row>
        <row r="150">
          <cell r="M150">
            <v>252</v>
          </cell>
          <cell r="N150">
            <v>300</v>
          </cell>
          <cell r="O150">
            <v>329</v>
          </cell>
          <cell r="P150">
            <v>300</v>
          </cell>
          <cell r="Q150">
            <v>100</v>
          </cell>
        </row>
        <row r="150">
          <cell r="T150" t="str">
            <v>6月入库</v>
          </cell>
        </row>
        <row r="151">
          <cell r="D151" t="str">
            <v>年产300吨腊味产能提升项目</v>
          </cell>
          <cell r="E151">
            <v>550</v>
          </cell>
          <cell r="F151">
            <v>550</v>
          </cell>
          <cell r="G151">
            <v>261</v>
          </cell>
        </row>
        <row r="151">
          <cell r="M151">
            <v>289</v>
          </cell>
          <cell r="N151">
            <v>261</v>
          </cell>
          <cell r="O151">
            <v>261</v>
          </cell>
        </row>
        <row r="151">
          <cell r="T151" t="str">
            <v>6月入库</v>
          </cell>
        </row>
        <row r="152">
          <cell r="D152" t="str">
            <v>五城镇农产品加工项目</v>
          </cell>
        </row>
        <row r="152">
          <cell r="F152">
            <v>10039</v>
          </cell>
          <cell r="G152">
            <v>10039</v>
          </cell>
        </row>
        <row r="152">
          <cell r="N152">
            <v>823</v>
          </cell>
          <cell r="O152">
            <v>440</v>
          </cell>
          <cell r="P152">
            <v>835</v>
          </cell>
          <cell r="Q152">
            <v>873</v>
          </cell>
        </row>
        <row r="152">
          <cell r="T152" t="str">
            <v>6月入库</v>
          </cell>
        </row>
        <row r="153">
          <cell r="D153" t="str">
            <v>汪村镇2025年度基础设施改造提升项目</v>
          </cell>
          <cell r="E153">
            <v>520</v>
          </cell>
          <cell r="F153">
            <v>520</v>
          </cell>
          <cell r="G153">
            <v>520</v>
          </cell>
        </row>
        <row r="153">
          <cell r="N153">
            <v>400</v>
          </cell>
          <cell r="O153">
            <v>400</v>
          </cell>
          <cell r="P153">
            <v>0</v>
          </cell>
          <cell r="Q153">
            <v>0</v>
          </cell>
        </row>
        <row r="153">
          <cell r="T153" t="str">
            <v>6月入库</v>
          </cell>
        </row>
        <row r="154">
          <cell r="D154" t="str">
            <v>龙田乡农业基础设施提升一期项目</v>
          </cell>
          <cell r="E154">
            <v>958</v>
          </cell>
          <cell r="F154">
            <v>958</v>
          </cell>
          <cell r="G154">
            <v>773</v>
          </cell>
        </row>
        <row r="154">
          <cell r="M154">
            <v>185</v>
          </cell>
          <cell r="N154">
            <v>258</v>
          </cell>
          <cell r="O154">
            <v>235</v>
          </cell>
          <cell r="P154">
            <v>180</v>
          </cell>
          <cell r="Q154">
            <v>0</v>
          </cell>
        </row>
        <row r="154">
          <cell r="T154" t="str">
            <v>6月入库</v>
          </cell>
        </row>
        <row r="155">
          <cell r="D155" t="str">
            <v>黄山徽韵食品有限公司新建办公楼及养殖、加工厂房项目</v>
          </cell>
          <cell r="E155">
            <v>4017</v>
          </cell>
          <cell r="F155">
            <v>4017</v>
          </cell>
          <cell r="G155">
            <v>3021</v>
          </cell>
        </row>
        <row r="155">
          <cell r="M155">
            <v>996</v>
          </cell>
          <cell r="N155">
            <v>755</v>
          </cell>
          <cell r="O155">
            <v>436</v>
          </cell>
          <cell r="P155">
            <v>778</v>
          </cell>
          <cell r="Q155">
            <v>666</v>
          </cell>
          <cell r="R155" t="str">
            <v>是</v>
          </cell>
        </row>
        <row r="155">
          <cell r="T155" t="str">
            <v>6月入库</v>
          </cell>
        </row>
        <row r="156">
          <cell r="D156" t="str">
            <v>休宁县2025年自然村通硬化路工程（齐云山镇）</v>
          </cell>
          <cell r="E156">
            <v>1472</v>
          </cell>
          <cell r="F156">
            <v>1472</v>
          </cell>
          <cell r="G156">
            <v>908</v>
          </cell>
        </row>
        <row r="156">
          <cell r="M156">
            <v>564</v>
          </cell>
          <cell r="N156">
            <v>275</v>
          </cell>
          <cell r="O156">
            <v>386</v>
          </cell>
          <cell r="P156">
            <v>346</v>
          </cell>
          <cell r="Q156">
            <v>302</v>
          </cell>
        </row>
        <row r="156">
          <cell r="T156" t="str">
            <v>6月入库</v>
          </cell>
        </row>
        <row r="157">
          <cell r="D157" t="str">
            <v>2025年休宁县农村公路危桥改造及路面改造工程</v>
          </cell>
        </row>
        <row r="157">
          <cell r="F157">
            <v>1500</v>
          </cell>
          <cell r="G157">
            <v>1500</v>
          </cell>
        </row>
        <row r="157">
          <cell r="N157">
            <v>500</v>
          </cell>
          <cell r="O157">
            <v>540</v>
          </cell>
          <cell r="P157">
            <v>500</v>
          </cell>
          <cell r="Q157">
            <v>500</v>
          </cell>
        </row>
        <row r="157">
          <cell r="T157" t="str">
            <v>7月入库</v>
          </cell>
        </row>
        <row r="158">
          <cell r="D158" t="str">
            <v>G237济宁线渔亭至兰渡（K975+158-K991+934)段公路灾毁恢复工程(休宁段）</v>
          </cell>
        </row>
        <row r="158">
          <cell r="F158">
            <v>2200</v>
          </cell>
          <cell r="G158">
            <v>2200</v>
          </cell>
        </row>
        <row r="158">
          <cell r="N158">
            <v>500</v>
          </cell>
          <cell r="O158">
            <v>660</v>
          </cell>
          <cell r="P158">
            <v>600</v>
          </cell>
          <cell r="Q158">
            <v>600</v>
          </cell>
        </row>
        <row r="158">
          <cell r="T158" t="str">
            <v>7月入库</v>
          </cell>
        </row>
        <row r="159">
          <cell r="D159" t="str">
            <v>G205山深线万安至观村（K1643+294-K1649+200）段公路灾毁恢复工程</v>
          </cell>
        </row>
        <row r="159">
          <cell r="F159">
            <v>2900</v>
          </cell>
          <cell r="G159">
            <v>2900</v>
          </cell>
        </row>
        <row r="159">
          <cell r="N159">
            <v>200</v>
          </cell>
          <cell r="O159">
            <v>311</v>
          </cell>
          <cell r="P159">
            <v>300</v>
          </cell>
          <cell r="Q159">
            <v>400</v>
          </cell>
        </row>
        <row r="159">
          <cell r="T159" t="str">
            <v>7月入库</v>
          </cell>
        </row>
        <row r="160">
          <cell r="D160" t="str">
            <v>齐云山镇村庄人居环境整治及产业融合发展工程</v>
          </cell>
        </row>
        <row r="160">
          <cell r="F160">
            <v>3200</v>
          </cell>
          <cell r="G160">
            <v>3200</v>
          </cell>
        </row>
        <row r="160">
          <cell r="N160">
            <v>300</v>
          </cell>
          <cell r="O160">
            <v>497</v>
          </cell>
          <cell r="P160">
            <v>100</v>
          </cell>
          <cell r="Q160">
            <v>200</v>
          </cell>
        </row>
        <row r="160">
          <cell r="T160" t="str">
            <v>7月入库</v>
          </cell>
        </row>
        <row r="161">
          <cell r="D161" t="str">
            <v>超高速大型精密空调翅片模具及
空调两器智能化制造装备项目9-11号厂房建设项目</v>
          </cell>
        </row>
        <row r="161">
          <cell r="F161">
            <v>2700</v>
          </cell>
          <cell r="G161">
            <v>2700</v>
          </cell>
        </row>
        <row r="161">
          <cell r="N161">
            <v>106</v>
          </cell>
          <cell r="O161">
            <v>117</v>
          </cell>
          <cell r="P161">
            <v>89</v>
          </cell>
          <cell r="Q161">
            <v>158</v>
          </cell>
        </row>
        <row r="161">
          <cell r="T161" t="str">
            <v>7月入库</v>
          </cell>
        </row>
        <row r="162">
          <cell r="D162" t="str">
            <v>板桥乡浙岭和里庄段路面改造提升工程</v>
          </cell>
        </row>
        <row r="162">
          <cell r="F162">
            <v>510</v>
          </cell>
          <cell r="G162">
            <v>510</v>
          </cell>
        </row>
        <row r="162">
          <cell r="N162">
            <v>305</v>
          </cell>
          <cell r="O162">
            <v>346</v>
          </cell>
          <cell r="P162">
            <v>204</v>
          </cell>
        </row>
        <row r="162">
          <cell r="T162" t="str">
            <v>7月入库</v>
          </cell>
        </row>
        <row r="163">
          <cell r="D163" t="str">
            <v>茗洲口区域改造提升工程</v>
          </cell>
        </row>
        <row r="163">
          <cell r="F163">
            <v>1034</v>
          </cell>
          <cell r="G163">
            <v>1034</v>
          </cell>
        </row>
        <row r="163">
          <cell r="P163">
            <v>200</v>
          </cell>
          <cell r="Q163">
            <v>350</v>
          </cell>
        </row>
        <row r="163">
          <cell r="T163" t="str">
            <v>7月入库</v>
          </cell>
        </row>
        <row r="164">
          <cell r="D164" t="str">
            <v>休宁县源芳乡旅游服务一体化提
升项目</v>
          </cell>
        </row>
        <row r="164">
          <cell r="F164">
            <v>800</v>
          </cell>
        </row>
        <row r="164">
          <cell r="N164">
            <v>105</v>
          </cell>
          <cell r="O164">
            <v>105</v>
          </cell>
          <cell r="P164">
            <v>116</v>
          </cell>
          <cell r="Q164">
            <v>103</v>
          </cell>
        </row>
        <row r="164">
          <cell r="T164" t="str">
            <v>7月入库</v>
          </cell>
        </row>
      </sheetData>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08"/>
  <sheetViews>
    <sheetView tabSelected="1" zoomScale="90" zoomScaleNormal="90" workbookViewId="0">
      <pane xSplit="1" ySplit="3" topLeftCell="B4" activePane="bottomRight" state="frozen"/>
      <selection/>
      <selection pane="topRight"/>
      <selection pane="bottomLeft"/>
      <selection pane="bottomRight" activeCell="AT5" sqref="AT5"/>
    </sheetView>
  </sheetViews>
  <sheetFormatPr defaultColWidth="9" defaultRowHeight="13.5"/>
  <cols>
    <col min="1" max="1" width="6.91666666666667" style="3" hidden="1" customWidth="1"/>
    <col min="2" max="2" width="5.125" style="3" customWidth="1"/>
    <col min="3" max="3" width="5.125" style="3" hidden="1" customWidth="1"/>
    <col min="4" max="4" width="11.0916666666667" style="3" customWidth="1"/>
    <col min="5" max="5" width="6.51666666666667" style="4" hidden="1" customWidth="1"/>
    <col min="6" max="6" width="8.325" style="3" hidden="1" customWidth="1"/>
    <col min="7" max="7" width="9.025" style="3" customWidth="1"/>
    <col min="8" max="8" width="13.0333333333333" style="3" hidden="1" customWidth="1"/>
    <col min="9" max="9" width="9.625" style="3" customWidth="1"/>
    <col min="10" max="10" width="9.025" style="3" hidden="1" customWidth="1"/>
    <col min="11" max="11" width="7.6" style="4" customWidth="1"/>
    <col min="12" max="12" width="8.91666666666667" style="4" customWidth="1"/>
    <col min="13" max="13" width="45.625" style="5" hidden="1" customWidth="1"/>
    <col min="14" max="15" width="9.025" style="3" customWidth="1"/>
    <col min="16" max="16" width="12.625" style="3" hidden="1" customWidth="1"/>
    <col min="17" max="17" width="12.625" style="4" hidden="1" customWidth="1"/>
    <col min="18" max="18" width="12.625" style="3" hidden="1" customWidth="1"/>
    <col min="19" max="19" width="9.025" style="3" customWidth="1"/>
    <col min="20" max="20" width="13.8166666666667" style="3" customWidth="1"/>
    <col min="21" max="21" width="7.93333333333333" style="3" hidden="1" customWidth="1"/>
    <col min="22" max="22" width="9.025" style="3" hidden="1" customWidth="1"/>
    <col min="23" max="23" width="11.325" style="3" hidden="1" customWidth="1"/>
    <col min="24" max="24" width="8.08333333333333" style="3" hidden="1" customWidth="1"/>
    <col min="25" max="42" width="11.325" style="3" hidden="1" customWidth="1"/>
    <col min="43" max="43" width="11.325" style="3" customWidth="1"/>
    <col min="44" max="44" width="39.1166666666667" style="6" customWidth="1"/>
    <col min="45" max="45" width="9.025" style="3" customWidth="1"/>
    <col min="46" max="46" width="8.81666666666667" style="3" customWidth="1"/>
    <col min="47" max="48" width="9" style="3" customWidth="1"/>
    <col min="49" max="49" width="9" style="3" hidden="1" customWidth="1"/>
    <col min="50" max="16384" width="9" style="7"/>
  </cols>
  <sheetData>
    <row r="1" ht="47.25" spans="1:49">
      <c r="A1" s="8"/>
      <c r="B1" s="8" t="s">
        <v>0</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row>
    <row r="2" ht="25.5" spans="1:49">
      <c r="A2" s="9"/>
      <c r="B2" s="9"/>
      <c r="C2" s="9"/>
      <c r="D2" s="9"/>
      <c r="E2" s="9"/>
      <c r="F2" s="9"/>
      <c r="G2" s="9"/>
      <c r="H2" s="9"/>
      <c r="I2" s="9"/>
      <c r="J2" s="9"/>
      <c r="K2" s="9"/>
      <c r="L2" s="9"/>
      <c r="M2" s="37"/>
      <c r="N2" s="9"/>
      <c r="O2" s="9"/>
      <c r="P2" s="9"/>
      <c r="Q2" s="9"/>
      <c r="R2" s="48"/>
      <c r="S2" s="9"/>
      <c r="T2" s="9"/>
      <c r="U2" s="9"/>
      <c r="V2" s="9"/>
      <c r="W2" s="9"/>
      <c r="X2" s="9"/>
      <c r="Y2" s="9"/>
      <c r="Z2" s="9"/>
      <c r="AA2" s="9"/>
      <c r="AB2" s="9"/>
      <c r="AC2" s="9"/>
      <c r="AD2" s="9"/>
      <c r="AE2" s="9"/>
      <c r="AF2" s="9"/>
      <c r="AG2" s="9"/>
      <c r="AH2" s="9"/>
      <c r="AI2" s="9"/>
      <c r="AJ2" s="9"/>
      <c r="AK2" s="9"/>
      <c r="AL2" s="9"/>
      <c r="AM2" s="9"/>
      <c r="AN2" s="9"/>
      <c r="AO2" s="9"/>
      <c r="AP2" s="9"/>
      <c r="AQ2" s="9"/>
      <c r="AR2" s="66"/>
      <c r="AS2" s="9"/>
      <c r="AT2" s="9"/>
      <c r="AU2" s="48"/>
      <c r="AV2" s="67" t="s">
        <v>1</v>
      </c>
      <c r="AW2" s="67"/>
    </row>
    <row r="3" ht="54" spans="1:49">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c r="P3" s="10" t="s">
        <v>17</v>
      </c>
      <c r="Q3" s="49" t="s">
        <v>18</v>
      </c>
      <c r="R3" s="10" t="s">
        <v>19</v>
      </c>
      <c r="S3" s="50" t="s">
        <v>20</v>
      </c>
      <c r="T3" s="50" t="s">
        <v>21</v>
      </c>
      <c r="U3" s="50" t="s">
        <v>22</v>
      </c>
      <c r="V3" s="50" t="s">
        <v>23</v>
      </c>
      <c r="W3" s="50" t="s">
        <v>24</v>
      </c>
      <c r="X3" s="50" t="s">
        <v>25</v>
      </c>
      <c r="Y3" s="50" t="s">
        <v>26</v>
      </c>
      <c r="Z3" s="50" t="s">
        <v>27</v>
      </c>
      <c r="AA3" s="50" t="s">
        <v>28</v>
      </c>
      <c r="AB3" s="50" t="s">
        <v>29</v>
      </c>
      <c r="AC3" s="50" t="s">
        <v>30</v>
      </c>
      <c r="AD3" s="50" t="s">
        <v>31</v>
      </c>
      <c r="AE3" s="50" t="s">
        <v>32</v>
      </c>
      <c r="AF3" s="50" t="s">
        <v>33</v>
      </c>
      <c r="AG3" s="50" t="s">
        <v>34</v>
      </c>
      <c r="AH3" s="50" t="s">
        <v>35</v>
      </c>
      <c r="AI3" s="50" t="s">
        <v>36</v>
      </c>
      <c r="AJ3" s="50" t="s">
        <v>37</v>
      </c>
      <c r="AK3" s="50" t="s">
        <v>38</v>
      </c>
      <c r="AL3" s="50" t="s">
        <v>39</v>
      </c>
      <c r="AM3" s="50" t="s">
        <v>40</v>
      </c>
      <c r="AN3" s="50" t="s">
        <v>41</v>
      </c>
      <c r="AO3" s="50" t="s">
        <v>42</v>
      </c>
      <c r="AP3" s="50" t="s">
        <v>43</v>
      </c>
      <c r="AQ3" s="50" t="s">
        <v>44</v>
      </c>
      <c r="AR3" s="68" t="s">
        <v>45</v>
      </c>
      <c r="AS3" s="50" t="s">
        <v>46</v>
      </c>
      <c r="AT3" s="50" t="s">
        <v>47</v>
      </c>
      <c r="AU3" s="10" t="s">
        <v>48</v>
      </c>
      <c r="AV3" s="10" t="s">
        <v>49</v>
      </c>
      <c r="AW3" s="80" t="s">
        <v>50</v>
      </c>
    </row>
    <row r="4" ht="79" customHeight="1" spans="1:49">
      <c r="A4" s="11"/>
      <c r="B4" s="12" t="s">
        <v>51</v>
      </c>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81"/>
    </row>
    <row r="5" s="1" customFormat="1" ht="15" spans="1:49">
      <c r="A5" s="13"/>
      <c r="B5" s="13"/>
      <c r="C5" s="13"/>
      <c r="D5" s="13"/>
      <c r="E5" s="13"/>
      <c r="F5" s="13"/>
      <c r="G5" s="13"/>
      <c r="H5" s="14"/>
      <c r="I5" s="13"/>
      <c r="J5" s="13"/>
      <c r="K5" s="18">
        <f>SUBTOTAL(9,K6,K32,K47,K53,K61,K115,K141,K162,K169,K176,K182,K189,K191,K193,K200,K204,K210,K228,K258,K261,K263,K273,K285,K295,K315,K327,K336,K345,K347,K353,K365,K367,K372,K374,K377,K379,K384,K395,K400,K402,K404)</f>
        <v>4582419.79</v>
      </c>
      <c r="L5" s="18">
        <f>SUBTOTAL(9,L6,L32,L47,L53,L61,L115,L141,L162,L169,L176,L182,L189,L191,L193,L200,L204,L210,L228,L258,L261,L263,L273,L285,L295,L315,L327,L336,L345,L347,L353,L365,L367,L372,L374,L377,L379,L384,L395,L400,L402,L404)</f>
        <v>469820.63</v>
      </c>
      <c r="M5" s="38"/>
      <c r="N5" s="18"/>
      <c r="O5" s="18"/>
      <c r="P5" s="18"/>
      <c r="Q5" s="18"/>
      <c r="R5" s="18"/>
      <c r="S5" s="51">
        <f>AP5/AQ5</f>
        <v>0.751212338203836</v>
      </c>
      <c r="T5" s="18"/>
      <c r="U5" s="18">
        <f t="shared" ref="U5:AB5" si="0">SUBTOTAL(9,U6,U32,U47,U53,U61,U115,U141,U162,U169,U176,U182,U189,U191,U193,U200,U204,U210,U228,U258,U261,U263,U273,U285,U295,U315,U327,U336,U345,U347,U353,U365,U367,U372,U374,U377,U379,U384,U395,U400,U402,U404)</f>
        <v>28638</v>
      </c>
      <c r="V5" s="18">
        <f t="shared" si="0"/>
        <v>123460</v>
      </c>
      <c r="W5" s="18">
        <f t="shared" si="0"/>
        <v>154183.55</v>
      </c>
      <c r="X5" s="18">
        <f t="shared" si="0"/>
        <v>25540</v>
      </c>
      <c r="Y5" s="18">
        <f t="shared" si="0"/>
        <v>154437</v>
      </c>
      <c r="Z5" s="18">
        <f t="shared" si="0"/>
        <v>31257</v>
      </c>
      <c r="AA5" s="18">
        <f t="shared" si="0"/>
        <v>189395</v>
      </c>
      <c r="AB5" s="18">
        <f t="shared" si="0"/>
        <v>235530</v>
      </c>
      <c r="AC5" s="18"/>
      <c r="AD5" s="18">
        <f t="shared" ref="AD5:AK5" si="1">SUBTOTAL(9,AD6,AD32,AD47,AD53,AD61,AD115,AD141,AD162,AD169,AD176,AD182,AD189,AD191,AD193,AD200,AD204,AD210,AD228,AD258,AD261,AD263,AD273,AD285,AD295,AD315,AD327,AD336,AD345,AD347,AD353,AD365,AD367,AD372,AD374,AD377,AD379,AD384,AD395,AD400,AD402,AD404)</f>
        <v>227981</v>
      </c>
      <c r="AE5" s="18">
        <f t="shared" si="1"/>
        <v>269403</v>
      </c>
      <c r="AF5" s="18">
        <f t="shared" si="1"/>
        <v>6089</v>
      </c>
      <c r="AG5" s="18">
        <f t="shared" si="1"/>
        <v>256006</v>
      </c>
      <c r="AH5" s="18">
        <f t="shared" si="1"/>
        <v>314612</v>
      </c>
      <c r="AI5" s="32">
        <f t="shared" si="1"/>
        <v>25321</v>
      </c>
      <c r="AJ5" s="32">
        <f t="shared" si="1"/>
        <v>282198</v>
      </c>
      <c r="AK5" s="32">
        <f t="shared" si="1"/>
        <v>362048</v>
      </c>
      <c r="AL5" s="32"/>
      <c r="AM5" s="32">
        <f t="shared" ref="AM5:AQ5" si="2">SUBTOTAL(9,AM6,AM32,AM47,AM53,AM61,AM115,AM141,AM162,AM169,AM176,AM182,AM189,AM191,AM193,AM200,AM204,AM210,AM228,AM258,AM261,AM263,AM273,AM285,AM295,AM315,AM327,AM336,AM345,AM347,AM353,AM365,AM367,AM372,AM374,AM377,AM379,AM384,AM395,AM400,AM402,AM404)</f>
        <v>314939</v>
      </c>
      <c r="AN5" s="32">
        <f t="shared" si="2"/>
        <v>408256</v>
      </c>
      <c r="AO5" s="32"/>
      <c r="AP5" s="32">
        <f t="shared" si="2"/>
        <v>331507</v>
      </c>
      <c r="AQ5" s="32">
        <f t="shared" si="2"/>
        <v>441296</v>
      </c>
      <c r="AR5" s="69">
        <f>AQ5/L5</f>
        <v>0.939286127133242</v>
      </c>
      <c r="AS5" s="23"/>
      <c r="AT5" s="20"/>
      <c r="AU5" s="13"/>
      <c r="AV5" s="13"/>
      <c r="AW5" s="14"/>
    </row>
    <row r="6" s="1" customFormat="1" ht="15" spans="1:49">
      <c r="A6" s="15"/>
      <c r="B6" s="16" t="s">
        <v>52</v>
      </c>
      <c r="C6" s="17"/>
      <c r="D6" s="15"/>
      <c r="E6" s="18" t="s">
        <v>53</v>
      </c>
      <c r="F6" s="19"/>
      <c r="G6" s="19"/>
      <c r="H6" s="19"/>
      <c r="I6" s="19"/>
      <c r="J6" s="19"/>
      <c r="K6" s="18">
        <f>SUM(K7:K31)</f>
        <v>313850</v>
      </c>
      <c r="L6" s="18">
        <f>SUM(L7:L31)</f>
        <v>78150</v>
      </c>
      <c r="M6" s="38"/>
      <c r="N6" s="18"/>
      <c r="O6" s="18"/>
      <c r="P6" s="18"/>
      <c r="Q6" s="18"/>
      <c r="R6" s="18"/>
      <c r="S6" s="18"/>
      <c r="T6" s="18"/>
      <c r="U6" s="18">
        <f>SUM(U7:U31)</f>
        <v>8554</v>
      </c>
      <c r="V6" s="18">
        <f>SUM(V7:V31)</f>
        <v>14566</v>
      </c>
      <c r="W6" s="18">
        <f>SUM(W7:W31)</f>
        <v>23485.55</v>
      </c>
      <c r="X6" s="18">
        <f>SUM(X7:X8,X12:X31)</f>
        <v>2357</v>
      </c>
      <c r="Y6" s="18">
        <f>SUM(Y7:Y8,Y12:Y31)</f>
        <v>14098</v>
      </c>
      <c r="Z6" s="18">
        <f>SUM(Z7:Z8,Z12:Z31)</f>
        <v>3727</v>
      </c>
      <c r="AA6" s="18">
        <f>SUM(AA7:AA8,AA12:AA31)</f>
        <v>17825</v>
      </c>
      <c r="AB6" s="18">
        <f>SUM(AB7:AB8,AB12:AB31)</f>
        <v>28863</v>
      </c>
      <c r="AC6" s="18"/>
      <c r="AD6" s="18">
        <f t="shared" ref="AD6:AK6" si="3">SUM(AD7:AD8,AD12:AD31)</f>
        <v>23112</v>
      </c>
      <c r="AE6" s="18">
        <f t="shared" si="3"/>
        <v>32397</v>
      </c>
      <c r="AF6" s="18">
        <f t="shared" si="3"/>
        <v>3601</v>
      </c>
      <c r="AG6" s="18">
        <f t="shared" si="3"/>
        <v>26713</v>
      </c>
      <c r="AH6" s="18">
        <f t="shared" si="3"/>
        <v>38810</v>
      </c>
      <c r="AI6" s="32">
        <f t="shared" si="3"/>
        <v>3460</v>
      </c>
      <c r="AJ6" s="32">
        <f t="shared" si="3"/>
        <v>30173</v>
      </c>
      <c r="AK6" s="32">
        <f t="shared" si="3"/>
        <v>44615</v>
      </c>
      <c r="AL6" s="32"/>
      <c r="AM6" s="32">
        <f t="shared" ref="AM6:AQ6" si="4">SUM(AM7:AM8,AM12:AM31)</f>
        <v>33206</v>
      </c>
      <c r="AN6" s="32">
        <f t="shared" si="4"/>
        <v>51617</v>
      </c>
      <c r="AO6" s="32"/>
      <c r="AP6" s="32">
        <f t="shared" si="4"/>
        <v>36094</v>
      </c>
      <c r="AQ6" s="32">
        <f t="shared" si="4"/>
        <v>57466</v>
      </c>
      <c r="AR6" s="70"/>
      <c r="AS6" s="23"/>
      <c r="AT6" s="20"/>
      <c r="AU6" s="19"/>
      <c r="AV6" s="19"/>
      <c r="AW6" s="19"/>
    </row>
    <row r="7" s="1" customFormat="1" ht="48.75" spans="1:49">
      <c r="A7" s="20"/>
      <c r="B7" s="21">
        <v>1</v>
      </c>
      <c r="C7" s="21"/>
      <c r="D7" s="22" t="s">
        <v>54</v>
      </c>
      <c r="E7" s="23"/>
      <c r="F7" s="23"/>
      <c r="G7" s="21" t="s">
        <v>55</v>
      </c>
      <c r="H7" s="21" t="s">
        <v>56</v>
      </c>
      <c r="I7" s="23" t="s">
        <v>57</v>
      </c>
      <c r="J7" s="21" t="s">
        <v>58</v>
      </c>
      <c r="K7" s="39">
        <v>14900</v>
      </c>
      <c r="L7" s="21">
        <v>1500</v>
      </c>
      <c r="M7" s="40" t="s">
        <v>59</v>
      </c>
      <c r="N7" s="39" t="s">
        <v>60</v>
      </c>
      <c r="O7" s="21" t="s">
        <v>61</v>
      </c>
      <c r="P7" s="23" t="s">
        <v>62</v>
      </c>
      <c r="Q7" s="23" t="s">
        <v>63</v>
      </c>
      <c r="R7" s="23" t="s">
        <v>63</v>
      </c>
      <c r="S7" s="21" t="s">
        <v>64</v>
      </c>
      <c r="T7" s="21" t="s">
        <v>65</v>
      </c>
      <c r="U7" s="25">
        <v>142</v>
      </c>
      <c r="V7" s="25">
        <v>370</v>
      </c>
      <c r="W7" s="25">
        <v>510</v>
      </c>
      <c r="X7" s="25">
        <v>14</v>
      </c>
      <c r="Y7" s="25">
        <v>384</v>
      </c>
      <c r="Z7" s="25">
        <v>504</v>
      </c>
      <c r="AA7" s="25">
        <f>Y7+Z7</f>
        <v>888</v>
      </c>
      <c r="AB7" s="25">
        <v>933</v>
      </c>
      <c r="AC7" s="25">
        <f>VLOOKUP(T7,[1]Sheet3!$D$1:$Q$156,11,0)</f>
        <v>31</v>
      </c>
      <c r="AD7" s="52">
        <v>919</v>
      </c>
      <c r="AE7" s="52">
        <v>950</v>
      </c>
      <c r="AF7" s="52">
        <v>26</v>
      </c>
      <c r="AG7" s="52">
        <f>AD7+AF7</f>
        <v>945</v>
      </c>
      <c r="AH7" s="52">
        <v>1000</v>
      </c>
      <c r="AI7" s="56"/>
      <c r="AJ7" s="56">
        <f t="shared" ref="AJ7:AJ11" si="5">AG7+AI7</f>
        <v>945</v>
      </c>
      <c r="AK7" s="56">
        <v>1500</v>
      </c>
      <c r="AL7" s="56">
        <v>491</v>
      </c>
      <c r="AM7" s="56">
        <f t="shared" ref="AM7:AM11" si="6">AJ7+AL7</f>
        <v>1436</v>
      </c>
      <c r="AN7" s="56">
        <v>1500</v>
      </c>
      <c r="AO7" s="56">
        <v>16</v>
      </c>
      <c r="AP7" s="56">
        <f t="shared" ref="AP7:AP11" si="7">AM7+AO7</f>
        <v>1452</v>
      </c>
      <c r="AQ7" s="56">
        <v>1500</v>
      </c>
      <c r="AR7" s="71" t="s">
        <v>66</v>
      </c>
      <c r="AS7" s="23" t="s">
        <v>64</v>
      </c>
      <c r="AT7" s="23" t="s">
        <v>67</v>
      </c>
      <c r="AU7" s="23" t="s">
        <v>64</v>
      </c>
      <c r="AV7" s="23"/>
      <c r="AW7" s="21" t="s">
        <v>56</v>
      </c>
    </row>
    <row r="8" s="1" customFormat="1" ht="100" customHeight="1" spans="1:49">
      <c r="A8" s="20" t="s">
        <v>68</v>
      </c>
      <c r="B8" s="24">
        <f t="shared" ref="B8:B31" si="8">B7+1</f>
        <v>2</v>
      </c>
      <c r="C8" s="21"/>
      <c r="D8" s="22" t="s">
        <v>69</v>
      </c>
      <c r="E8" s="21"/>
      <c r="F8" s="23" t="s">
        <v>70</v>
      </c>
      <c r="G8" s="21" t="s">
        <v>55</v>
      </c>
      <c r="H8" s="21" t="s">
        <v>56</v>
      </c>
      <c r="I8" s="21" t="s">
        <v>71</v>
      </c>
      <c r="J8" s="21" t="s">
        <v>58</v>
      </c>
      <c r="K8" s="39">
        <v>30300</v>
      </c>
      <c r="L8" s="21">
        <f>SUM(L9:L11)</f>
        <v>8500</v>
      </c>
      <c r="M8" s="40" t="s">
        <v>72</v>
      </c>
      <c r="N8" s="39" t="s">
        <v>73</v>
      </c>
      <c r="O8" s="21" t="s">
        <v>74</v>
      </c>
      <c r="P8" s="23" t="s">
        <v>62</v>
      </c>
      <c r="Q8" s="23" t="s">
        <v>63</v>
      </c>
      <c r="R8" s="23" t="s">
        <v>63</v>
      </c>
      <c r="S8" s="21"/>
      <c r="T8" s="21"/>
      <c r="U8" s="25">
        <v>2095</v>
      </c>
      <c r="V8" s="25">
        <v>4660</v>
      </c>
      <c r="W8" s="25">
        <v>5190</v>
      </c>
      <c r="X8" s="25">
        <v>400</v>
      </c>
      <c r="Y8" s="25">
        <v>5060</v>
      </c>
      <c r="Z8" s="25">
        <v>385</v>
      </c>
      <c r="AA8" s="25">
        <f>Y8+Z8</f>
        <v>5445</v>
      </c>
      <c r="AB8" s="25">
        <v>6447</v>
      </c>
      <c r="AC8" s="25">
        <v>291</v>
      </c>
      <c r="AD8" s="52">
        <v>5736</v>
      </c>
      <c r="AE8" s="52">
        <v>6447</v>
      </c>
      <c r="AF8" s="52">
        <f>SUM(AF9:AF11)</f>
        <v>175</v>
      </c>
      <c r="AG8" s="52">
        <f t="shared" ref="AG8:AG13" si="9">AD8+AF8</f>
        <v>5911</v>
      </c>
      <c r="AH8" s="61">
        <v>6900</v>
      </c>
      <c r="AI8" s="62"/>
      <c r="AJ8" s="56">
        <f t="shared" si="5"/>
        <v>5911</v>
      </c>
      <c r="AK8" s="62">
        <v>7110</v>
      </c>
      <c r="AL8" s="62"/>
      <c r="AM8" s="56">
        <f t="shared" si="6"/>
        <v>5911</v>
      </c>
      <c r="AN8" s="62">
        <v>7222</v>
      </c>
      <c r="AO8" s="62"/>
      <c r="AP8" s="56">
        <f t="shared" si="7"/>
        <v>5911</v>
      </c>
      <c r="AQ8" s="62">
        <v>8487</v>
      </c>
      <c r="AR8" s="71" t="s">
        <v>75</v>
      </c>
      <c r="AS8" s="23" t="s">
        <v>64</v>
      </c>
      <c r="AT8" s="23" t="s">
        <v>67</v>
      </c>
      <c r="AU8" s="23" t="s">
        <v>64</v>
      </c>
      <c r="AV8" s="23"/>
      <c r="AW8" s="21" t="s">
        <v>56</v>
      </c>
    </row>
    <row r="9" s="1" customFormat="1" ht="76" customHeight="1" spans="1:49">
      <c r="A9" s="25"/>
      <c r="B9" s="24">
        <f t="shared" si="8"/>
        <v>3</v>
      </c>
      <c r="C9" s="21"/>
      <c r="D9" s="21" t="s">
        <v>76</v>
      </c>
      <c r="E9" s="21"/>
      <c r="F9" s="21"/>
      <c r="G9" s="21" t="s">
        <v>55</v>
      </c>
      <c r="H9" s="21" t="s">
        <v>56</v>
      </c>
      <c r="I9" s="23" t="s">
        <v>77</v>
      </c>
      <c r="J9" s="21" t="s">
        <v>58</v>
      </c>
      <c r="K9" s="41">
        <v>4200</v>
      </c>
      <c r="L9" s="23">
        <v>1500</v>
      </c>
      <c r="M9" s="40" t="s">
        <v>78</v>
      </c>
      <c r="N9" s="39" t="s">
        <v>73</v>
      </c>
      <c r="O9" s="21" t="s">
        <v>74</v>
      </c>
      <c r="P9" s="23" t="s">
        <v>62</v>
      </c>
      <c r="Q9" s="23" t="s">
        <v>63</v>
      </c>
      <c r="R9" s="23" t="s">
        <v>63</v>
      </c>
      <c r="S9" s="23" t="s">
        <v>64</v>
      </c>
      <c r="T9" s="22" t="s">
        <v>79</v>
      </c>
      <c r="U9" s="25">
        <v>957</v>
      </c>
      <c r="V9" s="20">
        <v>1778</v>
      </c>
      <c r="W9" s="20">
        <v>1980</v>
      </c>
      <c r="X9" s="25">
        <v>54</v>
      </c>
      <c r="Y9" s="20">
        <v>1832</v>
      </c>
      <c r="Z9" s="20">
        <v>10</v>
      </c>
      <c r="AA9" s="25">
        <f t="shared" ref="AA8:AA31" si="10">Y9+Z9</f>
        <v>1842</v>
      </c>
      <c r="AB9" s="20">
        <v>2260</v>
      </c>
      <c r="AC9" s="25"/>
      <c r="AD9" s="58">
        <v>1842</v>
      </c>
      <c r="AE9" s="58">
        <v>2260</v>
      </c>
      <c r="AF9" s="52">
        <v>19</v>
      </c>
      <c r="AG9" s="52">
        <f t="shared" si="9"/>
        <v>1861</v>
      </c>
      <c r="AH9" s="52">
        <v>1960</v>
      </c>
      <c r="AI9" s="56">
        <v>54</v>
      </c>
      <c r="AJ9" s="56">
        <f t="shared" si="5"/>
        <v>1915</v>
      </c>
      <c r="AK9" s="56">
        <v>1960</v>
      </c>
      <c r="AL9" s="56">
        <v>0</v>
      </c>
      <c r="AM9" s="56">
        <f t="shared" si="6"/>
        <v>1915</v>
      </c>
      <c r="AN9" s="56">
        <v>1966</v>
      </c>
      <c r="AO9" s="56"/>
      <c r="AP9" s="56">
        <f t="shared" si="7"/>
        <v>1915</v>
      </c>
      <c r="AQ9" s="56">
        <v>1966</v>
      </c>
      <c r="AR9" s="70" t="s">
        <v>80</v>
      </c>
      <c r="AS9" s="23" t="s">
        <v>64</v>
      </c>
      <c r="AT9" s="23" t="s">
        <v>67</v>
      </c>
      <c r="AU9" s="23" t="s">
        <v>64</v>
      </c>
      <c r="AV9" s="23"/>
      <c r="AW9" s="21" t="s">
        <v>56</v>
      </c>
    </row>
    <row r="10" s="1" customFormat="1" ht="63" spans="1:49">
      <c r="A10" s="20" t="s">
        <v>81</v>
      </c>
      <c r="B10" s="21">
        <f t="shared" si="8"/>
        <v>4</v>
      </c>
      <c r="C10" s="21"/>
      <c r="D10" s="22" t="s">
        <v>82</v>
      </c>
      <c r="E10" s="21"/>
      <c r="F10" s="21" t="s">
        <v>83</v>
      </c>
      <c r="G10" s="21" t="s">
        <v>55</v>
      </c>
      <c r="H10" s="21" t="s">
        <v>56</v>
      </c>
      <c r="I10" s="23" t="s">
        <v>84</v>
      </c>
      <c r="J10" s="21" t="s">
        <v>58</v>
      </c>
      <c r="K10" s="39">
        <v>4800</v>
      </c>
      <c r="L10" s="21">
        <v>3000</v>
      </c>
      <c r="M10" s="40" t="s">
        <v>85</v>
      </c>
      <c r="N10" s="39" t="s">
        <v>86</v>
      </c>
      <c r="O10" s="21" t="s">
        <v>74</v>
      </c>
      <c r="P10" s="23" t="s">
        <v>62</v>
      </c>
      <c r="Q10" s="23" t="s">
        <v>63</v>
      </c>
      <c r="R10" s="23" t="s">
        <v>63</v>
      </c>
      <c r="S10" s="21" t="s">
        <v>64</v>
      </c>
      <c r="T10" s="21" t="s">
        <v>81</v>
      </c>
      <c r="U10" s="25">
        <v>0</v>
      </c>
      <c r="V10" s="25">
        <v>550</v>
      </c>
      <c r="W10" s="25">
        <v>1250</v>
      </c>
      <c r="X10" s="25">
        <v>0</v>
      </c>
      <c r="Y10" s="20">
        <v>550</v>
      </c>
      <c r="Z10" s="20">
        <v>0</v>
      </c>
      <c r="AA10" s="25">
        <f t="shared" si="10"/>
        <v>550</v>
      </c>
      <c r="AB10" s="25">
        <v>1720</v>
      </c>
      <c r="AC10" s="25"/>
      <c r="AD10" s="52">
        <v>550</v>
      </c>
      <c r="AE10" s="52">
        <v>1800</v>
      </c>
      <c r="AF10" s="52">
        <v>0</v>
      </c>
      <c r="AG10" s="52">
        <f t="shared" si="9"/>
        <v>550</v>
      </c>
      <c r="AH10" s="52">
        <v>1910</v>
      </c>
      <c r="AI10" s="56">
        <v>0</v>
      </c>
      <c r="AJ10" s="56">
        <f t="shared" si="5"/>
        <v>550</v>
      </c>
      <c r="AK10" s="56">
        <v>2047</v>
      </c>
      <c r="AL10" s="56">
        <v>269</v>
      </c>
      <c r="AM10" s="56">
        <f t="shared" si="6"/>
        <v>819</v>
      </c>
      <c r="AN10" s="56">
        <v>2596</v>
      </c>
      <c r="AO10" s="56">
        <v>450</v>
      </c>
      <c r="AP10" s="56">
        <f t="shared" si="7"/>
        <v>1269</v>
      </c>
      <c r="AQ10" s="56">
        <v>3495</v>
      </c>
      <c r="AR10" s="71" t="s">
        <v>87</v>
      </c>
      <c r="AS10" s="23" t="s">
        <v>64</v>
      </c>
      <c r="AT10" s="23" t="s">
        <v>67</v>
      </c>
      <c r="AU10" s="23" t="s">
        <v>64</v>
      </c>
      <c r="AV10" s="23"/>
      <c r="AW10" s="21" t="s">
        <v>56</v>
      </c>
    </row>
    <row r="11" s="1" customFormat="1" ht="89.25" spans="1:49">
      <c r="A11" s="20" t="s">
        <v>88</v>
      </c>
      <c r="B11" s="21">
        <f t="shared" si="8"/>
        <v>5</v>
      </c>
      <c r="C11" s="21"/>
      <c r="D11" s="22" t="s">
        <v>88</v>
      </c>
      <c r="E11" s="21"/>
      <c r="F11" s="21" t="s">
        <v>83</v>
      </c>
      <c r="G11" s="21" t="s">
        <v>55</v>
      </c>
      <c r="H11" s="21" t="s">
        <v>56</v>
      </c>
      <c r="I11" s="23" t="s">
        <v>89</v>
      </c>
      <c r="J11" s="21" t="s">
        <v>58</v>
      </c>
      <c r="K11" s="39">
        <v>5000</v>
      </c>
      <c r="L11" s="21">
        <v>4000</v>
      </c>
      <c r="M11" s="40" t="s">
        <v>90</v>
      </c>
      <c r="N11" s="39" t="s">
        <v>91</v>
      </c>
      <c r="O11" s="21" t="s">
        <v>74</v>
      </c>
      <c r="P11" s="23" t="s">
        <v>62</v>
      </c>
      <c r="Q11" s="23" t="s">
        <v>63</v>
      </c>
      <c r="R11" s="23" t="s">
        <v>63</v>
      </c>
      <c r="S11" s="21" t="s">
        <v>64</v>
      </c>
      <c r="T11" s="21" t="s">
        <v>88</v>
      </c>
      <c r="U11" s="25">
        <v>497</v>
      </c>
      <c r="V11" s="52">
        <v>497</v>
      </c>
      <c r="W11" s="25">
        <v>880</v>
      </c>
      <c r="X11" s="25">
        <v>106</v>
      </c>
      <c r="Y11" s="20">
        <v>603</v>
      </c>
      <c r="Z11" s="20">
        <v>168</v>
      </c>
      <c r="AA11" s="25">
        <f t="shared" si="10"/>
        <v>771</v>
      </c>
      <c r="AB11" s="25">
        <v>1684</v>
      </c>
      <c r="AC11" s="25">
        <v>258</v>
      </c>
      <c r="AD11" s="52">
        <v>1029</v>
      </c>
      <c r="AE11" s="52">
        <v>1880</v>
      </c>
      <c r="AF11" s="52">
        <v>156</v>
      </c>
      <c r="AG11" s="52">
        <f t="shared" si="9"/>
        <v>1185</v>
      </c>
      <c r="AH11" s="52">
        <v>2100</v>
      </c>
      <c r="AI11" s="56">
        <v>105</v>
      </c>
      <c r="AJ11" s="56">
        <f t="shared" si="5"/>
        <v>1290</v>
      </c>
      <c r="AK11" s="56">
        <v>2326</v>
      </c>
      <c r="AL11" s="56">
        <v>10</v>
      </c>
      <c r="AM11" s="56">
        <f t="shared" si="6"/>
        <v>1300</v>
      </c>
      <c r="AN11" s="56">
        <v>2660</v>
      </c>
      <c r="AO11" s="56">
        <v>11</v>
      </c>
      <c r="AP11" s="56">
        <f t="shared" si="7"/>
        <v>1311</v>
      </c>
      <c r="AQ11" s="56">
        <v>3026</v>
      </c>
      <c r="AR11" s="71" t="s">
        <v>92</v>
      </c>
      <c r="AS11" s="23" t="s">
        <v>64</v>
      </c>
      <c r="AT11" s="23" t="s">
        <v>67</v>
      </c>
      <c r="AU11" s="23" t="s">
        <v>64</v>
      </c>
      <c r="AV11" s="23"/>
      <c r="AW11" s="21" t="s">
        <v>56</v>
      </c>
    </row>
    <row r="12" s="1" customFormat="1" ht="65" customHeight="1" spans="1:49">
      <c r="A12" s="20" t="s">
        <v>93</v>
      </c>
      <c r="B12" s="21">
        <f t="shared" si="8"/>
        <v>6</v>
      </c>
      <c r="C12" s="21"/>
      <c r="D12" s="22" t="s">
        <v>94</v>
      </c>
      <c r="E12" s="23" t="s">
        <v>95</v>
      </c>
      <c r="F12" s="23" t="s">
        <v>83</v>
      </c>
      <c r="G12" s="21" t="s">
        <v>96</v>
      </c>
      <c r="H12" s="21" t="s">
        <v>56</v>
      </c>
      <c r="I12" s="23" t="s">
        <v>97</v>
      </c>
      <c r="J12" s="21" t="s">
        <v>58</v>
      </c>
      <c r="K12" s="39">
        <v>100000</v>
      </c>
      <c r="L12" s="21">
        <v>8000</v>
      </c>
      <c r="M12" s="40" t="s">
        <v>98</v>
      </c>
      <c r="N12" s="39" t="s">
        <v>99</v>
      </c>
      <c r="O12" s="21" t="s">
        <v>74</v>
      </c>
      <c r="P12" s="23" t="s">
        <v>62</v>
      </c>
      <c r="Q12" s="23" t="s">
        <v>63</v>
      </c>
      <c r="R12" s="23" t="s">
        <v>63</v>
      </c>
      <c r="S12" s="21"/>
      <c r="T12" s="21"/>
      <c r="U12" s="25"/>
      <c r="V12" s="25"/>
      <c r="W12" s="25">
        <v>450</v>
      </c>
      <c r="X12" s="25"/>
      <c r="Y12" s="20"/>
      <c r="Z12" s="20"/>
      <c r="AA12" s="25">
        <f t="shared" si="10"/>
        <v>0</v>
      </c>
      <c r="AB12" s="25">
        <v>450</v>
      </c>
      <c r="AC12" s="25"/>
      <c r="AD12" s="52"/>
      <c r="AE12" s="52">
        <v>450</v>
      </c>
      <c r="AF12" s="52"/>
      <c r="AG12" s="52"/>
      <c r="AH12" s="52">
        <v>450</v>
      </c>
      <c r="AI12" s="56"/>
      <c r="AJ12" s="56"/>
      <c r="AK12" s="56">
        <v>450</v>
      </c>
      <c r="AL12" s="56"/>
      <c r="AM12" s="56"/>
      <c r="AN12" s="56">
        <v>450</v>
      </c>
      <c r="AO12" s="56"/>
      <c r="AP12" s="56"/>
      <c r="AQ12" s="56">
        <v>450</v>
      </c>
      <c r="AR12" s="70" t="s">
        <v>100</v>
      </c>
      <c r="AS12" s="23"/>
      <c r="AT12" s="23" t="s">
        <v>101</v>
      </c>
      <c r="AU12" s="23"/>
      <c r="AV12" s="23"/>
      <c r="AW12" s="21" t="s">
        <v>56</v>
      </c>
    </row>
    <row r="13" s="1" customFormat="1" ht="82" customHeight="1" spans="1:49">
      <c r="A13" s="20" t="s">
        <v>102</v>
      </c>
      <c r="B13" s="24">
        <f t="shared" si="8"/>
        <v>7</v>
      </c>
      <c r="C13" s="24"/>
      <c r="D13" s="22" t="s">
        <v>103</v>
      </c>
      <c r="E13" s="23" t="s">
        <v>104</v>
      </c>
      <c r="F13" s="21" t="s">
        <v>83</v>
      </c>
      <c r="G13" s="21" t="s">
        <v>96</v>
      </c>
      <c r="H13" s="21" t="s">
        <v>56</v>
      </c>
      <c r="I13" s="23" t="s">
        <v>105</v>
      </c>
      <c r="J13" s="21" t="s">
        <v>58</v>
      </c>
      <c r="K13" s="21">
        <v>17000</v>
      </c>
      <c r="L13" s="21">
        <v>13000</v>
      </c>
      <c r="M13" s="40" t="s">
        <v>106</v>
      </c>
      <c r="N13" s="21" t="s">
        <v>107</v>
      </c>
      <c r="O13" s="21" t="s">
        <v>74</v>
      </c>
      <c r="P13" s="23" t="s">
        <v>62</v>
      </c>
      <c r="Q13" s="23" t="s">
        <v>63</v>
      </c>
      <c r="R13" s="23"/>
      <c r="S13" s="21" t="s">
        <v>64</v>
      </c>
      <c r="T13" s="21" t="s">
        <v>102</v>
      </c>
      <c r="U13" s="25">
        <v>2313</v>
      </c>
      <c r="V13" s="25">
        <v>2313</v>
      </c>
      <c r="W13" s="25">
        <v>3150</v>
      </c>
      <c r="X13" s="25">
        <v>1247</v>
      </c>
      <c r="Y13" s="20">
        <v>3560</v>
      </c>
      <c r="Z13" s="20">
        <v>1589</v>
      </c>
      <c r="AA13" s="25">
        <f t="shared" si="10"/>
        <v>5149</v>
      </c>
      <c r="AB13" s="25">
        <v>5783</v>
      </c>
      <c r="AC13" s="25">
        <v>1768</v>
      </c>
      <c r="AD13" s="52">
        <v>6917</v>
      </c>
      <c r="AE13" s="52">
        <v>7190</v>
      </c>
      <c r="AF13" s="52">
        <v>932</v>
      </c>
      <c r="AG13" s="52">
        <f t="shared" si="9"/>
        <v>7849</v>
      </c>
      <c r="AH13" s="52">
        <v>8640</v>
      </c>
      <c r="AI13" s="56">
        <v>963</v>
      </c>
      <c r="AJ13" s="56">
        <f t="shared" ref="AJ13:AJ29" si="11">AG13+AI13</f>
        <v>8812</v>
      </c>
      <c r="AK13" s="56">
        <v>10402</v>
      </c>
      <c r="AL13" s="56">
        <v>458</v>
      </c>
      <c r="AM13" s="56">
        <f t="shared" ref="AM13:AM29" si="12">AJ13+AL13</f>
        <v>9270</v>
      </c>
      <c r="AN13" s="56">
        <v>12132</v>
      </c>
      <c r="AO13" s="56">
        <v>1207</v>
      </c>
      <c r="AP13" s="56">
        <f t="shared" ref="AP13:AP29" si="13">AM13+AO13</f>
        <v>10477</v>
      </c>
      <c r="AQ13" s="56">
        <v>13493</v>
      </c>
      <c r="AR13" s="72" t="s">
        <v>108</v>
      </c>
      <c r="AS13" s="23" t="s">
        <v>64</v>
      </c>
      <c r="AT13" s="23" t="s">
        <v>67</v>
      </c>
      <c r="AU13" s="23"/>
      <c r="AV13" s="23"/>
      <c r="AW13" s="21" t="s">
        <v>56</v>
      </c>
    </row>
    <row r="14" s="1" customFormat="1" ht="51" customHeight="1" spans="1:49">
      <c r="A14" s="20" t="s">
        <v>109</v>
      </c>
      <c r="B14" s="21">
        <f t="shared" si="8"/>
        <v>8</v>
      </c>
      <c r="C14" s="21"/>
      <c r="D14" s="22" t="s">
        <v>110</v>
      </c>
      <c r="E14" s="23"/>
      <c r="F14" s="23" t="s">
        <v>83</v>
      </c>
      <c r="G14" s="21" t="s">
        <v>96</v>
      </c>
      <c r="H14" s="21" t="s">
        <v>56</v>
      </c>
      <c r="I14" s="23" t="s">
        <v>111</v>
      </c>
      <c r="J14" s="21" t="s">
        <v>58</v>
      </c>
      <c r="K14" s="39">
        <v>10000</v>
      </c>
      <c r="L14" s="21">
        <v>5000</v>
      </c>
      <c r="M14" s="40" t="s">
        <v>112</v>
      </c>
      <c r="N14" s="39" t="s">
        <v>113</v>
      </c>
      <c r="O14" s="21" t="s">
        <v>74</v>
      </c>
      <c r="P14" s="23" t="s">
        <v>62</v>
      </c>
      <c r="Q14" s="23" t="s">
        <v>63</v>
      </c>
      <c r="R14" s="23" t="s">
        <v>63</v>
      </c>
      <c r="S14" s="21" t="s">
        <v>64</v>
      </c>
      <c r="T14" s="28" t="s">
        <v>110</v>
      </c>
      <c r="U14" s="25">
        <v>1353</v>
      </c>
      <c r="V14" s="25">
        <v>2110</v>
      </c>
      <c r="W14" s="25">
        <v>2900</v>
      </c>
      <c r="X14" s="25">
        <v>458</v>
      </c>
      <c r="Y14" s="20">
        <v>2568</v>
      </c>
      <c r="Z14" s="20">
        <v>643</v>
      </c>
      <c r="AA14" s="25">
        <f t="shared" si="10"/>
        <v>3211</v>
      </c>
      <c r="AB14" s="25">
        <v>4274</v>
      </c>
      <c r="AC14" s="25">
        <f>VLOOKUP(T14,[1]Sheet3!$D$1:$Q$156,11,0)</f>
        <v>1239</v>
      </c>
      <c r="AD14" s="52">
        <f>AA14+AC14</f>
        <v>4450</v>
      </c>
      <c r="AE14" s="52">
        <v>5150</v>
      </c>
      <c r="AF14" s="52">
        <v>1035</v>
      </c>
      <c r="AG14" s="52">
        <f t="shared" ref="AG14:AG29" si="14">AD14+AF14</f>
        <v>5485</v>
      </c>
      <c r="AH14" s="52">
        <v>6510</v>
      </c>
      <c r="AI14" s="56">
        <v>346</v>
      </c>
      <c r="AJ14" s="56">
        <f t="shared" si="11"/>
        <v>5831</v>
      </c>
      <c r="AK14" s="56">
        <v>7022</v>
      </c>
      <c r="AL14" s="56">
        <v>0</v>
      </c>
      <c r="AM14" s="56">
        <f t="shared" si="12"/>
        <v>5831</v>
      </c>
      <c r="AN14" s="56">
        <v>7022</v>
      </c>
      <c r="AO14" s="56">
        <v>0</v>
      </c>
      <c r="AP14" s="56">
        <f t="shared" si="13"/>
        <v>5831</v>
      </c>
      <c r="AQ14" s="56">
        <v>8038</v>
      </c>
      <c r="AR14" s="72" t="s">
        <v>66</v>
      </c>
      <c r="AS14" s="23" t="s">
        <v>64</v>
      </c>
      <c r="AT14" s="23" t="s">
        <v>67</v>
      </c>
      <c r="AU14" s="23"/>
      <c r="AV14" s="23"/>
      <c r="AW14" s="21" t="s">
        <v>56</v>
      </c>
    </row>
    <row r="15" s="1" customFormat="1" ht="61.5" spans="1:49">
      <c r="A15" s="20"/>
      <c r="B15" s="21">
        <f t="shared" si="8"/>
        <v>9</v>
      </c>
      <c r="C15" s="21"/>
      <c r="D15" s="23" t="s">
        <v>114</v>
      </c>
      <c r="E15" s="23"/>
      <c r="F15" s="23"/>
      <c r="G15" s="21" t="s">
        <v>96</v>
      </c>
      <c r="H15" s="21" t="s">
        <v>56</v>
      </c>
      <c r="I15" s="23" t="s">
        <v>115</v>
      </c>
      <c r="J15" s="21" t="s">
        <v>58</v>
      </c>
      <c r="K15" s="39">
        <v>600</v>
      </c>
      <c r="L15" s="21">
        <v>600</v>
      </c>
      <c r="M15" s="40" t="s">
        <v>116</v>
      </c>
      <c r="N15" s="39" t="s">
        <v>117</v>
      </c>
      <c r="O15" s="21" t="s">
        <v>74</v>
      </c>
      <c r="P15" s="23" t="s">
        <v>62</v>
      </c>
      <c r="Q15" s="23" t="s">
        <v>63</v>
      </c>
      <c r="R15" s="23" t="s">
        <v>63</v>
      </c>
      <c r="S15" s="21"/>
      <c r="T15" s="21"/>
      <c r="U15" s="25"/>
      <c r="V15" s="25"/>
      <c r="W15" s="25">
        <v>300</v>
      </c>
      <c r="X15" s="25"/>
      <c r="Y15" s="20"/>
      <c r="Z15" s="20"/>
      <c r="AA15" s="25">
        <f t="shared" si="10"/>
        <v>0</v>
      </c>
      <c r="AB15" s="25">
        <v>550</v>
      </c>
      <c r="AC15" s="25"/>
      <c r="AD15" s="52"/>
      <c r="AE15" s="52">
        <v>570</v>
      </c>
      <c r="AF15" s="52"/>
      <c r="AG15" s="52">
        <f t="shared" si="14"/>
        <v>0</v>
      </c>
      <c r="AH15" s="52">
        <v>570</v>
      </c>
      <c r="AI15" s="56"/>
      <c r="AJ15" s="56">
        <f t="shared" si="11"/>
        <v>0</v>
      </c>
      <c r="AK15" s="56">
        <v>600</v>
      </c>
      <c r="AL15" s="56"/>
      <c r="AM15" s="56">
        <f t="shared" si="12"/>
        <v>0</v>
      </c>
      <c r="AN15" s="56">
        <v>600</v>
      </c>
      <c r="AO15" s="56"/>
      <c r="AP15" s="56">
        <f t="shared" si="13"/>
        <v>0</v>
      </c>
      <c r="AQ15" s="56">
        <v>600</v>
      </c>
      <c r="AR15" s="71" t="s">
        <v>66</v>
      </c>
      <c r="AS15" s="23" t="s">
        <v>64</v>
      </c>
      <c r="AT15" s="23" t="s">
        <v>67</v>
      </c>
      <c r="AU15" s="23" t="s">
        <v>64</v>
      </c>
      <c r="AV15" s="23"/>
      <c r="AW15" s="21" t="s">
        <v>56</v>
      </c>
    </row>
    <row r="16" s="1" customFormat="1" ht="61.5" spans="1:49">
      <c r="A16" s="26"/>
      <c r="B16" s="21">
        <f t="shared" si="8"/>
        <v>10</v>
      </c>
      <c r="C16" s="27"/>
      <c r="D16" s="27" t="s">
        <v>118</v>
      </c>
      <c r="E16" s="23"/>
      <c r="F16" s="21"/>
      <c r="G16" s="21" t="s">
        <v>96</v>
      </c>
      <c r="H16" s="21" t="s">
        <v>56</v>
      </c>
      <c r="I16" s="21" t="s">
        <v>119</v>
      </c>
      <c r="J16" s="21" t="s">
        <v>58</v>
      </c>
      <c r="K16" s="21">
        <v>1000</v>
      </c>
      <c r="L16" s="21">
        <v>1000</v>
      </c>
      <c r="M16" s="40" t="s">
        <v>120</v>
      </c>
      <c r="N16" s="39" t="s">
        <v>121</v>
      </c>
      <c r="O16" s="21" t="s">
        <v>74</v>
      </c>
      <c r="P16" s="23" t="s">
        <v>62</v>
      </c>
      <c r="Q16" s="23" t="s">
        <v>63</v>
      </c>
      <c r="R16" s="23" t="s">
        <v>63</v>
      </c>
      <c r="S16" s="25" t="s">
        <v>64</v>
      </c>
      <c r="T16" s="53" t="s">
        <v>122</v>
      </c>
      <c r="U16" s="25"/>
      <c r="V16" s="25"/>
      <c r="W16" s="25">
        <v>70</v>
      </c>
      <c r="X16" s="25"/>
      <c r="Y16" s="20"/>
      <c r="Z16" s="20"/>
      <c r="AA16" s="25">
        <f t="shared" si="10"/>
        <v>0</v>
      </c>
      <c r="AB16" s="25">
        <v>300</v>
      </c>
      <c r="AC16" s="25"/>
      <c r="AD16" s="52">
        <v>0</v>
      </c>
      <c r="AE16" s="52">
        <v>320</v>
      </c>
      <c r="AF16" s="52"/>
      <c r="AG16" s="52">
        <f t="shared" si="14"/>
        <v>0</v>
      </c>
      <c r="AH16" s="52">
        <v>380</v>
      </c>
      <c r="AI16" s="56">
        <v>104</v>
      </c>
      <c r="AJ16" s="56">
        <f t="shared" si="11"/>
        <v>104</v>
      </c>
      <c r="AK16" s="56">
        <v>450</v>
      </c>
      <c r="AL16" s="56">
        <v>108</v>
      </c>
      <c r="AM16" s="56">
        <f t="shared" si="12"/>
        <v>212</v>
      </c>
      <c r="AN16" s="56">
        <v>550</v>
      </c>
      <c r="AO16" s="56">
        <v>64</v>
      </c>
      <c r="AP16" s="56">
        <f t="shared" si="13"/>
        <v>276</v>
      </c>
      <c r="AQ16" s="56">
        <v>700</v>
      </c>
      <c r="AR16" s="71" t="s">
        <v>123</v>
      </c>
      <c r="AS16" s="23" t="s">
        <v>64</v>
      </c>
      <c r="AT16" s="23" t="s">
        <v>124</v>
      </c>
      <c r="AU16" s="23" t="s">
        <v>64</v>
      </c>
      <c r="AV16" s="23"/>
      <c r="AW16" s="21" t="s">
        <v>56</v>
      </c>
    </row>
    <row r="17" s="1" customFormat="1" ht="38.25" spans="1:49">
      <c r="A17" s="20"/>
      <c r="B17" s="24">
        <f t="shared" si="8"/>
        <v>11</v>
      </c>
      <c r="C17" s="21"/>
      <c r="D17" s="23" t="s">
        <v>125</v>
      </c>
      <c r="E17" s="23"/>
      <c r="F17" s="21"/>
      <c r="G17" s="21" t="s">
        <v>96</v>
      </c>
      <c r="H17" s="21" t="s">
        <v>56</v>
      </c>
      <c r="I17" s="23" t="s">
        <v>126</v>
      </c>
      <c r="J17" s="21" t="s">
        <v>58</v>
      </c>
      <c r="K17" s="39">
        <v>550</v>
      </c>
      <c r="L17" s="21">
        <v>550</v>
      </c>
      <c r="M17" s="40" t="s">
        <v>127</v>
      </c>
      <c r="N17" s="39" t="s">
        <v>117</v>
      </c>
      <c r="O17" s="21" t="s">
        <v>74</v>
      </c>
      <c r="P17" s="23" t="s">
        <v>62</v>
      </c>
      <c r="Q17" s="23" t="s">
        <v>63</v>
      </c>
      <c r="R17" s="23" t="s">
        <v>63</v>
      </c>
      <c r="S17" s="21" t="s">
        <v>64</v>
      </c>
      <c r="T17" s="28" t="s">
        <v>128</v>
      </c>
      <c r="U17" s="25">
        <v>77</v>
      </c>
      <c r="V17" s="25">
        <v>301</v>
      </c>
      <c r="W17" s="25">
        <v>274</v>
      </c>
      <c r="X17" s="25"/>
      <c r="Y17" s="20">
        <v>301</v>
      </c>
      <c r="Z17" s="20">
        <v>34</v>
      </c>
      <c r="AA17" s="25">
        <f t="shared" si="10"/>
        <v>335</v>
      </c>
      <c r="AB17" s="25">
        <v>470</v>
      </c>
      <c r="AC17" s="25"/>
      <c r="AD17" s="52">
        <v>335</v>
      </c>
      <c r="AE17" s="52">
        <v>480</v>
      </c>
      <c r="AF17" s="52"/>
      <c r="AG17" s="52">
        <f t="shared" si="14"/>
        <v>335</v>
      </c>
      <c r="AH17" s="52">
        <v>550</v>
      </c>
      <c r="AI17" s="56">
        <v>0</v>
      </c>
      <c r="AJ17" s="56">
        <f t="shared" si="11"/>
        <v>335</v>
      </c>
      <c r="AK17" s="56">
        <v>577</v>
      </c>
      <c r="AL17" s="56">
        <v>0</v>
      </c>
      <c r="AM17" s="56">
        <f t="shared" si="12"/>
        <v>335</v>
      </c>
      <c r="AN17" s="56">
        <v>550</v>
      </c>
      <c r="AO17" s="56"/>
      <c r="AP17" s="56">
        <f t="shared" si="13"/>
        <v>335</v>
      </c>
      <c r="AQ17" s="56">
        <v>550</v>
      </c>
      <c r="AR17" s="71" t="s">
        <v>66</v>
      </c>
      <c r="AS17" s="23" t="s">
        <v>64</v>
      </c>
      <c r="AT17" s="23" t="s">
        <v>67</v>
      </c>
      <c r="AU17" s="23" t="s">
        <v>64</v>
      </c>
      <c r="AV17" s="23"/>
      <c r="AW17" s="21" t="s">
        <v>56</v>
      </c>
    </row>
    <row r="18" s="1" customFormat="1" ht="48.75" spans="1:49">
      <c r="A18" s="20"/>
      <c r="B18" s="21">
        <f t="shared" si="8"/>
        <v>12</v>
      </c>
      <c r="C18" s="21"/>
      <c r="D18" s="23" t="s">
        <v>129</v>
      </c>
      <c r="E18" s="23"/>
      <c r="F18" s="21"/>
      <c r="G18" s="21" t="s">
        <v>96</v>
      </c>
      <c r="H18" s="21" t="s">
        <v>56</v>
      </c>
      <c r="I18" s="23" t="s">
        <v>130</v>
      </c>
      <c r="J18" s="21" t="s">
        <v>58</v>
      </c>
      <c r="K18" s="39">
        <v>500</v>
      </c>
      <c r="L18" s="21">
        <v>500</v>
      </c>
      <c r="M18" s="40" t="s">
        <v>131</v>
      </c>
      <c r="N18" s="39" t="s">
        <v>117</v>
      </c>
      <c r="O18" s="21" t="s">
        <v>74</v>
      </c>
      <c r="P18" s="23" t="s">
        <v>62</v>
      </c>
      <c r="Q18" s="23" t="s">
        <v>63</v>
      </c>
      <c r="R18" s="23" t="s">
        <v>63</v>
      </c>
      <c r="S18" s="21" t="s">
        <v>64</v>
      </c>
      <c r="T18" s="21" t="s">
        <v>129</v>
      </c>
      <c r="U18" s="25">
        <v>187</v>
      </c>
      <c r="V18" s="25">
        <v>187</v>
      </c>
      <c r="W18" s="25">
        <v>260</v>
      </c>
      <c r="X18" s="25">
        <v>92</v>
      </c>
      <c r="Y18" s="20">
        <v>279</v>
      </c>
      <c r="Z18" s="20">
        <v>0</v>
      </c>
      <c r="AA18" s="25">
        <f t="shared" si="10"/>
        <v>279</v>
      </c>
      <c r="AB18" s="25">
        <v>360</v>
      </c>
      <c r="AC18" s="25"/>
      <c r="AD18" s="52">
        <v>279</v>
      </c>
      <c r="AE18" s="52">
        <v>380</v>
      </c>
      <c r="AF18" s="52">
        <v>2</v>
      </c>
      <c r="AG18" s="52">
        <f t="shared" si="14"/>
        <v>281</v>
      </c>
      <c r="AH18" s="52">
        <v>400</v>
      </c>
      <c r="AI18" s="56">
        <v>0</v>
      </c>
      <c r="AJ18" s="56">
        <f t="shared" si="11"/>
        <v>281</v>
      </c>
      <c r="AK18" s="56">
        <v>500</v>
      </c>
      <c r="AL18" s="56">
        <v>1</v>
      </c>
      <c r="AM18" s="56">
        <f t="shared" si="12"/>
        <v>282</v>
      </c>
      <c r="AN18" s="56">
        <v>500</v>
      </c>
      <c r="AO18" s="56"/>
      <c r="AP18" s="56">
        <f t="shared" si="13"/>
        <v>282</v>
      </c>
      <c r="AQ18" s="56">
        <v>500</v>
      </c>
      <c r="AR18" s="71" t="s">
        <v>66</v>
      </c>
      <c r="AS18" s="23" t="s">
        <v>64</v>
      </c>
      <c r="AT18" s="23" t="s">
        <v>67</v>
      </c>
      <c r="AU18" s="23" t="s">
        <v>64</v>
      </c>
      <c r="AV18" s="23"/>
      <c r="AW18" s="21" t="s">
        <v>56</v>
      </c>
    </row>
    <row r="19" s="1" customFormat="1" ht="72" spans="1:49">
      <c r="A19" s="20" t="s">
        <v>132</v>
      </c>
      <c r="B19" s="24">
        <f t="shared" si="8"/>
        <v>13</v>
      </c>
      <c r="C19" s="24"/>
      <c r="D19" s="23" t="s">
        <v>132</v>
      </c>
      <c r="E19" s="21" t="s">
        <v>104</v>
      </c>
      <c r="F19" s="21" t="s">
        <v>83</v>
      </c>
      <c r="G19" s="21" t="s">
        <v>96</v>
      </c>
      <c r="H19" s="21" t="s">
        <v>56</v>
      </c>
      <c r="I19" s="23" t="s">
        <v>133</v>
      </c>
      <c r="J19" s="21" t="s">
        <v>58</v>
      </c>
      <c r="K19" s="39">
        <v>5000</v>
      </c>
      <c r="L19" s="21">
        <v>3000</v>
      </c>
      <c r="M19" s="40" t="s">
        <v>134</v>
      </c>
      <c r="N19" s="39" t="s">
        <v>135</v>
      </c>
      <c r="O19" s="21" t="s">
        <v>74</v>
      </c>
      <c r="P19" s="23" t="s">
        <v>62</v>
      </c>
      <c r="Q19" s="23" t="s">
        <v>63</v>
      </c>
      <c r="R19" s="23" t="s">
        <v>63</v>
      </c>
      <c r="S19" s="21" t="s">
        <v>64</v>
      </c>
      <c r="T19" s="28" t="s">
        <v>136</v>
      </c>
      <c r="U19" s="25"/>
      <c r="V19" s="25"/>
      <c r="W19" s="25">
        <v>580</v>
      </c>
      <c r="X19" s="25"/>
      <c r="Y19" s="20"/>
      <c r="Z19" s="20">
        <v>316</v>
      </c>
      <c r="AA19" s="25">
        <f t="shared" si="10"/>
        <v>316</v>
      </c>
      <c r="AB19" s="25">
        <v>1006</v>
      </c>
      <c r="AC19" s="25">
        <v>439</v>
      </c>
      <c r="AD19" s="52">
        <f t="shared" ref="AD19:AD23" si="15">AA19+AC19</f>
        <v>755</v>
      </c>
      <c r="AE19" s="52">
        <v>1280</v>
      </c>
      <c r="AF19" s="52">
        <v>218</v>
      </c>
      <c r="AG19" s="52">
        <f t="shared" si="14"/>
        <v>973</v>
      </c>
      <c r="AH19" s="52">
        <v>1490</v>
      </c>
      <c r="AI19" s="56">
        <v>597</v>
      </c>
      <c r="AJ19" s="56">
        <f t="shared" si="11"/>
        <v>1570</v>
      </c>
      <c r="AK19" s="56">
        <v>2159</v>
      </c>
      <c r="AL19" s="56">
        <v>524</v>
      </c>
      <c r="AM19" s="56">
        <f t="shared" si="12"/>
        <v>2094</v>
      </c>
      <c r="AN19" s="56">
        <v>2792</v>
      </c>
      <c r="AO19" s="56">
        <v>137</v>
      </c>
      <c r="AP19" s="56">
        <f t="shared" si="13"/>
        <v>2231</v>
      </c>
      <c r="AQ19" s="56">
        <v>3063</v>
      </c>
      <c r="AR19" s="71" t="s">
        <v>137</v>
      </c>
      <c r="AS19" s="23" t="s">
        <v>64</v>
      </c>
      <c r="AT19" s="23" t="s">
        <v>124</v>
      </c>
      <c r="AU19" s="23"/>
      <c r="AV19" s="23"/>
      <c r="AW19" s="21" t="s">
        <v>56</v>
      </c>
    </row>
    <row r="20" s="1" customFormat="1" ht="72.75" spans="1:49">
      <c r="A20" s="20" t="s">
        <v>138</v>
      </c>
      <c r="B20" s="21">
        <f t="shared" si="8"/>
        <v>14</v>
      </c>
      <c r="C20" s="24"/>
      <c r="D20" s="23" t="s">
        <v>138</v>
      </c>
      <c r="E20" s="21"/>
      <c r="F20" s="21" t="s">
        <v>83</v>
      </c>
      <c r="G20" s="21" t="s">
        <v>96</v>
      </c>
      <c r="H20" s="21" t="s">
        <v>56</v>
      </c>
      <c r="I20" s="23" t="s">
        <v>139</v>
      </c>
      <c r="J20" s="21" t="s">
        <v>58</v>
      </c>
      <c r="K20" s="39">
        <v>3000</v>
      </c>
      <c r="L20" s="21">
        <v>2000</v>
      </c>
      <c r="M20" s="42" t="s">
        <v>140</v>
      </c>
      <c r="N20" s="39" t="s">
        <v>135</v>
      </c>
      <c r="O20" s="21" t="s">
        <v>74</v>
      </c>
      <c r="P20" s="23" t="s">
        <v>62</v>
      </c>
      <c r="Q20" s="23" t="s">
        <v>63</v>
      </c>
      <c r="R20" s="23" t="s">
        <v>63</v>
      </c>
      <c r="S20" s="21" t="s">
        <v>64</v>
      </c>
      <c r="T20" s="28" t="s">
        <v>138</v>
      </c>
      <c r="U20" s="25"/>
      <c r="V20" s="25"/>
      <c r="W20" s="25">
        <v>200</v>
      </c>
      <c r="X20" s="25"/>
      <c r="Y20" s="20"/>
      <c r="Z20" s="20">
        <v>256</v>
      </c>
      <c r="AA20" s="25">
        <f t="shared" si="10"/>
        <v>256</v>
      </c>
      <c r="AB20" s="25">
        <v>830</v>
      </c>
      <c r="AC20" s="25">
        <v>362</v>
      </c>
      <c r="AD20" s="52">
        <f t="shared" si="15"/>
        <v>618</v>
      </c>
      <c r="AE20" s="52">
        <v>980</v>
      </c>
      <c r="AF20" s="52">
        <v>186</v>
      </c>
      <c r="AG20" s="52">
        <f t="shared" si="14"/>
        <v>804</v>
      </c>
      <c r="AH20" s="52">
        <v>1200</v>
      </c>
      <c r="AI20" s="56">
        <v>358</v>
      </c>
      <c r="AJ20" s="56">
        <f t="shared" si="11"/>
        <v>1162</v>
      </c>
      <c r="AK20" s="56">
        <v>1610</v>
      </c>
      <c r="AL20" s="56">
        <v>246</v>
      </c>
      <c r="AM20" s="56">
        <f t="shared" si="12"/>
        <v>1408</v>
      </c>
      <c r="AN20" s="56">
        <v>2000</v>
      </c>
      <c r="AO20" s="56">
        <v>110</v>
      </c>
      <c r="AP20" s="56">
        <f t="shared" si="13"/>
        <v>1518</v>
      </c>
      <c r="AQ20" s="56">
        <v>2400</v>
      </c>
      <c r="AR20" s="71" t="s">
        <v>141</v>
      </c>
      <c r="AS20" s="23" t="s">
        <v>64</v>
      </c>
      <c r="AT20" s="23" t="s">
        <v>124</v>
      </c>
      <c r="AU20" s="23"/>
      <c r="AV20" s="23"/>
      <c r="AW20" s="21" t="s">
        <v>56</v>
      </c>
    </row>
    <row r="21" s="1" customFormat="1" ht="63.75" spans="1:49">
      <c r="A21" s="20"/>
      <c r="B21" s="24">
        <f t="shared" si="8"/>
        <v>15</v>
      </c>
      <c r="C21" s="24"/>
      <c r="D21" s="23" t="s">
        <v>142</v>
      </c>
      <c r="E21" s="21" t="s">
        <v>104</v>
      </c>
      <c r="F21" s="21"/>
      <c r="G21" s="21" t="s">
        <v>96</v>
      </c>
      <c r="H21" s="21" t="s">
        <v>56</v>
      </c>
      <c r="I21" s="23" t="s">
        <v>143</v>
      </c>
      <c r="J21" s="21" t="s">
        <v>58</v>
      </c>
      <c r="K21" s="39">
        <v>1500</v>
      </c>
      <c r="L21" s="21">
        <v>1500</v>
      </c>
      <c r="M21" s="42" t="s">
        <v>144</v>
      </c>
      <c r="N21" s="39" t="s">
        <v>145</v>
      </c>
      <c r="O21" s="21" t="s">
        <v>74</v>
      </c>
      <c r="P21" s="23" t="s">
        <v>62</v>
      </c>
      <c r="Q21" s="23" t="s">
        <v>63</v>
      </c>
      <c r="R21" s="23" t="s">
        <v>63</v>
      </c>
      <c r="S21" s="21"/>
      <c r="T21" s="21"/>
      <c r="U21" s="25"/>
      <c r="V21" s="25"/>
      <c r="W21" s="25"/>
      <c r="X21" s="25"/>
      <c r="Y21" s="20"/>
      <c r="Z21" s="20">
        <v>0</v>
      </c>
      <c r="AA21" s="25">
        <f t="shared" si="10"/>
        <v>0</v>
      </c>
      <c r="AB21" s="25">
        <v>50</v>
      </c>
      <c r="AC21" s="25"/>
      <c r="AD21" s="52"/>
      <c r="AE21" s="52">
        <v>50</v>
      </c>
      <c r="AF21" s="52"/>
      <c r="AG21" s="52">
        <f t="shared" si="14"/>
        <v>0</v>
      </c>
      <c r="AH21" s="52">
        <v>50</v>
      </c>
      <c r="AI21" s="56"/>
      <c r="AJ21" s="56">
        <f t="shared" si="11"/>
        <v>0</v>
      </c>
      <c r="AK21" s="56">
        <v>50</v>
      </c>
      <c r="AL21" s="56"/>
      <c r="AM21" s="56">
        <f t="shared" si="12"/>
        <v>0</v>
      </c>
      <c r="AN21" s="56">
        <v>50</v>
      </c>
      <c r="AO21" s="56"/>
      <c r="AP21" s="56">
        <f t="shared" si="13"/>
        <v>0</v>
      </c>
      <c r="AQ21" s="56">
        <v>70</v>
      </c>
      <c r="AR21" s="71" t="s">
        <v>146</v>
      </c>
      <c r="AS21" s="23"/>
      <c r="AT21" s="23" t="s">
        <v>147</v>
      </c>
      <c r="AU21" s="23"/>
      <c r="AV21" s="23"/>
      <c r="AW21" s="21" t="s">
        <v>56</v>
      </c>
    </row>
    <row r="22" s="1" customFormat="1" ht="49.5" spans="1:49">
      <c r="A22" s="25"/>
      <c r="B22" s="24">
        <f t="shared" si="8"/>
        <v>16</v>
      </c>
      <c r="C22" s="24"/>
      <c r="D22" s="21" t="s">
        <v>148</v>
      </c>
      <c r="E22" s="21"/>
      <c r="F22" s="21"/>
      <c r="G22" s="21" t="s">
        <v>96</v>
      </c>
      <c r="H22" s="21" t="s">
        <v>56</v>
      </c>
      <c r="I22" s="21" t="s">
        <v>149</v>
      </c>
      <c r="J22" s="21" t="s">
        <v>58</v>
      </c>
      <c r="K22" s="21">
        <v>3000</v>
      </c>
      <c r="L22" s="21">
        <v>2000</v>
      </c>
      <c r="M22" s="43" t="s">
        <v>150</v>
      </c>
      <c r="N22" s="39" t="s">
        <v>151</v>
      </c>
      <c r="O22" s="21" t="s">
        <v>74</v>
      </c>
      <c r="P22" s="23" t="s">
        <v>62</v>
      </c>
      <c r="Q22" s="23" t="s">
        <v>63</v>
      </c>
      <c r="R22" s="23" t="s">
        <v>63</v>
      </c>
      <c r="S22" s="25" t="s">
        <v>64</v>
      </c>
      <c r="T22" s="53" t="s">
        <v>152</v>
      </c>
      <c r="U22" s="25"/>
      <c r="V22" s="25"/>
      <c r="W22" s="25">
        <v>130</v>
      </c>
      <c r="X22" s="25"/>
      <c r="Y22" s="20"/>
      <c r="Z22" s="20">
        <v>0</v>
      </c>
      <c r="AA22" s="25">
        <f t="shared" si="10"/>
        <v>0</v>
      </c>
      <c r="AB22" s="25">
        <v>200</v>
      </c>
      <c r="AC22" s="25">
        <v>299</v>
      </c>
      <c r="AD22" s="52">
        <f t="shared" si="15"/>
        <v>299</v>
      </c>
      <c r="AE22" s="52">
        <v>310</v>
      </c>
      <c r="AF22" s="52">
        <v>302</v>
      </c>
      <c r="AG22" s="52">
        <f t="shared" si="14"/>
        <v>601</v>
      </c>
      <c r="AH22" s="52">
        <v>850</v>
      </c>
      <c r="AI22" s="56">
        <v>248</v>
      </c>
      <c r="AJ22" s="56">
        <f t="shared" si="11"/>
        <v>849</v>
      </c>
      <c r="AK22" s="56">
        <v>900</v>
      </c>
      <c r="AL22" s="56">
        <v>0</v>
      </c>
      <c r="AM22" s="56">
        <f t="shared" si="12"/>
        <v>849</v>
      </c>
      <c r="AN22" s="56">
        <v>2000</v>
      </c>
      <c r="AO22" s="56">
        <v>157</v>
      </c>
      <c r="AP22" s="56">
        <f t="shared" si="13"/>
        <v>1006</v>
      </c>
      <c r="AQ22" s="56">
        <v>2000</v>
      </c>
      <c r="AR22" s="71" t="s">
        <v>153</v>
      </c>
      <c r="AS22" s="23" t="s">
        <v>64</v>
      </c>
      <c r="AT22" s="23" t="s">
        <v>147</v>
      </c>
      <c r="AU22" s="23"/>
      <c r="AV22" s="23"/>
      <c r="AW22" s="21" t="s">
        <v>56</v>
      </c>
    </row>
    <row r="23" s="1" customFormat="1" ht="76.5" spans="1:49">
      <c r="A23" s="25"/>
      <c r="B23" s="24">
        <f t="shared" si="8"/>
        <v>17</v>
      </c>
      <c r="C23" s="24"/>
      <c r="D23" s="21" t="s">
        <v>154</v>
      </c>
      <c r="E23" s="21"/>
      <c r="F23" s="21"/>
      <c r="G23" s="21" t="s">
        <v>96</v>
      </c>
      <c r="H23" s="21" t="s">
        <v>56</v>
      </c>
      <c r="I23" s="21" t="s">
        <v>155</v>
      </c>
      <c r="J23" s="21" t="s">
        <v>58</v>
      </c>
      <c r="K23" s="21">
        <v>1500</v>
      </c>
      <c r="L23" s="21">
        <v>1500</v>
      </c>
      <c r="M23" s="43" t="s">
        <v>156</v>
      </c>
      <c r="N23" s="39" t="s">
        <v>121</v>
      </c>
      <c r="O23" s="21" t="s">
        <v>74</v>
      </c>
      <c r="P23" s="23" t="s">
        <v>62</v>
      </c>
      <c r="Q23" s="23" t="s">
        <v>63</v>
      </c>
      <c r="R23" s="23" t="s">
        <v>63</v>
      </c>
      <c r="S23" s="21" t="s">
        <v>64</v>
      </c>
      <c r="T23" s="28" t="s">
        <v>157</v>
      </c>
      <c r="U23" s="25">
        <v>686</v>
      </c>
      <c r="V23" s="25">
        <v>688</v>
      </c>
      <c r="W23" s="25">
        <v>710</v>
      </c>
      <c r="X23" s="25">
        <v>135</v>
      </c>
      <c r="Y23" s="20">
        <v>823</v>
      </c>
      <c r="Z23" s="20">
        <v>0</v>
      </c>
      <c r="AA23" s="25">
        <f t="shared" si="10"/>
        <v>823</v>
      </c>
      <c r="AB23" s="25">
        <v>1100</v>
      </c>
      <c r="AC23" s="25">
        <v>3</v>
      </c>
      <c r="AD23" s="52">
        <f t="shared" si="15"/>
        <v>826</v>
      </c>
      <c r="AE23" s="52">
        <v>1100</v>
      </c>
      <c r="AF23" s="52"/>
      <c r="AG23" s="52">
        <f t="shared" si="14"/>
        <v>826</v>
      </c>
      <c r="AH23" s="52">
        <v>1500</v>
      </c>
      <c r="AI23" s="56">
        <v>14</v>
      </c>
      <c r="AJ23" s="56">
        <f t="shared" si="11"/>
        <v>840</v>
      </c>
      <c r="AK23" s="56">
        <v>1500</v>
      </c>
      <c r="AL23" s="56">
        <v>8</v>
      </c>
      <c r="AM23" s="56">
        <f t="shared" si="12"/>
        <v>848</v>
      </c>
      <c r="AN23" s="56">
        <v>1500</v>
      </c>
      <c r="AO23" s="56">
        <v>128</v>
      </c>
      <c r="AP23" s="56">
        <f t="shared" si="13"/>
        <v>976</v>
      </c>
      <c r="AQ23" s="56">
        <v>1500</v>
      </c>
      <c r="AR23" s="70" t="s">
        <v>80</v>
      </c>
      <c r="AS23" s="23" t="s">
        <v>64</v>
      </c>
      <c r="AT23" s="23" t="s">
        <v>67</v>
      </c>
      <c r="AU23" s="23" t="s">
        <v>64</v>
      </c>
      <c r="AV23" s="23"/>
      <c r="AW23" s="21" t="s">
        <v>56</v>
      </c>
    </row>
    <row r="24" s="1" customFormat="1" ht="38.25" spans="1:49">
      <c r="A24" s="20"/>
      <c r="B24" s="24">
        <f t="shared" si="8"/>
        <v>18</v>
      </c>
      <c r="C24" s="24"/>
      <c r="D24" s="23" t="s">
        <v>158</v>
      </c>
      <c r="E24" s="21"/>
      <c r="F24" s="21"/>
      <c r="G24" s="23" t="s">
        <v>96</v>
      </c>
      <c r="H24" s="23" t="s">
        <v>56</v>
      </c>
      <c r="I24" s="23" t="s">
        <v>159</v>
      </c>
      <c r="J24" s="23" t="s">
        <v>58</v>
      </c>
      <c r="K24" s="23">
        <v>3000</v>
      </c>
      <c r="L24" s="23">
        <v>3000</v>
      </c>
      <c r="M24" s="42" t="s">
        <v>160</v>
      </c>
      <c r="N24" s="23" t="s">
        <v>161</v>
      </c>
      <c r="O24" s="23" t="s">
        <v>74</v>
      </c>
      <c r="P24" s="23" t="s">
        <v>62</v>
      </c>
      <c r="Q24" s="23" t="s">
        <v>63</v>
      </c>
      <c r="R24" s="23" t="s">
        <v>63</v>
      </c>
      <c r="S24" s="23" t="s">
        <v>64</v>
      </c>
      <c r="T24" s="22" t="s">
        <v>158</v>
      </c>
      <c r="U24" s="25">
        <v>244</v>
      </c>
      <c r="V24" s="20">
        <v>604</v>
      </c>
      <c r="W24" s="20">
        <v>680</v>
      </c>
      <c r="X24" s="25"/>
      <c r="Y24" s="20">
        <v>604</v>
      </c>
      <c r="Z24" s="20">
        <v>0</v>
      </c>
      <c r="AA24" s="25">
        <f t="shared" si="10"/>
        <v>604</v>
      </c>
      <c r="AB24" s="20">
        <v>1150</v>
      </c>
      <c r="AC24" s="25"/>
      <c r="AD24" s="58">
        <v>604</v>
      </c>
      <c r="AE24" s="58">
        <v>1250</v>
      </c>
      <c r="AF24" s="52">
        <v>73</v>
      </c>
      <c r="AG24" s="52">
        <f t="shared" si="14"/>
        <v>677</v>
      </c>
      <c r="AH24" s="58">
        <v>1300</v>
      </c>
      <c r="AI24" s="63">
        <v>3</v>
      </c>
      <c r="AJ24" s="56">
        <f t="shared" si="11"/>
        <v>680</v>
      </c>
      <c r="AK24" s="63">
        <v>1300</v>
      </c>
      <c r="AL24" s="63">
        <v>0</v>
      </c>
      <c r="AM24" s="56">
        <f t="shared" si="12"/>
        <v>680</v>
      </c>
      <c r="AN24" s="63">
        <v>1500</v>
      </c>
      <c r="AO24" s="63"/>
      <c r="AP24" s="56">
        <f t="shared" si="13"/>
        <v>680</v>
      </c>
      <c r="AQ24" s="63">
        <v>1500</v>
      </c>
      <c r="AR24" s="70" t="s">
        <v>162</v>
      </c>
      <c r="AS24" s="23" t="s">
        <v>64</v>
      </c>
      <c r="AT24" s="23" t="s">
        <v>67</v>
      </c>
      <c r="AU24" s="23" t="s">
        <v>64</v>
      </c>
      <c r="AV24" s="23"/>
      <c r="AW24" s="21" t="s">
        <v>56</v>
      </c>
    </row>
    <row r="25" s="1" customFormat="1" ht="120.75" spans="1:49">
      <c r="A25" s="20" t="s">
        <v>163</v>
      </c>
      <c r="B25" s="24">
        <f t="shared" si="8"/>
        <v>19</v>
      </c>
      <c r="C25" s="24"/>
      <c r="D25" s="23" t="s">
        <v>164</v>
      </c>
      <c r="E25" s="21"/>
      <c r="F25" s="21" t="s">
        <v>83</v>
      </c>
      <c r="G25" s="21" t="s">
        <v>96</v>
      </c>
      <c r="H25" s="21" t="s">
        <v>56</v>
      </c>
      <c r="I25" s="23" t="s">
        <v>165</v>
      </c>
      <c r="J25" s="21" t="s">
        <v>58</v>
      </c>
      <c r="K25" s="39">
        <v>1000</v>
      </c>
      <c r="L25" s="21">
        <v>1000</v>
      </c>
      <c r="M25" s="44" t="s">
        <v>166</v>
      </c>
      <c r="N25" s="39" t="s">
        <v>167</v>
      </c>
      <c r="O25" s="21" t="s">
        <v>74</v>
      </c>
      <c r="P25" s="23" t="s">
        <v>62</v>
      </c>
      <c r="Q25" s="23" t="s">
        <v>63</v>
      </c>
      <c r="R25" s="23" t="s">
        <v>168</v>
      </c>
      <c r="S25" s="21" t="s">
        <v>64</v>
      </c>
      <c r="T25" s="21" t="s">
        <v>169</v>
      </c>
      <c r="U25" s="25"/>
      <c r="V25" s="25">
        <v>473</v>
      </c>
      <c r="W25" s="20">
        <v>890</v>
      </c>
      <c r="X25" s="25"/>
      <c r="Y25" s="20">
        <v>473</v>
      </c>
      <c r="Z25" s="20">
        <v>0</v>
      </c>
      <c r="AA25" s="25">
        <f t="shared" si="10"/>
        <v>473</v>
      </c>
      <c r="AB25" s="20">
        <v>1020</v>
      </c>
      <c r="AC25" s="25"/>
      <c r="AD25" s="58">
        <v>473</v>
      </c>
      <c r="AE25" s="58">
        <v>1120</v>
      </c>
      <c r="AF25" s="52">
        <v>0</v>
      </c>
      <c r="AG25" s="52">
        <f t="shared" si="14"/>
        <v>473</v>
      </c>
      <c r="AH25" s="58">
        <v>1180</v>
      </c>
      <c r="AI25" s="63">
        <v>0</v>
      </c>
      <c r="AJ25" s="56">
        <f t="shared" si="11"/>
        <v>473</v>
      </c>
      <c r="AK25" s="63">
        <v>1180</v>
      </c>
      <c r="AL25" s="63">
        <v>0</v>
      </c>
      <c r="AM25" s="56">
        <f t="shared" si="12"/>
        <v>473</v>
      </c>
      <c r="AN25" s="63">
        <v>1220</v>
      </c>
      <c r="AO25" s="63"/>
      <c r="AP25" s="56">
        <f t="shared" si="13"/>
        <v>473</v>
      </c>
      <c r="AQ25" s="63">
        <v>1220</v>
      </c>
      <c r="AR25" s="71" t="s">
        <v>170</v>
      </c>
      <c r="AS25" s="23" t="s">
        <v>64</v>
      </c>
      <c r="AT25" s="23" t="s">
        <v>101</v>
      </c>
      <c r="AU25" s="23"/>
      <c r="AV25" s="23"/>
      <c r="AW25" s="21" t="s">
        <v>56</v>
      </c>
    </row>
    <row r="26" s="1" customFormat="1" ht="101.25" spans="1:49">
      <c r="A26" s="20" t="s">
        <v>171</v>
      </c>
      <c r="B26" s="24">
        <f t="shared" si="8"/>
        <v>20</v>
      </c>
      <c r="C26" s="24"/>
      <c r="D26" s="22" t="s">
        <v>171</v>
      </c>
      <c r="E26" s="21"/>
      <c r="F26" s="21" t="s">
        <v>83</v>
      </c>
      <c r="G26" s="21" t="s">
        <v>96</v>
      </c>
      <c r="H26" s="21" t="s">
        <v>56</v>
      </c>
      <c r="I26" s="23" t="s">
        <v>172</v>
      </c>
      <c r="J26" s="21" t="s">
        <v>58</v>
      </c>
      <c r="K26" s="39">
        <v>3000</v>
      </c>
      <c r="L26" s="21">
        <v>3000</v>
      </c>
      <c r="M26" s="40" t="s">
        <v>173</v>
      </c>
      <c r="N26" s="39" t="s">
        <v>121</v>
      </c>
      <c r="O26" s="21" t="s">
        <v>74</v>
      </c>
      <c r="P26" s="23" t="s">
        <v>62</v>
      </c>
      <c r="Q26" s="23" t="s">
        <v>63</v>
      </c>
      <c r="R26" s="23" t="s">
        <v>63</v>
      </c>
      <c r="S26" s="21" t="s">
        <v>64</v>
      </c>
      <c r="T26" s="28" t="s">
        <v>174</v>
      </c>
      <c r="U26" s="25"/>
      <c r="V26" s="25"/>
      <c r="W26" s="25">
        <v>80</v>
      </c>
      <c r="X26" s="25"/>
      <c r="Y26" s="20"/>
      <c r="Z26" s="20"/>
      <c r="AA26" s="25">
        <f t="shared" si="10"/>
        <v>0</v>
      </c>
      <c r="AB26" s="25">
        <v>220</v>
      </c>
      <c r="AC26" s="25"/>
      <c r="AD26" s="52"/>
      <c r="AE26" s="52">
        <v>220</v>
      </c>
      <c r="AF26" s="52">
        <v>0</v>
      </c>
      <c r="AG26" s="52">
        <f t="shared" si="14"/>
        <v>0</v>
      </c>
      <c r="AH26" s="52">
        <v>360</v>
      </c>
      <c r="AI26" s="56">
        <v>200</v>
      </c>
      <c r="AJ26" s="56">
        <f t="shared" si="11"/>
        <v>200</v>
      </c>
      <c r="AK26" s="56">
        <v>780</v>
      </c>
      <c r="AL26" s="56">
        <v>0</v>
      </c>
      <c r="AM26" s="56">
        <f t="shared" si="12"/>
        <v>200</v>
      </c>
      <c r="AN26" s="56">
        <v>1157</v>
      </c>
      <c r="AO26" s="56">
        <v>273</v>
      </c>
      <c r="AP26" s="56">
        <f t="shared" si="13"/>
        <v>473</v>
      </c>
      <c r="AQ26" s="56">
        <v>1579</v>
      </c>
      <c r="AR26" s="71" t="s">
        <v>175</v>
      </c>
      <c r="AS26" s="23" t="s">
        <v>64</v>
      </c>
      <c r="AT26" s="23" t="s">
        <v>176</v>
      </c>
      <c r="AU26" s="23"/>
      <c r="AV26" s="23"/>
      <c r="AW26" s="21" t="s">
        <v>56</v>
      </c>
    </row>
    <row r="27" s="1" customFormat="1" ht="63" spans="1:49">
      <c r="A27" s="20" t="s">
        <v>177</v>
      </c>
      <c r="B27" s="24">
        <f t="shared" si="8"/>
        <v>21</v>
      </c>
      <c r="C27" s="24"/>
      <c r="D27" s="22" t="s">
        <v>178</v>
      </c>
      <c r="E27" s="21" t="s">
        <v>104</v>
      </c>
      <c r="F27" s="21" t="s">
        <v>83</v>
      </c>
      <c r="G27" s="21" t="s">
        <v>96</v>
      </c>
      <c r="H27" s="21" t="s">
        <v>56</v>
      </c>
      <c r="I27" s="23" t="s">
        <v>179</v>
      </c>
      <c r="J27" s="21" t="s">
        <v>58</v>
      </c>
      <c r="K27" s="39">
        <v>30000</v>
      </c>
      <c r="L27" s="21">
        <v>6000</v>
      </c>
      <c r="M27" s="42" t="s">
        <v>180</v>
      </c>
      <c r="N27" s="39" t="s">
        <v>181</v>
      </c>
      <c r="O27" s="21" t="s">
        <v>74</v>
      </c>
      <c r="P27" s="23" t="s">
        <v>62</v>
      </c>
      <c r="Q27" s="54"/>
      <c r="R27" s="23"/>
      <c r="S27" s="25" t="s">
        <v>64</v>
      </c>
      <c r="T27" s="53" t="s">
        <v>178</v>
      </c>
      <c r="U27" s="25"/>
      <c r="V27" s="25"/>
      <c r="W27" s="25">
        <v>330</v>
      </c>
      <c r="X27" s="25"/>
      <c r="Y27" s="20"/>
      <c r="Z27" s="20">
        <v>0</v>
      </c>
      <c r="AA27" s="25">
        <f t="shared" si="10"/>
        <v>0</v>
      </c>
      <c r="AB27" s="25">
        <v>360</v>
      </c>
      <c r="AC27" s="25">
        <v>667</v>
      </c>
      <c r="AD27" s="52">
        <v>667</v>
      </c>
      <c r="AE27" s="52">
        <v>780</v>
      </c>
      <c r="AF27" s="52">
        <v>452</v>
      </c>
      <c r="AG27" s="52">
        <f t="shared" si="14"/>
        <v>1119</v>
      </c>
      <c r="AH27" s="52">
        <v>1750</v>
      </c>
      <c r="AI27" s="56">
        <v>402</v>
      </c>
      <c r="AJ27" s="56">
        <f t="shared" si="11"/>
        <v>1521</v>
      </c>
      <c r="AK27" s="56">
        <v>2628</v>
      </c>
      <c r="AL27" s="56">
        <v>699</v>
      </c>
      <c r="AM27" s="56">
        <f t="shared" si="12"/>
        <v>2220</v>
      </c>
      <c r="AN27" s="56">
        <v>3351</v>
      </c>
      <c r="AO27" s="56">
        <v>241</v>
      </c>
      <c r="AP27" s="56">
        <f t="shared" si="13"/>
        <v>2461</v>
      </c>
      <c r="AQ27" s="56">
        <v>3843</v>
      </c>
      <c r="AR27" s="71" t="s">
        <v>182</v>
      </c>
      <c r="AS27" s="23" t="s">
        <v>64</v>
      </c>
      <c r="AT27" s="23" t="s">
        <v>176</v>
      </c>
      <c r="AU27" s="23"/>
      <c r="AV27" s="23"/>
      <c r="AW27" s="21" t="s">
        <v>56</v>
      </c>
    </row>
    <row r="28" s="1" customFormat="1" ht="84.75" spans="1:49">
      <c r="A28" s="20"/>
      <c r="B28" s="24">
        <f t="shared" si="8"/>
        <v>22</v>
      </c>
      <c r="C28" s="24"/>
      <c r="D28" s="23" t="s">
        <v>183</v>
      </c>
      <c r="E28" s="21"/>
      <c r="F28" s="21"/>
      <c r="G28" s="21" t="s">
        <v>96</v>
      </c>
      <c r="H28" s="21" t="s">
        <v>56</v>
      </c>
      <c r="I28" s="23" t="s">
        <v>184</v>
      </c>
      <c r="J28" s="21" t="s">
        <v>58</v>
      </c>
      <c r="K28" s="39">
        <v>2000</v>
      </c>
      <c r="L28" s="21">
        <v>2000</v>
      </c>
      <c r="M28" s="42" t="s">
        <v>185</v>
      </c>
      <c r="N28" s="39" t="s">
        <v>186</v>
      </c>
      <c r="O28" s="21" t="s">
        <v>74</v>
      </c>
      <c r="P28" s="23" t="s">
        <v>62</v>
      </c>
      <c r="Q28" s="54"/>
      <c r="R28" s="23"/>
      <c r="S28" s="28" t="s">
        <v>187</v>
      </c>
      <c r="T28" s="28" t="s">
        <v>188</v>
      </c>
      <c r="U28" s="25"/>
      <c r="V28" s="25"/>
      <c r="W28" s="25">
        <v>30</v>
      </c>
      <c r="X28" s="25"/>
      <c r="Y28" s="20"/>
      <c r="Z28" s="20"/>
      <c r="AA28" s="25">
        <f t="shared" si="10"/>
        <v>0</v>
      </c>
      <c r="AB28" s="25">
        <v>60</v>
      </c>
      <c r="AC28" s="25"/>
      <c r="AD28" s="52"/>
      <c r="AE28" s="52">
        <v>70</v>
      </c>
      <c r="AF28" s="52">
        <v>117</v>
      </c>
      <c r="AG28" s="52">
        <f t="shared" si="14"/>
        <v>117</v>
      </c>
      <c r="AH28" s="52">
        <v>380</v>
      </c>
      <c r="AI28" s="56">
        <v>189</v>
      </c>
      <c r="AJ28" s="56">
        <f t="shared" si="11"/>
        <v>306</v>
      </c>
      <c r="AK28" s="56">
        <v>400</v>
      </c>
      <c r="AL28" s="56">
        <v>498</v>
      </c>
      <c r="AM28" s="56">
        <f t="shared" si="12"/>
        <v>804</v>
      </c>
      <c r="AN28" s="56">
        <v>1500</v>
      </c>
      <c r="AO28" s="56">
        <v>119</v>
      </c>
      <c r="AP28" s="56">
        <f t="shared" si="13"/>
        <v>923</v>
      </c>
      <c r="AQ28" s="56">
        <v>1600</v>
      </c>
      <c r="AR28" s="71" t="s">
        <v>189</v>
      </c>
      <c r="AS28" s="23" t="s">
        <v>64</v>
      </c>
      <c r="AT28" s="23" t="s">
        <v>176</v>
      </c>
      <c r="AU28" s="23"/>
      <c r="AV28" s="23"/>
      <c r="AW28" s="21" t="s">
        <v>56</v>
      </c>
    </row>
    <row r="29" s="1" customFormat="1" ht="84" spans="1:49">
      <c r="A29" s="25"/>
      <c r="B29" s="24">
        <f t="shared" si="8"/>
        <v>23</v>
      </c>
      <c r="C29" s="21"/>
      <c r="D29" s="28" t="s">
        <v>190</v>
      </c>
      <c r="E29" s="21" t="s">
        <v>191</v>
      </c>
      <c r="F29" s="21"/>
      <c r="G29" s="21" t="s">
        <v>96</v>
      </c>
      <c r="H29" s="21" t="s">
        <v>56</v>
      </c>
      <c r="I29" s="21" t="s">
        <v>192</v>
      </c>
      <c r="J29" s="21" t="s">
        <v>58</v>
      </c>
      <c r="K29" s="21">
        <v>8000</v>
      </c>
      <c r="L29" s="21">
        <v>6000</v>
      </c>
      <c r="M29" s="43" t="s">
        <v>193</v>
      </c>
      <c r="N29" s="39" t="s">
        <v>194</v>
      </c>
      <c r="O29" s="21" t="s">
        <v>74</v>
      </c>
      <c r="P29" s="23" t="s">
        <v>62</v>
      </c>
      <c r="Q29" s="23"/>
      <c r="R29" s="23"/>
      <c r="S29" s="21" t="s">
        <v>64</v>
      </c>
      <c r="T29" s="28" t="s">
        <v>195</v>
      </c>
      <c r="U29" s="25">
        <v>3</v>
      </c>
      <c r="V29" s="25">
        <v>35</v>
      </c>
      <c r="W29" s="25">
        <v>2641.55</v>
      </c>
      <c r="X29" s="25">
        <v>11</v>
      </c>
      <c r="Y29" s="20">
        <v>46</v>
      </c>
      <c r="Z29" s="20">
        <v>0</v>
      </c>
      <c r="AA29" s="25">
        <f t="shared" si="10"/>
        <v>46</v>
      </c>
      <c r="AB29" s="25">
        <v>3300</v>
      </c>
      <c r="AC29" s="25">
        <v>188</v>
      </c>
      <c r="AD29" s="52">
        <f>AA29+AC29</f>
        <v>234</v>
      </c>
      <c r="AE29" s="52">
        <v>3300</v>
      </c>
      <c r="AF29" s="52">
        <v>83</v>
      </c>
      <c r="AG29" s="52">
        <f t="shared" si="14"/>
        <v>317</v>
      </c>
      <c r="AH29" s="52">
        <v>3350</v>
      </c>
      <c r="AI29" s="56">
        <v>36</v>
      </c>
      <c r="AJ29" s="56">
        <f t="shared" si="11"/>
        <v>353</v>
      </c>
      <c r="AK29" s="56">
        <v>3497</v>
      </c>
      <c r="AL29" s="56">
        <v>0</v>
      </c>
      <c r="AM29" s="56">
        <f t="shared" si="12"/>
        <v>353</v>
      </c>
      <c r="AN29" s="56">
        <v>4021</v>
      </c>
      <c r="AO29" s="56">
        <v>436</v>
      </c>
      <c r="AP29" s="56">
        <f t="shared" si="13"/>
        <v>789</v>
      </c>
      <c r="AQ29" s="56">
        <v>4373</v>
      </c>
      <c r="AR29" s="73" t="s">
        <v>196</v>
      </c>
      <c r="AS29" s="63" t="s">
        <v>197</v>
      </c>
      <c r="AT29" s="63" t="s">
        <v>198</v>
      </c>
      <c r="AU29" s="23"/>
      <c r="AV29" s="21"/>
      <c r="AW29" s="21" t="s">
        <v>56</v>
      </c>
    </row>
    <row r="30" s="1" customFormat="1" ht="60.75" spans="1:49">
      <c r="A30" s="25"/>
      <c r="B30" s="21">
        <f t="shared" si="8"/>
        <v>24</v>
      </c>
      <c r="C30" s="21"/>
      <c r="D30" s="21" t="s">
        <v>199</v>
      </c>
      <c r="E30" s="21"/>
      <c r="F30" s="21"/>
      <c r="G30" s="21" t="s">
        <v>200</v>
      </c>
      <c r="H30" s="21" t="s">
        <v>56</v>
      </c>
      <c r="I30" s="21" t="s">
        <v>201</v>
      </c>
      <c r="J30" s="21" t="s">
        <v>58</v>
      </c>
      <c r="K30" s="21">
        <v>4000</v>
      </c>
      <c r="L30" s="21"/>
      <c r="M30" s="43" t="s">
        <v>202</v>
      </c>
      <c r="N30" s="21"/>
      <c r="O30" s="21" t="s">
        <v>74</v>
      </c>
      <c r="P30" s="23"/>
      <c r="Q30" s="54"/>
      <c r="R30" s="23"/>
      <c r="S30" s="21"/>
      <c r="T30" s="21"/>
      <c r="U30" s="25"/>
      <c r="V30" s="25"/>
      <c r="W30" s="25"/>
      <c r="X30" s="25"/>
      <c r="Y30" s="20"/>
      <c r="Z30" s="20"/>
      <c r="AA30" s="25">
        <f t="shared" si="10"/>
        <v>0</v>
      </c>
      <c r="AB30" s="25"/>
      <c r="AC30" s="25"/>
      <c r="AD30" s="25"/>
      <c r="AE30" s="25"/>
      <c r="AF30" s="52"/>
      <c r="AG30" s="25"/>
      <c r="AH30" s="25"/>
      <c r="AI30" s="21"/>
      <c r="AJ30" s="21"/>
      <c r="AK30" s="21"/>
      <c r="AL30" s="21"/>
      <c r="AM30" s="21"/>
      <c r="AN30" s="21"/>
      <c r="AO30" s="21"/>
      <c r="AP30" s="21"/>
      <c r="AQ30" s="21"/>
      <c r="AR30" s="70"/>
      <c r="AS30" s="23"/>
      <c r="AT30" s="23"/>
      <c r="AU30" s="23"/>
      <c r="AV30" s="23"/>
      <c r="AW30" s="21" t="s">
        <v>56</v>
      </c>
    </row>
    <row r="31" s="1" customFormat="1" ht="48.75" spans="1:49">
      <c r="A31" s="25"/>
      <c r="B31" s="21">
        <f t="shared" si="8"/>
        <v>25</v>
      </c>
      <c r="C31" s="21"/>
      <c r="D31" s="21" t="s">
        <v>203</v>
      </c>
      <c r="E31" s="21"/>
      <c r="F31" s="21"/>
      <c r="G31" s="21" t="s">
        <v>200</v>
      </c>
      <c r="H31" s="21" t="s">
        <v>56</v>
      </c>
      <c r="I31" s="21" t="s">
        <v>204</v>
      </c>
      <c r="J31" s="21" t="s">
        <v>58</v>
      </c>
      <c r="K31" s="21">
        <v>60000</v>
      </c>
      <c r="L31" s="21"/>
      <c r="M31" s="43" t="s">
        <v>205</v>
      </c>
      <c r="N31" s="21"/>
      <c r="O31" s="21" t="s">
        <v>74</v>
      </c>
      <c r="P31" s="23"/>
      <c r="Q31" s="54"/>
      <c r="R31" s="23"/>
      <c r="S31" s="21"/>
      <c r="T31" s="21"/>
      <c r="U31" s="25"/>
      <c r="V31" s="25"/>
      <c r="W31" s="25"/>
      <c r="X31" s="25"/>
      <c r="Y31" s="20"/>
      <c r="Z31" s="20"/>
      <c r="AA31" s="25">
        <f t="shared" si="10"/>
        <v>0</v>
      </c>
      <c r="AB31" s="25"/>
      <c r="AC31" s="25"/>
      <c r="AD31" s="25"/>
      <c r="AE31" s="25"/>
      <c r="AF31" s="52"/>
      <c r="AG31" s="25"/>
      <c r="AH31" s="25"/>
      <c r="AI31" s="21"/>
      <c r="AJ31" s="21"/>
      <c r="AK31" s="21"/>
      <c r="AL31" s="21"/>
      <c r="AM31" s="21"/>
      <c r="AN31" s="21"/>
      <c r="AO31" s="21"/>
      <c r="AP31" s="21"/>
      <c r="AQ31" s="21"/>
      <c r="AR31" s="70"/>
      <c r="AS31" s="23"/>
      <c r="AT31" s="23"/>
      <c r="AU31" s="23"/>
      <c r="AV31" s="23"/>
      <c r="AW31" s="21" t="s">
        <v>56</v>
      </c>
    </row>
    <row r="32" s="1" customFormat="1" ht="15" spans="1:49">
      <c r="A32" s="15"/>
      <c r="B32" s="29" t="s">
        <v>206</v>
      </c>
      <c r="C32" s="30"/>
      <c r="D32" s="31"/>
      <c r="E32" s="32" t="s">
        <v>53</v>
      </c>
      <c r="F32" s="33"/>
      <c r="G32" s="33"/>
      <c r="H32" s="33"/>
      <c r="I32" s="33"/>
      <c r="J32" s="33"/>
      <c r="K32" s="32">
        <f>SUM(K33,K40,K45:K46)</f>
        <v>177596.35</v>
      </c>
      <c r="L32" s="32">
        <f>SUM(L33,L40,L45:L46)</f>
        <v>19700</v>
      </c>
      <c r="M32" s="45">
        <f t="shared" ref="M32:AB32" si="16">SUM(M33,M40,M45:M46)</f>
        <v>0</v>
      </c>
      <c r="N32" s="32"/>
      <c r="O32" s="32"/>
      <c r="P32" s="32">
        <f t="shared" si="16"/>
        <v>0</v>
      </c>
      <c r="Q32" s="32">
        <f t="shared" si="16"/>
        <v>0</v>
      </c>
      <c r="R32" s="32">
        <f t="shared" si="16"/>
        <v>0</v>
      </c>
      <c r="S32" s="32"/>
      <c r="T32" s="32"/>
      <c r="U32" s="18">
        <f t="shared" si="16"/>
        <v>2843</v>
      </c>
      <c r="V32" s="18">
        <f t="shared" si="16"/>
        <v>3374</v>
      </c>
      <c r="W32" s="18">
        <f t="shared" si="16"/>
        <v>4480</v>
      </c>
      <c r="X32" s="18">
        <f t="shared" si="16"/>
        <v>1604</v>
      </c>
      <c r="Y32" s="18">
        <f t="shared" si="16"/>
        <v>4868</v>
      </c>
      <c r="Z32" s="18">
        <f t="shared" si="16"/>
        <v>780</v>
      </c>
      <c r="AA32" s="18">
        <f t="shared" si="16"/>
        <v>5648</v>
      </c>
      <c r="AB32" s="18">
        <f t="shared" si="16"/>
        <v>9212</v>
      </c>
      <c r="AC32" s="18"/>
      <c r="AD32" s="18">
        <f t="shared" ref="AD32:AK32" si="17">SUM(AD33,AD40,AD45:AD46)</f>
        <v>8185</v>
      </c>
      <c r="AE32" s="18">
        <f t="shared" si="17"/>
        <v>10276</v>
      </c>
      <c r="AF32" s="18">
        <f t="shared" si="17"/>
        <v>1474</v>
      </c>
      <c r="AG32" s="18">
        <f t="shared" si="17"/>
        <v>9659</v>
      </c>
      <c r="AH32" s="18">
        <f t="shared" si="17"/>
        <v>12200</v>
      </c>
      <c r="AI32" s="32">
        <f t="shared" si="17"/>
        <v>2004</v>
      </c>
      <c r="AJ32" s="32">
        <f t="shared" si="17"/>
        <v>11663</v>
      </c>
      <c r="AK32" s="32">
        <f t="shared" si="17"/>
        <v>14494</v>
      </c>
      <c r="AL32" s="32"/>
      <c r="AM32" s="32">
        <f t="shared" ref="AM32:AQ32" si="18">SUM(AM33,AM40,AM45:AM46)</f>
        <v>13187</v>
      </c>
      <c r="AN32" s="32">
        <f t="shared" si="18"/>
        <v>15692</v>
      </c>
      <c r="AO32" s="32"/>
      <c r="AP32" s="32">
        <f t="shared" si="18"/>
        <v>13187</v>
      </c>
      <c r="AQ32" s="32">
        <f t="shared" si="18"/>
        <v>16215</v>
      </c>
      <c r="AR32" s="70"/>
      <c r="AS32" s="23"/>
      <c r="AT32" s="23"/>
      <c r="AU32" s="33"/>
      <c r="AV32" s="33"/>
      <c r="AW32" s="33"/>
    </row>
    <row r="33" s="1" customFormat="1" ht="82" customHeight="1" spans="1:49">
      <c r="A33" s="20" t="s">
        <v>207</v>
      </c>
      <c r="B33" s="24">
        <f>B31+1</f>
        <v>26</v>
      </c>
      <c r="C33" s="24"/>
      <c r="D33" s="23" t="s">
        <v>208</v>
      </c>
      <c r="E33" s="21" t="s">
        <v>95</v>
      </c>
      <c r="F33" s="21" t="s">
        <v>83</v>
      </c>
      <c r="G33" s="21" t="s">
        <v>55</v>
      </c>
      <c r="H33" s="21"/>
      <c r="I33" s="23"/>
      <c r="J33" s="21" t="s">
        <v>209</v>
      </c>
      <c r="K33" s="21">
        <v>51000</v>
      </c>
      <c r="L33" s="21">
        <f>SUM(L34:L39)</f>
        <v>8900</v>
      </c>
      <c r="M33" s="43">
        <f t="shared" ref="M33:Z33" si="19">SUM(M34:M39)</f>
        <v>0</v>
      </c>
      <c r="N33" s="21"/>
      <c r="O33" s="21"/>
      <c r="P33" s="21"/>
      <c r="Q33" s="21"/>
      <c r="R33" s="21"/>
      <c r="S33" s="21" t="s">
        <v>64</v>
      </c>
      <c r="T33" s="21"/>
      <c r="U33" s="25">
        <f t="shared" si="19"/>
        <v>2039</v>
      </c>
      <c r="V33" s="25">
        <f t="shared" si="19"/>
        <v>2039</v>
      </c>
      <c r="W33" s="25">
        <f t="shared" si="19"/>
        <v>2530</v>
      </c>
      <c r="X33" s="25">
        <f t="shared" si="19"/>
        <v>804</v>
      </c>
      <c r="Y33" s="25">
        <f t="shared" si="19"/>
        <v>2733</v>
      </c>
      <c r="Z33" s="25"/>
      <c r="AA33" s="25">
        <f>Y33+Z33</f>
        <v>2733</v>
      </c>
      <c r="AB33" s="25">
        <v>5060</v>
      </c>
      <c r="AC33" s="25">
        <f>SUM(AC34:AC39)</f>
        <v>1754</v>
      </c>
      <c r="AD33" s="25">
        <f>AA33+AC33</f>
        <v>4487</v>
      </c>
      <c r="AE33" s="25">
        <v>5588</v>
      </c>
      <c r="AF33" s="25">
        <f>SUM(AF34:AF39)</f>
        <v>809</v>
      </c>
      <c r="AG33" s="52">
        <f t="shared" ref="AG33:AG38" si="20">AD33+AF33</f>
        <v>5296</v>
      </c>
      <c r="AH33" s="21">
        <v>6550</v>
      </c>
      <c r="AI33" s="21">
        <f>SUM(AI34:AI39)</f>
        <v>796</v>
      </c>
      <c r="AJ33" s="56">
        <f t="shared" ref="AJ33:AJ40" si="21">AG33+AI33</f>
        <v>6092</v>
      </c>
      <c r="AK33" s="21">
        <v>7636</v>
      </c>
      <c r="AL33" s="21">
        <v>939</v>
      </c>
      <c r="AM33" s="56">
        <f t="shared" ref="AM33:AM40" si="22">AJ33+AL33</f>
        <v>7031</v>
      </c>
      <c r="AN33" s="21">
        <v>8834</v>
      </c>
      <c r="AO33" s="21"/>
      <c r="AP33" s="56">
        <f t="shared" ref="AP33:AP40" si="23">AM33+AO33</f>
        <v>7031</v>
      </c>
      <c r="AQ33" s="21">
        <v>9357</v>
      </c>
      <c r="AR33" s="71" t="s">
        <v>210</v>
      </c>
      <c r="AS33" s="23" t="s">
        <v>64</v>
      </c>
      <c r="AT33" s="23" t="s">
        <v>211</v>
      </c>
      <c r="AU33" s="23"/>
      <c r="AV33" s="23"/>
      <c r="AW33" s="23" t="s">
        <v>212</v>
      </c>
    </row>
    <row r="34" s="1" customFormat="1" ht="98.25" spans="1:49">
      <c r="A34" s="25" t="s">
        <v>213</v>
      </c>
      <c r="B34" s="21"/>
      <c r="C34" s="34" t="s">
        <v>214</v>
      </c>
      <c r="D34" s="21" t="s">
        <v>215</v>
      </c>
      <c r="E34" s="21"/>
      <c r="F34" s="21" t="s">
        <v>83</v>
      </c>
      <c r="G34" s="21" t="s">
        <v>55</v>
      </c>
      <c r="H34" s="21" t="s">
        <v>56</v>
      </c>
      <c r="I34" s="21" t="s">
        <v>71</v>
      </c>
      <c r="J34" s="21" t="s">
        <v>209</v>
      </c>
      <c r="K34" s="21">
        <v>5000</v>
      </c>
      <c r="L34" s="21">
        <v>4500</v>
      </c>
      <c r="M34" s="43" t="s">
        <v>216</v>
      </c>
      <c r="N34" s="21" t="s">
        <v>217</v>
      </c>
      <c r="O34" s="21" t="s">
        <v>61</v>
      </c>
      <c r="P34" s="23" t="s">
        <v>218</v>
      </c>
      <c r="Q34" s="23" t="s">
        <v>63</v>
      </c>
      <c r="R34" s="23" t="s">
        <v>63</v>
      </c>
      <c r="S34" s="21" t="s">
        <v>64</v>
      </c>
      <c r="T34" s="21" t="s">
        <v>219</v>
      </c>
      <c r="U34" s="25">
        <v>1398</v>
      </c>
      <c r="V34" s="25">
        <v>1398</v>
      </c>
      <c r="W34" s="25">
        <v>1880</v>
      </c>
      <c r="X34" s="25">
        <v>515</v>
      </c>
      <c r="Y34" s="20">
        <v>1913</v>
      </c>
      <c r="Z34" s="20">
        <v>820</v>
      </c>
      <c r="AA34" s="25">
        <f t="shared" ref="AA34:AA46" si="24">Y34+Z34</f>
        <v>2733</v>
      </c>
      <c r="AB34" s="25">
        <v>3316</v>
      </c>
      <c r="AC34" s="25">
        <v>803</v>
      </c>
      <c r="AD34" s="25">
        <f>AA34+AC34</f>
        <v>3536</v>
      </c>
      <c r="AE34" s="25">
        <v>3536</v>
      </c>
      <c r="AF34" s="52">
        <v>0</v>
      </c>
      <c r="AG34" s="52">
        <f t="shared" si="20"/>
        <v>3536</v>
      </c>
      <c r="AH34" s="21">
        <v>4560</v>
      </c>
      <c r="AI34" s="21">
        <v>0</v>
      </c>
      <c r="AJ34" s="56">
        <f t="shared" si="21"/>
        <v>3536</v>
      </c>
      <c r="AK34" s="21">
        <v>5079</v>
      </c>
      <c r="AL34" s="21">
        <v>0</v>
      </c>
      <c r="AM34" s="56">
        <f t="shared" si="22"/>
        <v>3536</v>
      </c>
      <c r="AN34" s="21">
        <v>5551</v>
      </c>
      <c r="AO34" s="21"/>
      <c r="AP34" s="56">
        <f t="shared" si="23"/>
        <v>3536</v>
      </c>
      <c r="AQ34" s="21">
        <v>5551</v>
      </c>
      <c r="AR34" s="71" t="s">
        <v>220</v>
      </c>
      <c r="AS34" s="23" t="s">
        <v>64</v>
      </c>
      <c r="AT34" s="23" t="s">
        <v>211</v>
      </c>
      <c r="AU34" s="23" t="s">
        <v>64</v>
      </c>
      <c r="AV34" s="23"/>
      <c r="AW34" s="23" t="s">
        <v>212</v>
      </c>
    </row>
    <row r="35" s="1" customFormat="1" ht="60.75" spans="1:49">
      <c r="A35" s="25"/>
      <c r="B35" s="21"/>
      <c r="C35" s="34" t="s">
        <v>221</v>
      </c>
      <c r="D35" s="21" t="s">
        <v>222</v>
      </c>
      <c r="E35" s="21"/>
      <c r="F35" s="21"/>
      <c r="G35" s="21" t="s">
        <v>55</v>
      </c>
      <c r="H35" s="21" t="s">
        <v>56</v>
      </c>
      <c r="I35" s="21" t="s">
        <v>71</v>
      </c>
      <c r="J35" s="21" t="s">
        <v>209</v>
      </c>
      <c r="K35" s="21">
        <v>1500</v>
      </c>
      <c r="L35" s="21">
        <v>600</v>
      </c>
      <c r="M35" s="43" t="s">
        <v>223</v>
      </c>
      <c r="N35" s="21" t="s">
        <v>224</v>
      </c>
      <c r="O35" s="21" t="s">
        <v>61</v>
      </c>
      <c r="P35" s="23"/>
      <c r="Q35" s="23" t="s">
        <v>63</v>
      </c>
      <c r="R35" s="23" t="s">
        <v>63</v>
      </c>
      <c r="S35" s="21"/>
      <c r="T35" s="28" t="s">
        <v>225</v>
      </c>
      <c r="U35" s="25"/>
      <c r="V35" s="25"/>
      <c r="W35" s="25"/>
      <c r="X35" s="25"/>
      <c r="Y35" s="20"/>
      <c r="Z35" s="20"/>
      <c r="AA35" s="25">
        <f t="shared" si="24"/>
        <v>0</v>
      </c>
      <c r="AB35" s="25"/>
      <c r="AC35" s="25"/>
      <c r="AD35" s="25"/>
      <c r="AE35" s="25"/>
      <c r="AF35" s="52"/>
      <c r="AG35" s="52">
        <f t="shared" si="20"/>
        <v>0</v>
      </c>
      <c r="AH35" s="21"/>
      <c r="AI35" s="21"/>
      <c r="AJ35" s="56">
        <f t="shared" si="21"/>
        <v>0</v>
      </c>
      <c r="AK35" s="21"/>
      <c r="AL35" s="21"/>
      <c r="AM35" s="56">
        <f t="shared" si="22"/>
        <v>0</v>
      </c>
      <c r="AN35" s="21">
        <v>10</v>
      </c>
      <c r="AO35" s="21"/>
      <c r="AP35" s="56">
        <f t="shared" si="23"/>
        <v>0</v>
      </c>
      <c r="AQ35" s="21">
        <v>10</v>
      </c>
      <c r="AR35" s="71" t="s">
        <v>226</v>
      </c>
      <c r="AS35" s="23" t="s">
        <v>64</v>
      </c>
      <c r="AT35" s="23" t="s">
        <v>147</v>
      </c>
      <c r="AU35" s="23" t="s">
        <v>64</v>
      </c>
      <c r="AV35" s="21"/>
      <c r="AW35" s="23" t="s">
        <v>212</v>
      </c>
    </row>
    <row r="36" s="1" customFormat="1" ht="96.75" spans="1:49">
      <c r="A36" s="25"/>
      <c r="B36" s="21"/>
      <c r="C36" s="34" t="s">
        <v>227</v>
      </c>
      <c r="D36" s="21" t="s">
        <v>228</v>
      </c>
      <c r="E36" s="21"/>
      <c r="F36" s="21"/>
      <c r="G36" s="21" t="s">
        <v>55</v>
      </c>
      <c r="H36" s="21" t="s">
        <v>56</v>
      </c>
      <c r="I36" s="21" t="s">
        <v>71</v>
      </c>
      <c r="J36" s="21" t="s">
        <v>209</v>
      </c>
      <c r="K36" s="21">
        <v>1200</v>
      </c>
      <c r="L36" s="21">
        <v>500</v>
      </c>
      <c r="M36" s="43" t="s">
        <v>229</v>
      </c>
      <c r="N36" s="21" t="s">
        <v>230</v>
      </c>
      <c r="O36" s="21" t="s">
        <v>61</v>
      </c>
      <c r="P36" s="23"/>
      <c r="Q36" s="23" t="s">
        <v>63</v>
      </c>
      <c r="R36" s="23" t="s">
        <v>63</v>
      </c>
      <c r="S36" s="21" t="s">
        <v>64</v>
      </c>
      <c r="T36" s="21" t="s">
        <v>231</v>
      </c>
      <c r="U36" s="25">
        <v>531</v>
      </c>
      <c r="V36" s="25">
        <v>531</v>
      </c>
      <c r="W36" s="25">
        <v>650</v>
      </c>
      <c r="X36" s="25">
        <v>289</v>
      </c>
      <c r="Y36" s="20">
        <v>820</v>
      </c>
      <c r="Z36" s="20">
        <v>83</v>
      </c>
      <c r="AA36" s="25">
        <f t="shared" si="24"/>
        <v>903</v>
      </c>
      <c r="AB36" s="25">
        <v>1120</v>
      </c>
      <c r="AC36" s="25"/>
      <c r="AD36" s="25">
        <v>903</v>
      </c>
      <c r="AE36" s="25">
        <v>1200</v>
      </c>
      <c r="AF36" s="52"/>
      <c r="AG36" s="52">
        <f t="shared" si="20"/>
        <v>903</v>
      </c>
      <c r="AH36" s="21">
        <v>1200</v>
      </c>
      <c r="AI36" s="21">
        <v>0</v>
      </c>
      <c r="AJ36" s="56">
        <f t="shared" si="21"/>
        <v>903</v>
      </c>
      <c r="AK36" s="21">
        <v>1200</v>
      </c>
      <c r="AL36" s="21">
        <v>0</v>
      </c>
      <c r="AM36" s="56">
        <f t="shared" si="22"/>
        <v>903</v>
      </c>
      <c r="AN36" s="21">
        <v>1200</v>
      </c>
      <c r="AO36" s="21"/>
      <c r="AP36" s="56">
        <f t="shared" si="23"/>
        <v>903</v>
      </c>
      <c r="AQ36" s="21">
        <v>1200</v>
      </c>
      <c r="AR36" s="71" t="s">
        <v>232</v>
      </c>
      <c r="AS36" s="23" t="s">
        <v>64</v>
      </c>
      <c r="AT36" s="23" t="s">
        <v>211</v>
      </c>
      <c r="AU36" s="23" t="s">
        <v>64</v>
      </c>
      <c r="AV36" s="21" t="s">
        <v>233</v>
      </c>
      <c r="AW36" s="23" t="s">
        <v>212</v>
      </c>
    </row>
    <row r="37" s="1" customFormat="1" ht="60.75" spans="1:49">
      <c r="A37" s="25"/>
      <c r="B37" s="21"/>
      <c r="C37" s="34" t="s">
        <v>234</v>
      </c>
      <c r="D37" s="21" t="s">
        <v>235</v>
      </c>
      <c r="E37" s="21"/>
      <c r="F37" s="21"/>
      <c r="G37" s="21" t="s">
        <v>55</v>
      </c>
      <c r="H37" s="21" t="s">
        <v>56</v>
      </c>
      <c r="I37" s="21" t="s">
        <v>71</v>
      </c>
      <c r="J37" s="21" t="s">
        <v>209</v>
      </c>
      <c r="K37" s="21">
        <v>2000</v>
      </c>
      <c r="L37" s="21">
        <v>1500</v>
      </c>
      <c r="M37" s="43" t="s">
        <v>236</v>
      </c>
      <c r="N37" s="21" t="s">
        <v>237</v>
      </c>
      <c r="O37" s="21" t="s">
        <v>61</v>
      </c>
      <c r="P37" s="23" t="s">
        <v>238</v>
      </c>
      <c r="Q37" s="54" t="s">
        <v>239</v>
      </c>
      <c r="R37" s="23" t="s">
        <v>240</v>
      </c>
      <c r="S37" s="21" t="s">
        <v>64</v>
      </c>
      <c r="T37" s="28" t="s">
        <v>241</v>
      </c>
      <c r="U37" s="25"/>
      <c r="V37" s="25"/>
      <c r="W37" s="25"/>
      <c r="X37" s="25"/>
      <c r="Y37" s="25"/>
      <c r="Z37" s="25"/>
      <c r="AA37" s="25">
        <f t="shared" si="24"/>
        <v>0</v>
      </c>
      <c r="AB37" s="25">
        <v>500</v>
      </c>
      <c r="AC37" s="25">
        <v>951</v>
      </c>
      <c r="AD37" s="25">
        <v>951</v>
      </c>
      <c r="AE37" s="25">
        <v>1000</v>
      </c>
      <c r="AF37" s="52">
        <v>500</v>
      </c>
      <c r="AG37" s="52">
        <f t="shared" si="20"/>
        <v>1451</v>
      </c>
      <c r="AH37" s="21">
        <v>1981</v>
      </c>
      <c r="AI37" s="21">
        <v>506</v>
      </c>
      <c r="AJ37" s="56">
        <f t="shared" si="21"/>
        <v>1957</v>
      </c>
      <c r="AK37" s="21">
        <v>2500</v>
      </c>
      <c r="AL37" s="21">
        <v>590</v>
      </c>
      <c r="AM37" s="56">
        <f t="shared" si="22"/>
        <v>2547</v>
      </c>
      <c r="AN37" s="21">
        <v>3100</v>
      </c>
      <c r="AO37" s="21">
        <v>271</v>
      </c>
      <c r="AP37" s="56">
        <f t="shared" si="23"/>
        <v>2818</v>
      </c>
      <c r="AQ37" s="21">
        <v>3100</v>
      </c>
      <c r="AR37" s="71" t="s">
        <v>242</v>
      </c>
      <c r="AS37" s="23" t="s">
        <v>64</v>
      </c>
      <c r="AT37" s="23" t="s">
        <v>147</v>
      </c>
      <c r="AU37" s="23" t="s">
        <v>64</v>
      </c>
      <c r="AV37" s="21" t="s">
        <v>243</v>
      </c>
      <c r="AW37" s="23" t="s">
        <v>212</v>
      </c>
    </row>
    <row r="38" s="1" customFormat="1" ht="104" customHeight="1" spans="1:49">
      <c r="A38" s="25"/>
      <c r="B38" s="21"/>
      <c r="C38" s="34" t="s">
        <v>244</v>
      </c>
      <c r="D38" s="28" t="s">
        <v>245</v>
      </c>
      <c r="E38" s="21"/>
      <c r="F38" s="21"/>
      <c r="G38" s="21" t="s">
        <v>55</v>
      </c>
      <c r="H38" s="21" t="s">
        <v>56</v>
      </c>
      <c r="I38" s="21" t="s">
        <v>71</v>
      </c>
      <c r="J38" s="21" t="s">
        <v>209</v>
      </c>
      <c r="K38" s="21">
        <v>1100</v>
      </c>
      <c r="L38" s="39">
        <v>800</v>
      </c>
      <c r="M38" s="43" t="s">
        <v>246</v>
      </c>
      <c r="N38" s="21" t="s">
        <v>237</v>
      </c>
      <c r="O38" s="21" t="s">
        <v>61</v>
      </c>
      <c r="P38" s="23" t="s">
        <v>247</v>
      </c>
      <c r="Q38" s="23" t="s">
        <v>63</v>
      </c>
      <c r="R38" s="23" t="s">
        <v>63</v>
      </c>
      <c r="S38" s="28" t="s">
        <v>187</v>
      </c>
      <c r="T38" s="39" t="s">
        <v>248</v>
      </c>
      <c r="U38" s="39">
        <v>110</v>
      </c>
      <c r="V38" s="39">
        <v>110</v>
      </c>
      <c r="W38" s="55" t="s">
        <v>249</v>
      </c>
      <c r="X38" s="25"/>
      <c r="Y38" s="59"/>
      <c r="Z38" s="59"/>
      <c r="AA38" s="25">
        <f t="shared" si="24"/>
        <v>0</v>
      </c>
      <c r="AB38" s="59">
        <v>100</v>
      </c>
      <c r="AC38" s="25"/>
      <c r="AD38" s="59"/>
      <c r="AE38" s="59">
        <v>110</v>
      </c>
      <c r="AF38" s="52"/>
      <c r="AG38" s="52">
        <f t="shared" si="20"/>
        <v>0</v>
      </c>
      <c r="AH38" s="39">
        <v>110</v>
      </c>
      <c r="AI38" s="39">
        <v>0</v>
      </c>
      <c r="AJ38" s="56">
        <f t="shared" si="21"/>
        <v>0</v>
      </c>
      <c r="AK38" s="39">
        <v>110</v>
      </c>
      <c r="AL38" s="39">
        <v>204</v>
      </c>
      <c r="AM38" s="56">
        <f t="shared" si="22"/>
        <v>204</v>
      </c>
      <c r="AN38" s="39">
        <v>310</v>
      </c>
      <c r="AO38" s="39"/>
      <c r="AP38" s="56">
        <f t="shared" si="23"/>
        <v>204</v>
      </c>
      <c r="AQ38" s="39">
        <v>310</v>
      </c>
      <c r="AR38" s="71" t="s">
        <v>250</v>
      </c>
      <c r="AS38" s="23" t="s">
        <v>64</v>
      </c>
      <c r="AT38" s="23" t="s">
        <v>176</v>
      </c>
      <c r="AU38" s="23" t="s">
        <v>64</v>
      </c>
      <c r="AV38" s="21" t="s">
        <v>243</v>
      </c>
      <c r="AW38" s="23" t="s">
        <v>212</v>
      </c>
    </row>
    <row r="39" s="1" customFormat="1" ht="132" spans="1:49">
      <c r="A39" s="25"/>
      <c r="B39" s="21"/>
      <c r="C39" s="34" t="s">
        <v>251</v>
      </c>
      <c r="D39" s="21" t="s">
        <v>252</v>
      </c>
      <c r="E39" s="21"/>
      <c r="F39" s="21"/>
      <c r="G39" s="21" t="s">
        <v>96</v>
      </c>
      <c r="H39" s="21" t="s">
        <v>56</v>
      </c>
      <c r="I39" s="21" t="s">
        <v>71</v>
      </c>
      <c r="J39" s="21" t="s">
        <v>209</v>
      </c>
      <c r="K39" s="21">
        <v>1000</v>
      </c>
      <c r="L39" s="21">
        <v>1000</v>
      </c>
      <c r="M39" s="43" t="s">
        <v>253</v>
      </c>
      <c r="N39" s="21" t="s">
        <v>254</v>
      </c>
      <c r="O39" s="21" t="s">
        <v>61</v>
      </c>
      <c r="P39" s="23" t="s">
        <v>255</v>
      </c>
      <c r="Q39" s="23" t="s">
        <v>63</v>
      </c>
      <c r="R39" s="23" t="s">
        <v>63</v>
      </c>
      <c r="S39" s="21" t="s">
        <v>64</v>
      </c>
      <c r="T39" s="21" t="s">
        <v>256</v>
      </c>
      <c r="U39" s="25"/>
      <c r="V39" s="25"/>
      <c r="W39" s="25"/>
      <c r="X39" s="25"/>
      <c r="Y39" s="25"/>
      <c r="Z39" s="25"/>
      <c r="AA39" s="25">
        <f t="shared" si="24"/>
        <v>0</v>
      </c>
      <c r="AB39" s="25"/>
      <c r="AC39" s="25"/>
      <c r="AD39" s="25"/>
      <c r="AE39" s="25">
        <v>100</v>
      </c>
      <c r="AF39" s="52">
        <v>309</v>
      </c>
      <c r="AG39" s="52">
        <f t="shared" ref="AG39:AG44" si="25">AD39+AF39</f>
        <v>309</v>
      </c>
      <c r="AH39" s="21">
        <v>560</v>
      </c>
      <c r="AI39" s="21">
        <v>290</v>
      </c>
      <c r="AJ39" s="56">
        <f t="shared" si="21"/>
        <v>599</v>
      </c>
      <c r="AK39" s="21">
        <v>805</v>
      </c>
      <c r="AL39" s="21">
        <v>145</v>
      </c>
      <c r="AM39" s="56">
        <f t="shared" si="22"/>
        <v>744</v>
      </c>
      <c r="AN39" s="21">
        <v>985</v>
      </c>
      <c r="AO39" s="21"/>
      <c r="AP39" s="56">
        <f t="shared" si="23"/>
        <v>744</v>
      </c>
      <c r="AQ39" s="21">
        <v>985</v>
      </c>
      <c r="AR39" s="71" t="s">
        <v>257</v>
      </c>
      <c r="AS39" s="23" t="s">
        <v>64</v>
      </c>
      <c r="AT39" s="23" t="s">
        <v>124</v>
      </c>
      <c r="AU39" s="23" t="s">
        <v>64</v>
      </c>
      <c r="AV39" s="21" t="s">
        <v>243</v>
      </c>
      <c r="AW39" s="23" t="s">
        <v>212</v>
      </c>
    </row>
    <row r="40" s="1" customFormat="1" ht="277.5" spans="1:49">
      <c r="A40" s="20" t="s">
        <v>258</v>
      </c>
      <c r="B40" s="24">
        <f>B33+1</f>
        <v>27</v>
      </c>
      <c r="C40" s="24"/>
      <c r="D40" s="23" t="s">
        <v>259</v>
      </c>
      <c r="E40" s="21" t="s">
        <v>95</v>
      </c>
      <c r="F40" s="21" t="s">
        <v>83</v>
      </c>
      <c r="G40" s="21" t="s">
        <v>96</v>
      </c>
      <c r="H40" s="21" t="s">
        <v>56</v>
      </c>
      <c r="I40" s="21" t="s">
        <v>71</v>
      </c>
      <c r="J40" s="21" t="s">
        <v>209</v>
      </c>
      <c r="K40" s="21">
        <v>65000</v>
      </c>
      <c r="L40" s="21">
        <f>SUM(L41:L44)</f>
        <v>10800</v>
      </c>
      <c r="M40" s="40" t="s">
        <v>260</v>
      </c>
      <c r="N40" s="39"/>
      <c r="O40" s="21"/>
      <c r="P40" s="23"/>
      <c r="Q40" s="54"/>
      <c r="R40" s="23"/>
      <c r="S40" s="21" t="s">
        <v>64</v>
      </c>
      <c r="T40" s="21"/>
      <c r="U40" s="25">
        <v>804</v>
      </c>
      <c r="V40" s="25">
        <v>1335</v>
      </c>
      <c r="W40" s="25">
        <v>1950</v>
      </c>
      <c r="X40" s="25">
        <v>800</v>
      </c>
      <c r="Y40" s="25">
        <v>2135</v>
      </c>
      <c r="Z40" s="25">
        <f>SUM(Z41:Z44)</f>
        <v>780</v>
      </c>
      <c r="AA40" s="25">
        <f t="shared" si="24"/>
        <v>2915</v>
      </c>
      <c r="AB40" s="25">
        <v>4152</v>
      </c>
      <c r="AC40" s="25">
        <f>SUM((AC41:AC44))</f>
        <v>783</v>
      </c>
      <c r="AD40" s="25">
        <f>AA40+AC40</f>
        <v>3698</v>
      </c>
      <c r="AE40" s="25">
        <v>4688</v>
      </c>
      <c r="AF40" s="25">
        <f>SUM(AF41:AF44)</f>
        <v>665</v>
      </c>
      <c r="AG40" s="52">
        <f t="shared" si="25"/>
        <v>4363</v>
      </c>
      <c r="AH40" s="21">
        <v>5650</v>
      </c>
      <c r="AI40" s="21">
        <v>1208</v>
      </c>
      <c r="AJ40" s="56">
        <f t="shared" si="21"/>
        <v>5571</v>
      </c>
      <c r="AK40" s="21">
        <v>6858</v>
      </c>
      <c r="AL40" s="21">
        <v>585</v>
      </c>
      <c r="AM40" s="56">
        <f t="shared" si="22"/>
        <v>6156</v>
      </c>
      <c r="AN40" s="21">
        <v>6858</v>
      </c>
      <c r="AO40" s="21"/>
      <c r="AP40" s="56">
        <f t="shared" si="23"/>
        <v>6156</v>
      </c>
      <c r="AQ40" s="21">
        <v>6858</v>
      </c>
      <c r="AR40" s="71" t="s">
        <v>261</v>
      </c>
      <c r="AS40" s="23" t="s">
        <v>64</v>
      </c>
      <c r="AT40" s="23" t="s">
        <v>211</v>
      </c>
      <c r="AU40" s="23"/>
      <c r="AV40" s="23"/>
      <c r="AW40" s="23" t="s">
        <v>212</v>
      </c>
    </row>
    <row r="41" s="1" customFormat="1" ht="73.5" spans="1:49">
      <c r="A41" s="25" t="s">
        <v>262</v>
      </c>
      <c r="B41" s="24"/>
      <c r="C41" s="35" t="s">
        <v>263</v>
      </c>
      <c r="D41" s="28" t="s">
        <v>264</v>
      </c>
      <c r="E41" s="21"/>
      <c r="F41" s="21" t="s">
        <v>83</v>
      </c>
      <c r="G41" s="21" t="s">
        <v>96</v>
      </c>
      <c r="H41" s="21" t="s">
        <v>56</v>
      </c>
      <c r="I41" s="21" t="s">
        <v>71</v>
      </c>
      <c r="J41" s="21" t="s">
        <v>209</v>
      </c>
      <c r="K41" s="21">
        <v>8000</v>
      </c>
      <c r="L41" s="21">
        <v>5000</v>
      </c>
      <c r="M41" s="43" t="s">
        <v>265</v>
      </c>
      <c r="N41" s="21" t="s">
        <v>266</v>
      </c>
      <c r="O41" s="21" t="s">
        <v>61</v>
      </c>
      <c r="P41" s="23" t="s">
        <v>267</v>
      </c>
      <c r="Q41" s="23" t="s">
        <v>63</v>
      </c>
      <c r="R41" s="23" t="s">
        <v>63</v>
      </c>
      <c r="S41" s="21"/>
      <c r="T41" s="21"/>
      <c r="U41" s="25"/>
      <c r="V41" s="25"/>
      <c r="W41" s="25"/>
      <c r="X41" s="25"/>
      <c r="Y41" s="25"/>
      <c r="Z41" s="25"/>
      <c r="AA41" s="25">
        <f t="shared" si="24"/>
        <v>0</v>
      </c>
      <c r="AB41" s="25"/>
      <c r="AC41" s="25"/>
      <c r="AD41" s="25"/>
      <c r="AE41" s="25"/>
      <c r="AF41" s="25"/>
      <c r="AG41" s="21"/>
      <c r="AH41" s="21"/>
      <c r="AI41" s="21"/>
      <c r="AJ41" s="21"/>
      <c r="AK41" s="21"/>
      <c r="AL41" s="21"/>
      <c r="AM41" s="21"/>
      <c r="AN41" s="21"/>
      <c r="AO41" s="21"/>
      <c r="AP41" s="21"/>
      <c r="AQ41" s="21"/>
      <c r="AR41" s="70" t="s">
        <v>268</v>
      </c>
      <c r="AS41" s="23"/>
      <c r="AT41" s="23" t="s">
        <v>124</v>
      </c>
      <c r="AU41" s="23"/>
      <c r="AV41" s="21"/>
      <c r="AW41" s="23" t="s">
        <v>212</v>
      </c>
    </row>
    <row r="42" s="1" customFormat="1" ht="72.75" spans="1:49">
      <c r="A42" s="25"/>
      <c r="B42" s="24"/>
      <c r="C42" s="35" t="s">
        <v>269</v>
      </c>
      <c r="D42" s="21" t="s">
        <v>270</v>
      </c>
      <c r="E42" s="21"/>
      <c r="F42" s="21"/>
      <c r="G42" s="21" t="s">
        <v>96</v>
      </c>
      <c r="H42" s="21" t="s">
        <v>56</v>
      </c>
      <c r="I42" s="21" t="s">
        <v>71</v>
      </c>
      <c r="J42" s="21" t="s">
        <v>209</v>
      </c>
      <c r="K42" s="21">
        <v>3000</v>
      </c>
      <c r="L42" s="21">
        <v>2000</v>
      </c>
      <c r="M42" s="43" t="s">
        <v>271</v>
      </c>
      <c r="N42" s="21" t="s">
        <v>272</v>
      </c>
      <c r="O42" s="21" t="s">
        <v>61</v>
      </c>
      <c r="P42" s="23" t="s">
        <v>273</v>
      </c>
      <c r="Q42" s="23" t="s">
        <v>63</v>
      </c>
      <c r="R42" s="23" t="s">
        <v>63</v>
      </c>
      <c r="S42" s="21"/>
      <c r="T42" s="21"/>
      <c r="U42" s="25"/>
      <c r="V42" s="25"/>
      <c r="W42" s="25"/>
      <c r="X42" s="25"/>
      <c r="Y42" s="25"/>
      <c r="Z42" s="25"/>
      <c r="AA42" s="25">
        <f t="shared" si="24"/>
        <v>0</v>
      </c>
      <c r="AB42" s="25"/>
      <c r="AC42" s="25"/>
      <c r="AD42" s="25"/>
      <c r="AE42" s="25"/>
      <c r="AF42" s="25"/>
      <c r="AG42" s="21"/>
      <c r="AH42" s="21"/>
      <c r="AI42" s="21"/>
      <c r="AJ42" s="21"/>
      <c r="AK42" s="21"/>
      <c r="AL42" s="21"/>
      <c r="AM42" s="21"/>
      <c r="AN42" s="21"/>
      <c r="AO42" s="21"/>
      <c r="AP42" s="21"/>
      <c r="AQ42" s="21"/>
      <c r="AR42" s="71" t="s">
        <v>274</v>
      </c>
      <c r="AS42" s="23"/>
      <c r="AT42" s="23" t="s">
        <v>275</v>
      </c>
      <c r="AU42" s="23"/>
      <c r="AV42" s="23"/>
      <c r="AW42" s="23" t="s">
        <v>212</v>
      </c>
    </row>
    <row r="43" s="1" customFormat="1" ht="48.75" spans="1:49">
      <c r="A43" s="25"/>
      <c r="B43" s="24"/>
      <c r="C43" s="35" t="s">
        <v>276</v>
      </c>
      <c r="D43" s="21" t="s">
        <v>277</v>
      </c>
      <c r="E43" s="21"/>
      <c r="F43" s="21"/>
      <c r="G43" s="21" t="s">
        <v>96</v>
      </c>
      <c r="H43" s="21" t="s">
        <v>56</v>
      </c>
      <c r="I43" s="21" t="s">
        <v>71</v>
      </c>
      <c r="J43" s="21" t="s">
        <v>209</v>
      </c>
      <c r="K43" s="21">
        <v>2000</v>
      </c>
      <c r="L43" s="21">
        <v>1800</v>
      </c>
      <c r="M43" s="43" t="s">
        <v>278</v>
      </c>
      <c r="N43" s="21" t="s">
        <v>279</v>
      </c>
      <c r="O43" s="21" t="s">
        <v>61</v>
      </c>
      <c r="P43" s="23" t="s">
        <v>280</v>
      </c>
      <c r="Q43" s="54" t="s">
        <v>281</v>
      </c>
      <c r="R43" s="23" t="s">
        <v>282</v>
      </c>
      <c r="S43" s="21"/>
      <c r="T43" s="21"/>
      <c r="U43" s="25"/>
      <c r="V43" s="25"/>
      <c r="W43" s="25"/>
      <c r="X43" s="25"/>
      <c r="Y43" s="25"/>
      <c r="Z43" s="25"/>
      <c r="AA43" s="25">
        <f t="shared" si="24"/>
        <v>0</v>
      </c>
      <c r="AB43" s="25"/>
      <c r="AC43" s="25"/>
      <c r="AD43" s="25"/>
      <c r="AE43" s="25"/>
      <c r="AF43" s="25"/>
      <c r="AG43" s="21"/>
      <c r="AH43" s="21"/>
      <c r="AI43" s="21"/>
      <c r="AJ43" s="21"/>
      <c r="AK43" s="21"/>
      <c r="AL43" s="21"/>
      <c r="AM43" s="21"/>
      <c r="AN43" s="21"/>
      <c r="AO43" s="21"/>
      <c r="AP43" s="21"/>
      <c r="AQ43" s="21"/>
      <c r="AR43" s="70" t="s">
        <v>283</v>
      </c>
      <c r="AS43" s="23"/>
      <c r="AT43" s="23" t="s">
        <v>284</v>
      </c>
      <c r="AU43" s="23"/>
      <c r="AV43" s="21" t="s">
        <v>285</v>
      </c>
      <c r="AW43" s="23" t="s">
        <v>212</v>
      </c>
    </row>
    <row r="44" s="1" customFormat="1" ht="60.75" spans="1:49">
      <c r="A44" s="25" t="s">
        <v>286</v>
      </c>
      <c r="B44" s="24"/>
      <c r="C44" s="35" t="s">
        <v>287</v>
      </c>
      <c r="D44" s="21" t="s">
        <v>286</v>
      </c>
      <c r="E44" s="21"/>
      <c r="F44" s="21" t="s">
        <v>83</v>
      </c>
      <c r="G44" s="21" t="s">
        <v>96</v>
      </c>
      <c r="H44" s="21" t="s">
        <v>56</v>
      </c>
      <c r="I44" s="21" t="s">
        <v>71</v>
      </c>
      <c r="J44" s="21" t="s">
        <v>209</v>
      </c>
      <c r="K44" s="21">
        <v>5000</v>
      </c>
      <c r="L44" s="21">
        <v>2000</v>
      </c>
      <c r="M44" s="43" t="s">
        <v>288</v>
      </c>
      <c r="N44" s="21" t="s">
        <v>289</v>
      </c>
      <c r="O44" s="21" t="s">
        <v>61</v>
      </c>
      <c r="P44" s="23" t="s">
        <v>273</v>
      </c>
      <c r="Q44" s="23" t="s">
        <v>63</v>
      </c>
      <c r="R44" s="23" t="s">
        <v>63</v>
      </c>
      <c r="S44" s="21" t="s">
        <v>64</v>
      </c>
      <c r="T44" s="21" t="s">
        <v>290</v>
      </c>
      <c r="U44" s="25">
        <v>804</v>
      </c>
      <c r="V44" s="25">
        <v>804</v>
      </c>
      <c r="W44" s="25">
        <v>1500</v>
      </c>
      <c r="X44" s="25">
        <v>511</v>
      </c>
      <c r="Y44" s="25">
        <v>1315</v>
      </c>
      <c r="Z44" s="25">
        <v>780</v>
      </c>
      <c r="AA44" s="25">
        <f t="shared" si="24"/>
        <v>2095</v>
      </c>
      <c r="AB44" s="25">
        <v>2660</v>
      </c>
      <c r="AC44" s="25">
        <v>783</v>
      </c>
      <c r="AD44" s="25">
        <f>AA44+AC44</f>
        <v>2878</v>
      </c>
      <c r="AE44" s="25">
        <v>3400</v>
      </c>
      <c r="AF44" s="52">
        <v>665</v>
      </c>
      <c r="AG44" s="52">
        <f t="shared" si="25"/>
        <v>3543</v>
      </c>
      <c r="AH44" s="21">
        <v>4260</v>
      </c>
      <c r="AI44" s="21">
        <v>702</v>
      </c>
      <c r="AJ44" s="56">
        <f>AG44+AI44</f>
        <v>4245</v>
      </c>
      <c r="AK44" s="21">
        <v>5059</v>
      </c>
      <c r="AL44" s="21">
        <v>585</v>
      </c>
      <c r="AM44" s="56">
        <f>AJ44+AL44</f>
        <v>4830</v>
      </c>
      <c r="AN44" s="21">
        <v>5059</v>
      </c>
      <c r="AO44" s="21"/>
      <c r="AP44" s="56">
        <f>AM44+AO44</f>
        <v>4830</v>
      </c>
      <c r="AQ44" s="21">
        <v>5059</v>
      </c>
      <c r="AR44" s="71" t="s">
        <v>66</v>
      </c>
      <c r="AS44" s="23" t="s">
        <v>64</v>
      </c>
      <c r="AT44" s="23" t="s">
        <v>211</v>
      </c>
      <c r="AU44" s="23"/>
      <c r="AV44" s="23"/>
      <c r="AW44" s="23" t="s">
        <v>212</v>
      </c>
    </row>
    <row r="45" s="1" customFormat="1" ht="75.75" spans="1:49">
      <c r="A45" s="25"/>
      <c r="B45" s="21">
        <f>B40+1</f>
        <v>28</v>
      </c>
      <c r="C45" s="21"/>
      <c r="D45" s="21" t="s">
        <v>291</v>
      </c>
      <c r="E45" s="21"/>
      <c r="F45" s="21"/>
      <c r="G45" s="21" t="s">
        <v>200</v>
      </c>
      <c r="H45" s="21" t="s">
        <v>56</v>
      </c>
      <c r="I45" s="21" t="s">
        <v>71</v>
      </c>
      <c r="J45" s="21" t="s">
        <v>209</v>
      </c>
      <c r="K45" s="21">
        <v>41164</v>
      </c>
      <c r="L45" s="21"/>
      <c r="M45" s="43" t="s">
        <v>292</v>
      </c>
      <c r="N45" s="21"/>
      <c r="O45" s="21" t="s">
        <v>61</v>
      </c>
      <c r="P45" s="23"/>
      <c r="Q45" s="54"/>
      <c r="R45" s="23"/>
      <c r="S45" s="21"/>
      <c r="T45" s="21"/>
      <c r="U45" s="25"/>
      <c r="V45" s="25"/>
      <c r="W45" s="25"/>
      <c r="X45" s="25"/>
      <c r="Y45" s="25"/>
      <c r="Z45" s="25"/>
      <c r="AA45" s="25">
        <f t="shared" si="24"/>
        <v>0</v>
      </c>
      <c r="AB45" s="25"/>
      <c r="AC45" s="25"/>
      <c r="AD45" s="25"/>
      <c r="AE45" s="25"/>
      <c r="AF45" s="25"/>
      <c r="AG45" s="21"/>
      <c r="AH45" s="21"/>
      <c r="AI45" s="21"/>
      <c r="AJ45" s="21"/>
      <c r="AK45" s="21"/>
      <c r="AL45" s="21"/>
      <c r="AM45" s="21"/>
      <c r="AN45" s="21"/>
      <c r="AO45" s="21"/>
      <c r="AP45" s="21"/>
      <c r="AQ45" s="21"/>
      <c r="AR45" s="71" t="s">
        <v>293</v>
      </c>
      <c r="AS45" s="23"/>
      <c r="AT45" s="23"/>
      <c r="AU45" s="23"/>
      <c r="AV45" s="23"/>
      <c r="AW45" s="23" t="s">
        <v>212</v>
      </c>
    </row>
    <row r="46" s="1" customFormat="1" ht="84" spans="1:49">
      <c r="A46" s="25"/>
      <c r="B46" s="21">
        <f t="shared" ref="B46:B51" si="26">B45+1</f>
        <v>29</v>
      </c>
      <c r="C46" s="21"/>
      <c r="D46" s="21" t="s">
        <v>294</v>
      </c>
      <c r="E46" s="21"/>
      <c r="F46" s="21"/>
      <c r="G46" s="21" t="s">
        <v>200</v>
      </c>
      <c r="H46" s="21" t="s">
        <v>56</v>
      </c>
      <c r="I46" s="21" t="s">
        <v>71</v>
      </c>
      <c r="J46" s="21" t="s">
        <v>209</v>
      </c>
      <c r="K46" s="21">
        <v>20432.35</v>
      </c>
      <c r="L46" s="21"/>
      <c r="M46" s="43" t="s">
        <v>295</v>
      </c>
      <c r="N46" s="21"/>
      <c r="O46" s="21" t="s">
        <v>61</v>
      </c>
      <c r="P46" s="23"/>
      <c r="Q46" s="54"/>
      <c r="R46" s="23"/>
      <c r="S46" s="21"/>
      <c r="T46" s="21"/>
      <c r="U46" s="25"/>
      <c r="V46" s="25"/>
      <c r="W46" s="25"/>
      <c r="X46" s="25"/>
      <c r="Y46" s="25"/>
      <c r="Z46" s="25"/>
      <c r="AA46" s="25">
        <f t="shared" si="24"/>
        <v>0</v>
      </c>
      <c r="AB46" s="25"/>
      <c r="AC46" s="25"/>
      <c r="AD46" s="25"/>
      <c r="AE46" s="25"/>
      <c r="AF46" s="25"/>
      <c r="AG46" s="21"/>
      <c r="AH46" s="21"/>
      <c r="AI46" s="21"/>
      <c r="AJ46" s="21"/>
      <c r="AK46" s="21"/>
      <c r="AL46" s="21"/>
      <c r="AM46" s="21"/>
      <c r="AN46" s="21"/>
      <c r="AO46" s="21"/>
      <c r="AP46" s="21"/>
      <c r="AQ46" s="21"/>
      <c r="AR46" s="71" t="s">
        <v>296</v>
      </c>
      <c r="AS46" s="23"/>
      <c r="AT46" s="23"/>
      <c r="AU46" s="23"/>
      <c r="AV46" s="23"/>
      <c r="AW46" s="23" t="s">
        <v>212</v>
      </c>
    </row>
    <row r="47" s="1" customFormat="1" ht="15" spans="1:49">
      <c r="A47" s="15"/>
      <c r="B47" s="29" t="s">
        <v>297</v>
      </c>
      <c r="C47" s="30"/>
      <c r="D47" s="31"/>
      <c r="E47" s="32" t="s">
        <v>53</v>
      </c>
      <c r="F47" s="33"/>
      <c r="G47" s="33"/>
      <c r="H47" s="33"/>
      <c r="I47" s="33"/>
      <c r="J47" s="33"/>
      <c r="K47" s="32">
        <f>SUM(K48:K51)</f>
        <v>11175</v>
      </c>
      <c r="L47" s="32">
        <f>SUM(L48:L51)</f>
        <v>7740</v>
      </c>
      <c r="M47" s="45">
        <f t="shared" ref="M47:AB47" si="27">SUM(M48:M51)</f>
        <v>0</v>
      </c>
      <c r="N47" s="32"/>
      <c r="O47" s="32"/>
      <c r="P47" s="32">
        <f t="shared" si="27"/>
        <v>0</v>
      </c>
      <c r="Q47" s="32">
        <f t="shared" si="27"/>
        <v>0</v>
      </c>
      <c r="R47" s="32">
        <f t="shared" si="27"/>
        <v>0</v>
      </c>
      <c r="S47" s="32"/>
      <c r="T47" s="32"/>
      <c r="U47" s="18">
        <f t="shared" si="27"/>
        <v>409</v>
      </c>
      <c r="V47" s="18">
        <f t="shared" si="27"/>
        <v>780</v>
      </c>
      <c r="W47" s="18">
        <f t="shared" si="27"/>
        <v>1330</v>
      </c>
      <c r="X47" s="18">
        <f t="shared" si="27"/>
        <v>353</v>
      </c>
      <c r="Y47" s="18">
        <f t="shared" si="27"/>
        <v>1133</v>
      </c>
      <c r="Z47" s="18">
        <f t="shared" si="27"/>
        <v>72</v>
      </c>
      <c r="AA47" s="18">
        <f t="shared" si="27"/>
        <v>1205</v>
      </c>
      <c r="AB47" s="18">
        <f t="shared" si="27"/>
        <v>1810</v>
      </c>
      <c r="AC47" s="18"/>
      <c r="AD47" s="18">
        <f t="shared" ref="AD47:AK47" si="28">SUM(AD48:AD51)</f>
        <v>1445</v>
      </c>
      <c r="AE47" s="18">
        <f t="shared" si="28"/>
        <v>1900</v>
      </c>
      <c r="AF47" s="18">
        <f t="shared" si="28"/>
        <v>53</v>
      </c>
      <c r="AG47" s="18">
        <f t="shared" si="28"/>
        <v>1498</v>
      </c>
      <c r="AH47" s="18">
        <f t="shared" si="28"/>
        <v>2158</v>
      </c>
      <c r="AI47" s="32">
        <f t="shared" si="28"/>
        <v>98</v>
      </c>
      <c r="AJ47" s="32">
        <f t="shared" si="28"/>
        <v>1596</v>
      </c>
      <c r="AK47" s="32">
        <f t="shared" si="28"/>
        <v>2288</v>
      </c>
      <c r="AL47" s="32"/>
      <c r="AM47" s="32">
        <f t="shared" ref="AM47:AQ47" si="29">SUM(AM48:AM51)</f>
        <v>1664</v>
      </c>
      <c r="AN47" s="32">
        <f t="shared" si="29"/>
        <v>2880</v>
      </c>
      <c r="AO47" s="32"/>
      <c r="AP47" s="32">
        <f t="shared" si="29"/>
        <v>1666</v>
      </c>
      <c r="AQ47" s="32">
        <f t="shared" si="29"/>
        <v>3224</v>
      </c>
      <c r="AR47" s="70"/>
      <c r="AS47" s="23"/>
      <c r="AT47" s="23"/>
      <c r="AU47" s="33"/>
      <c r="AV47" s="33"/>
      <c r="AW47" s="33"/>
    </row>
    <row r="48" s="1" customFormat="1" ht="102" spans="1:49">
      <c r="A48" s="25"/>
      <c r="B48" s="21">
        <f>B46+1</f>
        <v>30</v>
      </c>
      <c r="C48" s="21"/>
      <c r="D48" s="21" t="s">
        <v>298</v>
      </c>
      <c r="E48" s="21"/>
      <c r="F48" s="21"/>
      <c r="G48" s="21" t="s">
        <v>55</v>
      </c>
      <c r="H48" s="21" t="s">
        <v>299</v>
      </c>
      <c r="I48" s="21" t="s">
        <v>300</v>
      </c>
      <c r="J48" s="21" t="s">
        <v>209</v>
      </c>
      <c r="K48" s="21">
        <v>4000</v>
      </c>
      <c r="L48" s="21">
        <v>2000</v>
      </c>
      <c r="M48" s="43" t="s">
        <v>301</v>
      </c>
      <c r="N48" s="46" t="s">
        <v>302</v>
      </c>
      <c r="O48" s="21" t="s">
        <v>61</v>
      </c>
      <c r="P48" s="23" t="s">
        <v>303</v>
      </c>
      <c r="Q48" s="23" t="s">
        <v>63</v>
      </c>
      <c r="R48" s="23" t="s">
        <v>63</v>
      </c>
      <c r="S48" s="56" t="s">
        <v>197</v>
      </c>
      <c r="T48" s="57" t="s">
        <v>304</v>
      </c>
      <c r="U48" s="25">
        <v>409</v>
      </c>
      <c r="V48" s="52">
        <v>780</v>
      </c>
      <c r="W48" s="52">
        <v>1130</v>
      </c>
      <c r="X48" s="25">
        <v>353</v>
      </c>
      <c r="Y48" s="52">
        <v>1133</v>
      </c>
      <c r="Z48" s="52">
        <v>0</v>
      </c>
      <c r="AA48" s="52">
        <f>Y48+Z48</f>
        <v>1133</v>
      </c>
      <c r="AB48" s="52">
        <v>1360</v>
      </c>
      <c r="AC48" s="25">
        <v>140</v>
      </c>
      <c r="AD48" s="52">
        <f>AA48+AC48</f>
        <v>1273</v>
      </c>
      <c r="AE48" s="52">
        <v>1400</v>
      </c>
      <c r="AF48" s="52"/>
      <c r="AG48" s="52">
        <f>AD48+AF48</f>
        <v>1273</v>
      </c>
      <c r="AH48" s="56">
        <v>1590</v>
      </c>
      <c r="AI48" s="56">
        <v>0</v>
      </c>
      <c r="AJ48" s="56">
        <f>AG48+AI48</f>
        <v>1273</v>
      </c>
      <c r="AK48" s="56">
        <v>1590</v>
      </c>
      <c r="AL48" s="56">
        <v>0</v>
      </c>
      <c r="AM48" s="56">
        <f>AJ48+AL48</f>
        <v>1273</v>
      </c>
      <c r="AN48" s="56">
        <v>2000</v>
      </c>
      <c r="AO48" s="56"/>
      <c r="AP48" s="56">
        <f>AM48+AO48</f>
        <v>1273</v>
      </c>
      <c r="AQ48" s="56">
        <v>2000</v>
      </c>
      <c r="AR48" s="72" t="s">
        <v>66</v>
      </c>
      <c r="AS48" s="23" t="s">
        <v>64</v>
      </c>
      <c r="AT48" s="23" t="s">
        <v>211</v>
      </c>
      <c r="AU48" s="23" t="s">
        <v>64</v>
      </c>
      <c r="AV48" s="23"/>
      <c r="AW48" s="23" t="s">
        <v>305</v>
      </c>
    </row>
    <row r="49" s="1" customFormat="1" ht="63" spans="1:49">
      <c r="A49" s="25"/>
      <c r="B49" s="24">
        <f t="shared" si="26"/>
        <v>31</v>
      </c>
      <c r="C49" s="24"/>
      <c r="D49" s="21" t="s">
        <v>306</v>
      </c>
      <c r="E49" s="21"/>
      <c r="F49" s="21"/>
      <c r="G49" s="21" t="s">
        <v>96</v>
      </c>
      <c r="H49" s="21" t="s">
        <v>299</v>
      </c>
      <c r="I49" s="21" t="s">
        <v>71</v>
      </c>
      <c r="J49" s="21" t="s">
        <v>209</v>
      </c>
      <c r="K49" s="21">
        <v>3000</v>
      </c>
      <c r="L49" s="21">
        <v>2000</v>
      </c>
      <c r="M49" s="43" t="s">
        <v>307</v>
      </c>
      <c r="N49" s="21" t="s">
        <v>308</v>
      </c>
      <c r="O49" s="21" t="s">
        <v>61</v>
      </c>
      <c r="P49" s="23" t="s">
        <v>309</v>
      </c>
      <c r="Q49" s="23" t="s">
        <v>63</v>
      </c>
      <c r="R49" s="23" t="s">
        <v>63</v>
      </c>
      <c r="S49" s="21"/>
      <c r="T49" s="21"/>
      <c r="U49" s="25"/>
      <c r="V49" s="25"/>
      <c r="W49" s="25"/>
      <c r="X49" s="25"/>
      <c r="Y49" s="25"/>
      <c r="Z49" s="25"/>
      <c r="AA49" s="52">
        <f>Y49+Z49</f>
        <v>0</v>
      </c>
      <c r="AB49" s="25"/>
      <c r="AC49" s="25"/>
      <c r="AD49" s="25"/>
      <c r="AE49" s="25"/>
      <c r="AF49" s="25"/>
      <c r="AG49" s="21"/>
      <c r="AH49" s="21"/>
      <c r="AI49" s="21"/>
      <c r="AJ49" s="21"/>
      <c r="AK49" s="21"/>
      <c r="AL49" s="21"/>
      <c r="AM49" s="21"/>
      <c r="AN49" s="21"/>
      <c r="AO49" s="21"/>
      <c r="AP49" s="21"/>
      <c r="AQ49" s="21"/>
      <c r="AR49" s="72" t="s">
        <v>310</v>
      </c>
      <c r="AS49" s="23"/>
      <c r="AT49" s="74" t="s">
        <v>284</v>
      </c>
      <c r="AU49" s="23"/>
      <c r="AV49" s="23"/>
      <c r="AW49" s="23" t="s">
        <v>305</v>
      </c>
    </row>
    <row r="50" s="1" customFormat="1" ht="87.75" spans="1:49">
      <c r="A50" s="25"/>
      <c r="B50" s="24">
        <f t="shared" si="26"/>
        <v>32</v>
      </c>
      <c r="C50" s="24"/>
      <c r="D50" s="21" t="s">
        <v>311</v>
      </c>
      <c r="E50" s="21"/>
      <c r="F50" s="21"/>
      <c r="G50" s="21" t="s">
        <v>96</v>
      </c>
      <c r="H50" s="21" t="s">
        <v>299</v>
      </c>
      <c r="I50" s="21" t="s">
        <v>300</v>
      </c>
      <c r="J50" s="21" t="s">
        <v>209</v>
      </c>
      <c r="K50" s="21">
        <v>2435</v>
      </c>
      <c r="L50" s="21">
        <v>2000</v>
      </c>
      <c r="M50" s="43" t="s">
        <v>312</v>
      </c>
      <c r="N50" s="21" t="s">
        <v>308</v>
      </c>
      <c r="O50" s="21" t="s">
        <v>61</v>
      </c>
      <c r="P50" s="23" t="s">
        <v>309</v>
      </c>
      <c r="Q50" s="23" t="s">
        <v>63</v>
      </c>
      <c r="R50" s="23" t="s">
        <v>63</v>
      </c>
      <c r="S50" s="21"/>
      <c r="T50" s="21"/>
      <c r="U50" s="25"/>
      <c r="V50" s="25"/>
      <c r="W50" s="25"/>
      <c r="X50" s="25"/>
      <c r="Y50" s="25"/>
      <c r="Z50" s="25"/>
      <c r="AA50" s="52">
        <f>Y50+Z50</f>
        <v>0</v>
      </c>
      <c r="AB50" s="25"/>
      <c r="AC50" s="25"/>
      <c r="AD50" s="25"/>
      <c r="AE50" s="25"/>
      <c r="AF50" s="25"/>
      <c r="AG50" s="21"/>
      <c r="AH50" s="21"/>
      <c r="AI50" s="21"/>
      <c r="AJ50" s="21"/>
      <c r="AK50" s="21"/>
      <c r="AL50" s="21"/>
      <c r="AM50" s="21"/>
      <c r="AN50" s="21"/>
      <c r="AO50" s="21"/>
      <c r="AP50" s="21"/>
      <c r="AQ50" s="21"/>
      <c r="AR50" s="72" t="s">
        <v>313</v>
      </c>
      <c r="AS50" s="23"/>
      <c r="AT50" s="74" t="s">
        <v>284</v>
      </c>
      <c r="AU50" s="23"/>
      <c r="AV50" s="23"/>
      <c r="AW50" s="23" t="s">
        <v>305</v>
      </c>
    </row>
    <row r="51" s="1" customFormat="1" ht="108.75" spans="1:49">
      <c r="A51" s="25"/>
      <c r="B51" s="24">
        <f t="shared" si="26"/>
        <v>33</v>
      </c>
      <c r="C51" s="24"/>
      <c r="D51" s="21" t="s">
        <v>314</v>
      </c>
      <c r="E51" s="21"/>
      <c r="F51" s="21"/>
      <c r="G51" s="21" t="s">
        <v>96</v>
      </c>
      <c r="H51" s="21" t="s">
        <v>299</v>
      </c>
      <c r="I51" s="21" t="s">
        <v>299</v>
      </c>
      <c r="J51" s="21" t="s">
        <v>209</v>
      </c>
      <c r="K51" s="21">
        <v>1740</v>
      </c>
      <c r="L51" s="21">
        <v>1740</v>
      </c>
      <c r="M51" s="43" t="s">
        <v>315</v>
      </c>
      <c r="N51" s="23" t="s">
        <v>161</v>
      </c>
      <c r="O51" s="21" t="s">
        <v>61</v>
      </c>
      <c r="P51" s="23" t="s">
        <v>316</v>
      </c>
      <c r="Q51" s="23" t="s">
        <v>63</v>
      </c>
      <c r="R51" s="23" t="s">
        <v>63</v>
      </c>
      <c r="S51" s="21" t="s">
        <v>64</v>
      </c>
      <c r="T51" s="21" t="s">
        <v>317</v>
      </c>
      <c r="U51" s="25"/>
      <c r="V51" s="25"/>
      <c r="W51" s="25">
        <v>200</v>
      </c>
      <c r="X51" s="25"/>
      <c r="Y51" s="25"/>
      <c r="Z51" s="25">
        <v>72</v>
      </c>
      <c r="AA51" s="52">
        <f>Y51+Z51</f>
        <v>72</v>
      </c>
      <c r="AB51" s="25">
        <v>450</v>
      </c>
      <c r="AC51" s="25">
        <v>100</v>
      </c>
      <c r="AD51" s="60">
        <f>AA51+AC51</f>
        <v>172</v>
      </c>
      <c r="AE51" s="60">
        <v>500</v>
      </c>
      <c r="AF51" s="52">
        <v>53</v>
      </c>
      <c r="AG51" s="52">
        <f t="shared" ref="AG51:AG56" si="30">AD51+AF51</f>
        <v>225</v>
      </c>
      <c r="AH51" s="64">
        <v>568</v>
      </c>
      <c r="AI51" s="64">
        <v>98</v>
      </c>
      <c r="AJ51" s="56">
        <f t="shared" ref="AJ51:AJ56" si="31">AG51+AI51</f>
        <v>323</v>
      </c>
      <c r="AK51" s="64">
        <v>698</v>
      </c>
      <c r="AL51" s="64">
        <v>68</v>
      </c>
      <c r="AM51" s="56">
        <f t="shared" ref="AM51:AM56" si="32">AJ51+AL51</f>
        <v>391</v>
      </c>
      <c r="AN51" s="64">
        <v>880</v>
      </c>
      <c r="AO51" s="64">
        <v>2</v>
      </c>
      <c r="AP51" s="56">
        <f t="shared" ref="AP51:AP56" si="33">AM51+AO51</f>
        <v>393</v>
      </c>
      <c r="AQ51" s="64">
        <v>1224</v>
      </c>
      <c r="AR51" s="72" t="s">
        <v>318</v>
      </c>
      <c r="AS51" s="23" t="s">
        <v>64</v>
      </c>
      <c r="AT51" s="23" t="s">
        <v>67</v>
      </c>
      <c r="AU51" s="23" t="s">
        <v>64</v>
      </c>
      <c r="AV51" s="23"/>
      <c r="AW51" s="23" t="s">
        <v>305</v>
      </c>
    </row>
    <row r="52" s="1" customFormat="1" ht="72" spans="1:49">
      <c r="A52" s="20"/>
      <c r="B52" s="24"/>
      <c r="C52" s="35" t="s">
        <v>319</v>
      </c>
      <c r="D52" s="23" t="s">
        <v>320</v>
      </c>
      <c r="E52" s="21"/>
      <c r="F52" s="23"/>
      <c r="G52" s="21" t="s">
        <v>96</v>
      </c>
      <c r="H52" s="21" t="s">
        <v>321</v>
      </c>
      <c r="I52" s="21" t="s">
        <v>321</v>
      </c>
      <c r="J52" s="21" t="s">
        <v>209</v>
      </c>
      <c r="K52" s="21">
        <v>600</v>
      </c>
      <c r="L52" s="21">
        <v>600</v>
      </c>
      <c r="M52" s="43" t="s">
        <v>322</v>
      </c>
      <c r="N52" s="21" t="s">
        <v>323</v>
      </c>
      <c r="O52" s="21" t="s">
        <v>61</v>
      </c>
      <c r="P52" s="23" t="s">
        <v>324</v>
      </c>
      <c r="Q52" s="54" t="s">
        <v>325</v>
      </c>
      <c r="R52" s="23" t="s">
        <v>326</v>
      </c>
      <c r="S52" s="21"/>
      <c r="T52" s="21"/>
      <c r="U52" s="25"/>
      <c r="V52" s="25"/>
      <c r="W52" s="25"/>
      <c r="X52" s="25"/>
      <c r="Y52" s="25"/>
      <c r="Z52" s="25"/>
      <c r="AA52" s="52"/>
      <c r="AB52" s="25"/>
      <c r="AC52" s="25"/>
      <c r="AD52" s="25"/>
      <c r="AE52" s="25"/>
      <c r="AF52" s="25"/>
      <c r="AG52" s="21"/>
      <c r="AH52" s="21"/>
      <c r="AI52" s="21"/>
      <c r="AJ52" s="21"/>
      <c r="AK52" s="21"/>
      <c r="AL52" s="21"/>
      <c r="AM52" s="21"/>
      <c r="AN52" s="21"/>
      <c r="AO52" s="21"/>
      <c r="AP52" s="21"/>
      <c r="AQ52" s="21">
        <v>10</v>
      </c>
      <c r="AR52" s="71" t="s">
        <v>327</v>
      </c>
      <c r="AS52" s="23" t="s">
        <v>64</v>
      </c>
      <c r="AT52" s="75" t="s">
        <v>176</v>
      </c>
      <c r="AU52" s="23"/>
      <c r="AV52" s="23"/>
      <c r="AW52" s="23" t="s">
        <v>328</v>
      </c>
    </row>
    <row r="53" s="1" customFormat="1" ht="15" spans="1:49">
      <c r="A53" s="15"/>
      <c r="B53" s="29" t="s">
        <v>329</v>
      </c>
      <c r="C53" s="30"/>
      <c r="D53" s="31"/>
      <c r="E53" s="36"/>
      <c r="F53" s="33"/>
      <c r="G53" s="33"/>
      <c r="H53" s="33"/>
      <c r="I53" s="33"/>
      <c r="J53" s="33"/>
      <c r="K53" s="32">
        <f>SUM(K54:K55,K59:K60)</f>
        <v>29010</v>
      </c>
      <c r="L53" s="32">
        <f>SUM(L54:L55,L59:L60)</f>
        <v>5072.53</v>
      </c>
      <c r="M53" s="45">
        <f t="shared" ref="M53:AB53" si="34">SUM(M54:M55,M59:M60)</f>
        <v>0</v>
      </c>
      <c r="N53" s="32"/>
      <c r="O53" s="32"/>
      <c r="P53" s="32">
        <f t="shared" si="34"/>
        <v>0</v>
      </c>
      <c r="Q53" s="32">
        <f t="shared" si="34"/>
        <v>0</v>
      </c>
      <c r="R53" s="32">
        <f t="shared" si="34"/>
        <v>0</v>
      </c>
      <c r="S53" s="32"/>
      <c r="T53" s="32"/>
      <c r="U53" s="18">
        <f t="shared" si="34"/>
        <v>1434</v>
      </c>
      <c r="V53" s="18">
        <f t="shared" si="34"/>
        <v>1739</v>
      </c>
      <c r="W53" s="18">
        <f t="shared" si="34"/>
        <v>2330</v>
      </c>
      <c r="X53" s="18">
        <f t="shared" si="34"/>
        <v>180</v>
      </c>
      <c r="Y53" s="18">
        <f t="shared" si="34"/>
        <v>1919</v>
      </c>
      <c r="Z53" s="18">
        <f t="shared" si="34"/>
        <v>0</v>
      </c>
      <c r="AA53" s="18">
        <f t="shared" si="34"/>
        <v>2284</v>
      </c>
      <c r="AB53" s="18">
        <f t="shared" si="34"/>
        <v>3222</v>
      </c>
      <c r="AC53" s="18"/>
      <c r="AD53" s="18">
        <f t="shared" ref="AD53:AK53" si="35">SUM(AD54:AD55,AD59:AD60)</f>
        <v>2951</v>
      </c>
      <c r="AE53" s="18">
        <f t="shared" si="35"/>
        <v>4273</v>
      </c>
      <c r="AF53" s="18">
        <f t="shared" si="35"/>
        <v>558</v>
      </c>
      <c r="AG53" s="18">
        <f t="shared" si="35"/>
        <v>3509</v>
      </c>
      <c r="AH53" s="18">
        <f t="shared" si="35"/>
        <v>5120</v>
      </c>
      <c r="AI53" s="32">
        <f t="shared" si="35"/>
        <v>0</v>
      </c>
      <c r="AJ53" s="32">
        <f t="shared" si="35"/>
        <v>3509</v>
      </c>
      <c r="AK53" s="32">
        <f t="shared" si="35"/>
        <v>5457</v>
      </c>
      <c r="AL53" s="32"/>
      <c r="AM53" s="32">
        <f t="shared" ref="AM53:AQ53" si="36">SUM(AM54:AM55,AM59:AM60)</f>
        <v>3509</v>
      </c>
      <c r="AN53" s="32">
        <f t="shared" si="36"/>
        <v>5475</v>
      </c>
      <c r="AO53" s="32"/>
      <c r="AP53" s="32">
        <f t="shared" si="36"/>
        <v>3509</v>
      </c>
      <c r="AQ53" s="32">
        <f t="shared" si="36"/>
        <v>5475</v>
      </c>
      <c r="AR53" s="70"/>
      <c r="AS53" s="23"/>
      <c r="AT53" s="23"/>
      <c r="AU53" s="33"/>
      <c r="AV53" s="33"/>
      <c r="AW53" s="33"/>
    </row>
    <row r="54" s="1" customFormat="1" ht="73" customHeight="1" spans="1:49">
      <c r="A54" s="25" t="s">
        <v>330</v>
      </c>
      <c r="B54" s="24">
        <f>B51+1</f>
        <v>34</v>
      </c>
      <c r="C54" s="21"/>
      <c r="D54" s="21" t="s">
        <v>330</v>
      </c>
      <c r="E54" s="21"/>
      <c r="F54" s="21" t="s">
        <v>83</v>
      </c>
      <c r="G54" s="21" t="s">
        <v>55</v>
      </c>
      <c r="H54" s="21" t="s">
        <v>331</v>
      </c>
      <c r="I54" s="21" t="s">
        <v>332</v>
      </c>
      <c r="J54" s="21" t="s">
        <v>58</v>
      </c>
      <c r="K54" s="21">
        <v>4700</v>
      </c>
      <c r="L54" s="21">
        <v>1800</v>
      </c>
      <c r="M54" s="43" t="s">
        <v>333</v>
      </c>
      <c r="N54" s="21" t="s">
        <v>334</v>
      </c>
      <c r="O54" s="21" t="s">
        <v>335</v>
      </c>
      <c r="P54" s="23" t="s">
        <v>62</v>
      </c>
      <c r="Q54" s="23" t="s">
        <v>63</v>
      </c>
      <c r="R54" s="23" t="s">
        <v>63</v>
      </c>
      <c r="S54" s="21" t="s">
        <v>64</v>
      </c>
      <c r="T54" s="23" t="s">
        <v>330</v>
      </c>
      <c r="U54" s="25">
        <v>493</v>
      </c>
      <c r="V54" s="25">
        <v>493</v>
      </c>
      <c r="W54" s="25">
        <v>890</v>
      </c>
      <c r="X54" s="25">
        <v>0</v>
      </c>
      <c r="Y54" s="25">
        <v>493</v>
      </c>
      <c r="Z54" s="25">
        <v>0</v>
      </c>
      <c r="AA54" s="25">
        <f>Y54+Z54</f>
        <v>493</v>
      </c>
      <c r="AB54" s="25">
        <v>1060</v>
      </c>
      <c r="AC54" s="25"/>
      <c r="AD54" s="25">
        <v>493</v>
      </c>
      <c r="AE54" s="25">
        <v>1260</v>
      </c>
      <c r="AF54" s="52">
        <v>0</v>
      </c>
      <c r="AG54" s="52">
        <f t="shared" si="30"/>
        <v>493</v>
      </c>
      <c r="AH54" s="21">
        <v>1370</v>
      </c>
      <c r="AI54" s="21">
        <v>0</v>
      </c>
      <c r="AJ54" s="56">
        <f t="shared" si="31"/>
        <v>493</v>
      </c>
      <c r="AK54" s="21">
        <v>1370</v>
      </c>
      <c r="AL54" s="21">
        <v>0</v>
      </c>
      <c r="AM54" s="56">
        <f t="shared" si="32"/>
        <v>493</v>
      </c>
      <c r="AN54" s="21">
        <v>1370</v>
      </c>
      <c r="AO54" s="21"/>
      <c r="AP54" s="56">
        <f t="shared" si="33"/>
        <v>493</v>
      </c>
      <c r="AQ54" s="21">
        <v>1370</v>
      </c>
      <c r="AR54" s="76" t="s">
        <v>336</v>
      </c>
      <c r="AS54" s="23" t="s">
        <v>64</v>
      </c>
      <c r="AT54" s="23" t="s">
        <v>124</v>
      </c>
      <c r="AU54" s="23"/>
      <c r="AV54" s="23"/>
      <c r="AW54" s="21" t="s">
        <v>331</v>
      </c>
    </row>
    <row r="55" s="1" customFormat="1" ht="73.5" spans="1:49">
      <c r="A55" s="25" t="s">
        <v>337</v>
      </c>
      <c r="B55" s="21">
        <f>B54+1</f>
        <v>35</v>
      </c>
      <c r="C55" s="24"/>
      <c r="D55" s="21" t="s">
        <v>338</v>
      </c>
      <c r="E55" s="21" t="s">
        <v>339</v>
      </c>
      <c r="F55" s="21" t="s">
        <v>83</v>
      </c>
      <c r="G55" s="21" t="s">
        <v>55</v>
      </c>
      <c r="H55" s="21"/>
      <c r="I55" s="21"/>
      <c r="J55" s="21" t="s">
        <v>209</v>
      </c>
      <c r="K55" s="21">
        <v>16500</v>
      </c>
      <c r="L55" s="21">
        <f>SUM(L56:L58)</f>
        <v>2662.53</v>
      </c>
      <c r="M55" s="43">
        <f t="shared" ref="M55:Z55" si="37">SUM(M56:M58)</f>
        <v>0</v>
      </c>
      <c r="N55" s="21"/>
      <c r="O55" s="21"/>
      <c r="P55" s="21"/>
      <c r="Q55" s="21"/>
      <c r="R55" s="21"/>
      <c r="S55" s="21"/>
      <c r="T55" s="21"/>
      <c r="U55" s="25">
        <f t="shared" si="37"/>
        <v>941</v>
      </c>
      <c r="V55" s="25">
        <f t="shared" si="37"/>
        <v>1246</v>
      </c>
      <c r="W55" s="25">
        <f t="shared" si="37"/>
        <v>1440</v>
      </c>
      <c r="X55" s="25">
        <f t="shared" si="37"/>
        <v>180</v>
      </c>
      <c r="Y55" s="25">
        <f t="shared" si="37"/>
        <v>1426</v>
      </c>
      <c r="Z55" s="25"/>
      <c r="AA55" s="25">
        <f>SUM(AA56:AA58)</f>
        <v>1791</v>
      </c>
      <c r="AB55" s="25">
        <v>2162</v>
      </c>
      <c r="AC55" s="25">
        <f>SUM(AC56:AC58)</f>
        <v>667</v>
      </c>
      <c r="AD55" s="25">
        <f>AA55+AC55</f>
        <v>2458</v>
      </c>
      <c r="AE55" s="25">
        <v>3013</v>
      </c>
      <c r="AF55" s="25">
        <f>SUM(AF56:AF58)</f>
        <v>558</v>
      </c>
      <c r="AG55" s="52">
        <f t="shared" si="30"/>
        <v>3016</v>
      </c>
      <c r="AH55" s="21">
        <v>3750</v>
      </c>
      <c r="AI55" s="21"/>
      <c r="AJ55" s="56">
        <f t="shared" si="31"/>
        <v>3016</v>
      </c>
      <c r="AK55" s="21">
        <v>4087</v>
      </c>
      <c r="AL55" s="21"/>
      <c r="AM55" s="56">
        <f t="shared" si="32"/>
        <v>3016</v>
      </c>
      <c r="AN55" s="21">
        <v>4105</v>
      </c>
      <c r="AO55" s="21"/>
      <c r="AP55" s="56">
        <f t="shared" si="33"/>
        <v>3016</v>
      </c>
      <c r="AQ55" s="21">
        <v>4105</v>
      </c>
      <c r="AR55" s="77" t="s">
        <v>340</v>
      </c>
      <c r="AS55" s="23" t="s">
        <v>64</v>
      </c>
      <c r="AT55" s="23" t="s">
        <v>211</v>
      </c>
      <c r="AU55" s="23"/>
      <c r="AV55" s="23"/>
      <c r="AW55" s="23"/>
    </row>
    <row r="56" s="1" customFormat="1" ht="169.5" spans="1:49">
      <c r="A56" s="25"/>
      <c r="B56" s="24"/>
      <c r="C56" s="35" t="s">
        <v>341</v>
      </c>
      <c r="D56" s="21" t="s">
        <v>342</v>
      </c>
      <c r="E56" s="21"/>
      <c r="F56" s="21"/>
      <c r="G56" s="21" t="s">
        <v>55</v>
      </c>
      <c r="H56" s="21" t="s">
        <v>331</v>
      </c>
      <c r="I56" s="21" t="s">
        <v>343</v>
      </c>
      <c r="J56" s="21" t="s">
        <v>209</v>
      </c>
      <c r="K56" s="21">
        <v>3779.93</v>
      </c>
      <c r="L56" s="21">
        <v>712.53</v>
      </c>
      <c r="M56" s="42" t="s">
        <v>344</v>
      </c>
      <c r="N56" s="21" t="s">
        <v>345</v>
      </c>
      <c r="O56" s="21" t="s">
        <v>335</v>
      </c>
      <c r="P56" s="23"/>
      <c r="Q56" s="23"/>
      <c r="R56" s="42"/>
      <c r="S56" s="23" t="s">
        <v>64</v>
      </c>
      <c r="T56" s="23" t="s">
        <v>346</v>
      </c>
      <c r="U56" s="25">
        <v>210</v>
      </c>
      <c r="V56" s="25">
        <v>515</v>
      </c>
      <c r="W56" s="25">
        <v>650</v>
      </c>
      <c r="X56" s="25">
        <v>0</v>
      </c>
      <c r="Y56" s="25">
        <v>515</v>
      </c>
      <c r="Z56" s="25">
        <v>0</v>
      </c>
      <c r="AA56" s="25">
        <f t="shared" ref="AA55:AA60" si="38">Y56+Z56</f>
        <v>515</v>
      </c>
      <c r="AB56" s="25">
        <v>713</v>
      </c>
      <c r="AC56" s="25"/>
      <c r="AD56" s="25">
        <v>515</v>
      </c>
      <c r="AE56" s="25">
        <v>713</v>
      </c>
      <c r="AF56" s="52"/>
      <c r="AG56" s="52">
        <f t="shared" si="30"/>
        <v>515</v>
      </c>
      <c r="AH56" s="21">
        <v>713</v>
      </c>
      <c r="AI56" s="21">
        <v>0</v>
      </c>
      <c r="AJ56" s="56">
        <f t="shared" si="31"/>
        <v>515</v>
      </c>
      <c r="AK56" s="21">
        <v>713</v>
      </c>
      <c r="AL56" s="21">
        <v>0</v>
      </c>
      <c r="AM56" s="56">
        <f t="shared" si="32"/>
        <v>515</v>
      </c>
      <c r="AN56" s="21">
        <v>713</v>
      </c>
      <c r="AO56" s="21"/>
      <c r="AP56" s="56">
        <f t="shared" si="33"/>
        <v>515</v>
      </c>
      <c r="AQ56" s="21">
        <v>713</v>
      </c>
      <c r="AR56" s="76" t="s">
        <v>80</v>
      </c>
      <c r="AS56" s="23" t="s">
        <v>64</v>
      </c>
      <c r="AT56" s="23"/>
      <c r="AU56" s="23"/>
      <c r="AV56" s="21"/>
      <c r="AW56" s="21" t="s">
        <v>331</v>
      </c>
    </row>
    <row r="57" s="1" customFormat="1" ht="116" customHeight="1" spans="1:49">
      <c r="A57" s="25"/>
      <c r="B57" s="24"/>
      <c r="C57" s="35" t="s">
        <v>347</v>
      </c>
      <c r="D57" s="21" t="s">
        <v>348</v>
      </c>
      <c r="E57" s="21"/>
      <c r="F57" s="21"/>
      <c r="G57" s="21" t="s">
        <v>96</v>
      </c>
      <c r="H57" s="21" t="s">
        <v>331</v>
      </c>
      <c r="I57" s="21" t="s">
        <v>343</v>
      </c>
      <c r="J57" s="21" t="s">
        <v>209</v>
      </c>
      <c r="K57" s="21">
        <v>1000</v>
      </c>
      <c r="L57" s="21">
        <v>1000</v>
      </c>
      <c r="M57" s="43" t="s">
        <v>349</v>
      </c>
      <c r="N57" s="21" t="s">
        <v>350</v>
      </c>
      <c r="O57" s="21" t="s">
        <v>335</v>
      </c>
      <c r="P57" s="23"/>
      <c r="Q57" s="23" t="s">
        <v>63</v>
      </c>
      <c r="R57" s="42" t="s">
        <v>351</v>
      </c>
      <c r="S57" s="23"/>
      <c r="T57" s="23"/>
      <c r="U57" s="20"/>
      <c r="V57" s="20"/>
      <c r="W57" s="20"/>
      <c r="X57" s="25"/>
      <c r="Y57" s="20"/>
      <c r="Z57" s="20"/>
      <c r="AA57" s="25">
        <f t="shared" si="38"/>
        <v>0</v>
      </c>
      <c r="AB57" s="20"/>
      <c r="AC57" s="25"/>
      <c r="AD57" s="20"/>
      <c r="AE57" s="20"/>
      <c r="AF57" s="20"/>
      <c r="AG57" s="23"/>
      <c r="AH57" s="23"/>
      <c r="AI57" s="23"/>
      <c r="AJ57" s="23"/>
      <c r="AK57" s="23"/>
      <c r="AL57" s="23"/>
      <c r="AM57" s="23"/>
      <c r="AN57" s="23"/>
      <c r="AO57" s="23"/>
      <c r="AP57" s="23"/>
      <c r="AQ57" s="23"/>
      <c r="AR57" s="77" t="s">
        <v>352</v>
      </c>
      <c r="AS57" s="23"/>
      <c r="AT57" s="23" t="s">
        <v>284</v>
      </c>
      <c r="AU57" s="23" t="s">
        <v>64</v>
      </c>
      <c r="AV57" s="21" t="s">
        <v>353</v>
      </c>
      <c r="AW57" s="21" t="s">
        <v>331</v>
      </c>
    </row>
    <row r="58" s="1" customFormat="1" ht="176.25" spans="1:49">
      <c r="A58" s="25"/>
      <c r="B58" s="24"/>
      <c r="C58" s="35" t="s">
        <v>354</v>
      </c>
      <c r="D58" s="21" t="s">
        <v>355</v>
      </c>
      <c r="E58" s="21"/>
      <c r="F58" s="21"/>
      <c r="G58" s="21" t="s">
        <v>96</v>
      </c>
      <c r="H58" s="21" t="s">
        <v>356</v>
      </c>
      <c r="I58" s="21" t="s">
        <v>343</v>
      </c>
      <c r="J58" s="21" t="s">
        <v>209</v>
      </c>
      <c r="K58" s="21">
        <v>1500</v>
      </c>
      <c r="L58" s="21">
        <v>950</v>
      </c>
      <c r="M58" s="43" t="s">
        <v>357</v>
      </c>
      <c r="N58" s="47" t="s">
        <v>358</v>
      </c>
      <c r="O58" s="21" t="s">
        <v>335</v>
      </c>
      <c r="P58" s="23" t="s">
        <v>359</v>
      </c>
      <c r="Q58" s="54" t="s">
        <v>360</v>
      </c>
      <c r="R58" s="23" t="s">
        <v>63</v>
      </c>
      <c r="S58" s="21" t="s">
        <v>64</v>
      </c>
      <c r="T58" s="21" t="s">
        <v>361</v>
      </c>
      <c r="U58" s="25">
        <v>731</v>
      </c>
      <c r="V58" s="25">
        <v>731</v>
      </c>
      <c r="W58" s="20">
        <v>790</v>
      </c>
      <c r="X58" s="25">
        <v>180</v>
      </c>
      <c r="Y58" s="20">
        <v>911</v>
      </c>
      <c r="Z58" s="20">
        <v>365</v>
      </c>
      <c r="AA58" s="25">
        <f t="shared" si="38"/>
        <v>1276</v>
      </c>
      <c r="AB58" s="20">
        <v>1500</v>
      </c>
      <c r="AC58" s="25">
        <v>667</v>
      </c>
      <c r="AD58" s="20">
        <f>AA58+AC58</f>
        <v>1943</v>
      </c>
      <c r="AE58" s="20">
        <v>2000</v>
      </c>
      <c r="AF58" s="52">
        <v>558</v>
      </c>
      <c r="AG58" s="52">
        <f t="shared" ref="AG58:AG66" si="39">AD58+AF58</f>
        <v>2501</v>
      </c>
      <c r="AH58" s="65">
        <v>2950</v>
      </c>
      <c r="AI58" s="23">
        <v>167</v>
      </c>
      <c r="AJ58" s="56">
        <f t="shared" ref="AJ58:AJ66" si="40">AG58+AI58</f>
        <v>2668</v>
      </c>
      <c r="AK58" s="23">
        <v>2950</v>
      </c>
      <c r="AL58" s="23">
        <v>0</v>
      </c>
      <c r="AM58" s="56">
        <f t="shared" ref="AM58:AM64" si="41">AJ58+AL58</f>
        <v>2668</v>
      </c>
      <c r="AN58" s="23">
        <v>2950</v>
      </c>
      <c r="AO58" s="23"/>
      <c r="AP58" s="56">
        <f t="shared" ref="AP58:AP64" si="42">AM58+AO58</f>
        <v>2668</v>
      </c>
      <c r="AQ58" s="23">
        <v>2950</v>
      </c>
      <c r="AR58" s="78" t="s">
        <v>362</v>
      </c>
      <c r="AS58" s="23" t="s">
        <v>64</v>
      </c>
      <c r="AT58" s="23" t="s">
        <v>67</v>
      </c>
      <c r="AU58" s="23"/>
      <c r="AV58" s="23"/>
      <c r="AW58" s="23" t="s">
        <v>363</v>
      </c>
    </row>
    <row r="59" s="1" customFormat="1" ht="60.75" spans="1:49">
      <c r="A59" s="25"/>
      <c r="B59" s="24">
        <f>B55+1</f>
        <v>36</v>
      </c>
      <c r="C59" s="24"/>
      <c r="D59" s="28" t="s">
        <v>364</v>
      </c>
      <c r="E59" s="21"/>
      <c r="F59" s="21"/>
      <c r="G59" s="21" t="s">
        <v>96</v>
      </c>
      <c r="H59" s="21" t="s">
        <v>331</v>
      </c>
      <c r="I59" s="21" t="s">
        <v>365</v>
      </c>
      <c r="J59" s="21" t="s">
        <v>58</v>
      </c>
      <c r="K59" s="21">
        <v>610</v>
      </c>
      <c r="L59" s="21">
        <v>610</v>
      </c>
      <c r="M59" s="43" t="s">
        <v>366</v>
      </c>
      <c r="N59" s="21" t="s">
        <v>350</v>
      </c>
      <c r="O59" s="21" t="s">
        <v>335</v>
      </c>
      <c r="P59" s="23" t="s">
        <v>367</v>
      </c>
      <c r="Q59" s="23" t="s">
        <v>63</v>
      </c>
      <c r="R59" s="23" t="s">
        <v>63</v>
      </c>
      <c r="S59" s="23"/>
      <c r="T59" s="23"/>
      <c r="U59" s="20"/>
      <c r="V59" s="20"/>
      <c r="W59" s="20"/>
      <c r="X59" s="25"/>
      <c r="Y59" s="20"/>
      <c r="Z59" s="20"/>
      <c r="AA59" s="25">
        <f t="shared" si="38"/>
        <v>0</v>
      </c>
      <c r="AB59" s="20"/>
      <c r="AC59" s="25"/>
      <c r="AD59" s="20"/>
      <c r="AE59" s="20"/>
      <c r="AF59" s="20"/>
      <c r="AG59" s="23"/>
      <c r="AH59" s="23"/>
      <c r="AI59" s="23"/>
      <c r="AJ59" s="23"/>
      <c r="AK59" s="23"/>
      <c r="AL59" s="23"/>
      <c r="AM59" s="23"/>
      <c r="AN59" s="23"/>
      <c r="AO59" s="23"/>
      <c r="AP59" s="23"/>
      <c r="AQ59" s="23"/>
      <c r="AR59" s="71" t="s">
        <v>368</v>
      </c>
      <c r="AS59" s="23"/>
      <c r="AT59" s="23" t="s">
        <v>284</v>
      </c>
      <c r="AU59" s="23" t="s">
        <v>64</v>
      </c>
      <c r="AV59" s="23"/>
      <c r="AW59" s="21" t="s">
        <v>331</v>
      </c>
    </row>
    <row r="60" s="1" customFormat="1" ht="96" spans="1:49">
      <c r="A60" s="25"/>
      <c r="B60" s="21">
        <f>B59+1</f>
        <v>37</v>
      </c>
      <c r="C60" s="21"/>
      <c r="D60" s="21" t="s">
        <v>369</v>
      </c>
      <c r="E60" s="21"/>
      <c r="F60" s="21"/>
      <c r="G60" s="21" t="s">
        <v>200</v>
      </c>
      <c r="H60" s="21" t="s">
        <v>331</v>
      </c>
      <c r="I60" s="21" t="s">
        <v>331</v>
      </c>
      <c r="J60" s="21" t="s">
        <v>209</v>
      </c>
      <c r="K60" s="21">
        <v>7200</v>
      </c>
      <c r="L60" s="21"/>
      <c r="M60" s="43" t="s">
        <v>370</v>
      </c>
      <c r="N60" s="21"/>
      <c r="O60" s="21" t="s">
        <v>335</v>
      </c>
      <c r="P60" s="23"/>
      <c r="Q60" s="23" t="s">
        <v>63</v>
      </c>
      <c r="R60" s="23" t="s">
        <v>63</v>
      </c>
      <c r="S60" s="23"/>
      <c r="T60" s="23"/>
      <c r="U60" s="20"/>
      <c r="V60" s="20"/>
      <c r="W60" s="20"/>
      <c r="X60" s="25"/>
      <c r="Y60" s="20"/>
      <c r="Z60" s="20"/>
      <c r="AA60" s="25">
        <f t="shared" si="38"/>
        <v>0</v>
      </c>
      <c r="AB60" s="20"/>
      <c r="AC60" s="25"/>
      <c r="AD60" s="20"/>
      <c r="AE60" s="20"/>
      <c r="AF60" s="20"/>
      <c r="AG60" s="23"/>
      <c r="AH60" s="23"/>
      <c r="AI60" s="23"/>
      <c r="AJ60" s="23"/>
      <c r="AK60" s="23"/>
      <c r="AL60" s="23"/>
      <c r="AM60" s="23"/>
      <c r="AN60" s="23"/>
      <c r="AO60" s="23"/>
      <c r="AP60" s="23"/>
      <c r="AQ60" s="23"/>
      <c r="AR60" s="71" t="s">
        <v>371</v>
      </c>
      <c r="AS60" s="23"/>
      <c r="AT60" s="23"/>
      <c r="AU60" s="23"/>
      <c r="AV60" s="23" t="s">
        <v>372</v>
      </c>
      <c r="AW60" s="21" t="s">
        <v>331</v>
      </c>
    </row>
    <row r="61" s="1" customFormat="1" ht="15" spans="1:49">
      <c r="A61" s="15"/>
      <c r="B61" s="29" t="s">
        <v>373</v>
      </c>
      <c r="C61" s="30"/>
      <c r="D61" s="31"/>
      <c r="E61" s="32" t="s">
        <v>374</v>
      </c>
      <c r="F61" s="33"/>
      <c r="G61" s="33"/>
      <c r="H61" s="33"/>
      <c r="I61" s="33"/>
      <c r="J61" s="33"/>
      <c r="K61" s="32">
        <f>SUM(K62,K64:K65,K74,K87,K94,K96:K97,K103,K105:K114)</f>
        <v>270894.94</v>
      </c>
      <c r="L61" s="32">
        <f>SUM(L62,L64:L65,L74,L87,L94,L96,L97:L97,L103,L105:L114)</f>
        <v>29547.61</v>
      </c>
      <c r="M61" s="45">
        <f t="shared" ref="M61:AB61" si="43">SUM(M62,M64:M65,M74,M87,M94,M96,M97:M97,M103,M105:M114)</f>
        <v>0</v>
      </c>
      <c r="N61" s="32"/>
      <c r="O61" s="32"/>
      <c r="P61" s="32">
        <f t="shared" si="43"/>
        <v>0</v>
      </c>
      <c r="Q61" s="32">
        <f t="shared" si="43"/>
        <v>0</v>
      </c>
      <c r="R61" s="32">
        <f t="shared" si="43"/>
        <v>0</v>
      </c>
      <c r="S61" s="32"/>
      <c r="T61" s="32"/>
      <c r="U61" s="18">
        <f t="shared" si="43"/>
        <v>6071</v>
      </c>
      <c r="V61" s="18">
        <f t="shared" si="43"/>
        <v>13974</v>
      </c>
      <c r="W61" s="18">
        <f t="shared" si="43"/>
        <v>17950</v>
      </c>
      <c r="X61" s="18">
        <f t="shared" si="43"/>
        <v>5241</v>
      </c>
      <c r="Y61" s="18">
        <f t="shared" si="43"/>
        <v>19215</v>
      </c>
      <c r="Z61" s="18">
        <f t="shared" si="43"/>
        <v>3112</v>
      </c>
      <c r="AA61" s="18">
        <f t="shared" si="43"/>
        <v>24599</v>
      </c>
      <c r="AB61" s="18">
        <f t="shared" si="43"/>
        <v>31298</v>
      </c>
      <c r="AC61" s="18"/>
      <c r="AD61" s="18">
        <f t="shared" ref="AD61:AK61" si="44">SUM(AD62,AD64:AD65,AD74,AD87,AD94,AD96,AD97:AD97,AD103,AD105:AD114)</f>
        <v>29590</v>
      </c>
      <c r="AE61" s="18">
        <f t="shared" si="44"/>
        <v>34730</v>
      </c>
      <c r="AF61" s="18"/>
      <c r="AG61" s="18">
        <f t="shared" si="44"/>
        <v>33766</v>
      </c>
      <c r="AH61" s="18">
        <f t="shared" si="44"/>
        <v>41829</v>
      </c>
      <c r="AI61" s="32">
        <f t="shared" si="44"/>
        <v>776</v>
      </c>
      <c r="AJ61" s="32">
        <f t="shared" si="44"/>
        <v>34542</v>
      </c>
      <c r="AK61" s="32">
        <f t="shared" si="44"/>
        <v>53102</v>
      </c>
      <c r="AL61" s="32"/>
      <c r="AM61" s="32">
        <f t="shared" ref="AM61:AQ61" si="45">SUM(AM62,AM64:AM65,AM74,AM87,AM94,AM96,AM97:AM97,AM103,AM105:AM114)</f>
        <v>35417</v>
      </c>
      <c r="AN61" s="32">
        <f t="shared" si="45"/>
        <v>52073</v>
      </c>
      <c r="AO61" s="32"/>
      <c r="AP61" s="32">
        <f t="shared" si="45"/>
        <v>35627</v>
      </c>
      <c r="AQ61" s="32">
        <f t="shared" si="45"/>
        <v>54296</v>
      </c>
      <c r="AR61" s="70"/>
      <c r="AS61" s="23"/>
      <c r="AT61" s="23"/>
      <c r="AU61" s="33"/>
      <c r="AV61" s="33"/>
      <c r="AW61" s="33"/>
    </row>
    <row r="62" s="1" customFormat="1" ht="97" customHeight="1" spans="1:49">
      <c r="A62" s="25" t="s">
        <v>375</v>
      </c>
      <c r="B62" s="21">
        <f>B60+1</f>
        <v>38</v>
      </c>
      <c r="C62" s="24"/>
      <c r="D62" s="21" t="s">
        <v>376</v>
      </c>
      <c r="E62" s="21" t="s">
        <v>377</v>
      </c>
      <c r="F62" s="21" t="s">
        <v>83</v>
      </c>
      <c r="G62" s="21" t="s">
        <v>55</v>
      </c>
      <c r="H62" s="21" t="s">
        <v>378</v>
      </c>
      <c r="I62" s="21" t="s">
        <v>378</v>
      </c>
      <c r="J62" s="21" t="s">
        <v>209</v>
      </c>
      <c r="K62" s="21">
        <v>32820</v>
      </c>
      <c r="L62" s="21">
        <f>SUM(L63)</f>
        <v>7000</v>
      </c>
      <c r="M62" s="43" t="s">
        <v>379</v>
      </c>
      <c r="N62" s="21" t="s">
        <v>380</v>
      </c>
      <c r="O62" s="21" t="s">
        <v>61</v>
      </c>
      <c r="P62" s="23"/>
      <c r="Q62" s="23" t="s">
        <v>63</v>
      </c>
      <c r="R62" s="23" t="s">
        <v>63</v>
      </c>
      <c r="S62" s="21"/>
      <c r="T62" s="21"/>
      <c r="U62" s="25">
        <v>1498</v>
      </c>
      <c r="V62" s="25">
        <v>1498</v>
      </c>
      <c r="W62" s="25">
        <v>3190</v>
      </c>
      <c r="X62" s="25">
        <v>1358</v>
      </c>
      <c r="Y62" s="25">
        <v>2856</v>
      </c>
      <c r="Z62" s="25"/>
      <c r="AA62" s="25">
        <f>SUM(AA63)</f>
        <v>4709</v>
      </c>
      <c r="AB62" s="25">
        <v>5483</v>
      </c>
      <c r="AC62" s="25"/>
      <c r="AD62" s="25">
        <f>AD63</f>
        <v>6029</v>
      </c>
      <c r="AE62" s="25">
        <v>6400</v>
      </c>
      <c r="AF62" s="25">
        <v>1020</v>
      </c>
      <c r="AG62" s="52">
        <f t="shared" si="39"/>
        <v>7049</v>
      </c>
      <c r="AH62" s="21">
        <v>8150</v>
      </c>
      <c r="AI62" s="21"/>
      <c r="AJ62" s="56">
        <f t="shared" si="40"/>
        <v>7049</v>
      </c>
      <c r="AK62" s="21">
        <v>9060</v>
      </c>
      <c r="AL62" s="21"/>
      <c r="AM62" s="56">
        <f t="shared" si="41"/>
        <v>7049</v>
      </c>
      <c r="AN62" s="21">
        <v>9060</v>
      </c>
      <c r="AO62" s="21"/>
      <c r="AP62" s="56">
        <f t="shared" si="42"/>
        <v>7049</v>
      </c>
      <c r="AQ62" s="21">
        <v>9299</v>
      </c>
      <c r="AR62" s="71" t="s">
        <v>381</v>
      </c>
      <c r="AS62" s="23" t="s">
        <v>64</v>
      </c>
      <c r="AT62" s="23"/>
      <c r="AU62" s="23"/>
      <c r="AV62" s="23"/>
      <c r="AW62" s="23" t="s">
        <v>382</v>
      </c>
    </row>
    <row r="63" s="1" customFormat="1" ht="63.75" spans="1:49">
      <c r="A63" s="25"/>
      <c r="B63" s="21"/>
      <c r="C63" s="34" t="s">
        <v>383</v>
      </c>
      <c r="D63" s="21" t="s">
        <v>384</v>
      </c>
      <c r="E63" s="21"/>
      <c r="F63" s="21"/>
      <c r="G63" s="21" t="s">
        <v>55</v>
      </c>
      <c r="H63" s="21" t="s">
        <v>378</v>
      </c>
      <c r="I63" s="21" t="s">
        <v>378</v>
      </c>
      <c r="J63" s="21" t="s">
        <v>209</v>
      </c>
      <c r="K63" s="21">
        <v>10330</v>
      </c>
      <c r="L63" s="21">
        <v>7000</v>
      </c>
      <c r="M63" s="43" t="s">
        <v>385</v>
      </c>
      <c r="N63" s="21" t="s">
        <v>386</v>
      </c>
      <c r="O63" s="21" t="s">
        <v>61</v>
      </c>
      <c r="P63" s="23" t="s">
        <v>387</v>
      </c>
      <c r="Q63" s="23" t="s">
        <v>63</v>
      </c>
      <c r="R63" s="23" t="s">
        <v>63</v>
      </c>
      <c r="S63" s="21" t="s">
        <v>64</v>
      </c>
      <c r="T63" s="28" t="s">
        <v>388</v>
      </c>
      <c r="U63" s="25">
        <v>1498</v>
      </c>
      <c r="V63" s="25">
        <v>1498</v>
      </c>
      <c r="W63" s="25">
        <v>3190</v>
      </c>
      <c r="X63" s="25">
        <v>1358</v>
      </c>
      <c r="Y63" s="25">
        <v>2856</v>
      </c>
      <c r="Z63" s="25">
        <v>1853</v>
      </c>
      <c r="AA63" s="25">
        <f t="shared" ref="AA63:AA94" si="46">Y63+Z63</f>
        <v>4709</v>
      </c>
      <c r="AB63" s="25">
        <v>5200</v>
      </c>
      <c r="AC63" s="25">
        <v>1320</v>
      </c>
      <c r="AD63" s="25">
        <f>AA63+AC63</f>
        <v>6029</v>
      </c>
      <c r="AE63" s="25">
        <v>6400</v>
      </c>
      <c r="AF63" s="52">
        <v>1020</v>
      </c>
      <c r="AG63" s="52">
        <f t="shared" si="39"/>
        <v>7049</v>
      </c>
      <c r="AH63" s="21">
        <v>7660</v>
      </c>
      <c r="AI63" s="21">
        <v>0</v>
      </c>
      <c r="AJ63" s="56">
        <f t="shared" si="40"/>
        <v>7049</v>
      </c>
      <c r="AK63" s="21">
        <v>7660</v>
      </c>
      <c r="AL63" s="21">
        <v>0</v>
      </c>
      <c r="AM63" s="56">
        <f t="shared" si="41"/>
        <v>7049</v>
      </c>
      <c r="AN63" s="21">
        <v>7660</v>
      </c>
      <c r="AO63" s="21"/>
      <c r="AP63" s="56">
        <f t="shared" si="42"/>
        <v>7049</v>
      </c>
      <c r="AQ63" s="21">
        <v>7660</v>
      </c>
      <c r="AR63" s="71" t="s">
        <v>66</v>
      </c>
      <c r="AS63" s="23" t="s">
        <v>64</v>
      </c>
      <c r="AT63" s="23"/>
      <c r="AU63" s="23" t="s">
        <v>64</v>
      </c>
      <c r="AV63" s="23"/>
      <c r="AW63" s="23" t="s">
        <v>382</v>
      </c>
    </row>
    <row r="64" s="1" customFormat="1" ht="48.75" spans="1:49">
      <c r="A64" s="25"/>
      <c r="B64" s="21">
        <f>B62+1</f>
        <v>39</v>
      </c>
      <c r="C64" s="21"/>
      <c r="D64" s="21" t="s">
        <v>389</v>
      </c>
      <c r="E64" s="21"/>
      <c r="F64" s="21"/>
      <c r="G64" s="21" t="s">
        <v>55</v>
      </c>
      <c r="H64" s="21" t="s">
        <v>378</v>
      </c>
      <c r="I64" s="21" t="s">
        <v>378</v>
      </c>
      <c r="J64" s="21" t="s">
        <v>209</v>
      </c>
      <c r="K64" s="21">
        <v>2750</v>
      </c>
      <c r="L64" s="21">
        <v>2000</v>
      </c>
      <c r="M64" s="43" t="s">
        <v>390</v>
      </c>
      <c r="N64" s="21" t="s">
        <v>391</v>
      </c>
      <c r="O64" s="21" t="s">
        <v>61</v>
      </c>
      <c r="P64" s="23" t="s">
        <v>392</v>
      </c>
      <c r="Q64" s="23" t="s">
        <v>63</v>
      </c>
      <c r="R64" s="23" t="s">
        <v>63</v>
      </c>
      <c r="S64" s="21" t="s">
        <v>64</v>
      </c>
      <c r="T64" s="21" t="s">
        <v>393</v>
      </c>
      <c r="U64" s="25">
        <v>703</v>
      </c>
      <c r="V64" s="25">
        <v>703</v>
      </c>
      <c r="W64" s="25">
        <v>790</v>
      </c>
      <c r="X64" s="25">
        <v>651</v>
      </c>
      <c r="Y64" s="25">
        <v>1354</v>
      </c>
      <c r="Z64" s="25">
        <v>151</v>
      </c>
      <c r="AA64" s="25">
        <f t="shared" si="46"/>
        <v>1505</v>
      </c>
      <c r="AB64" s="25">
        <v>1700</v>
      </c>
      <c r="AC64" s="25">
        <v>130</v>
      </c>
      <c r="AD64" s="25">
        <f>AA64+AC64</f>
        <v>1635</v>
      </c>
      <c r="AE64" s="25">
        <v>1720</v>
      </c>
      <c r="AF64" s="52">
        <v>80</v>
      </c>
      <c r="AG64" s="52">
        <f t="shared" si="39"/>
        <v>1715</v>
      </c>
      <c r="AH64" s="21">
        <v>1815</v>
      </c>
      <c r="AI64" s="21">
        <v>50</v>
      </c>
      <c r="AJ64" s="56">
        <f t="shared" si="40"/>
        <v>1765</v>
      </c>
      <c r="AK64" s="21">
        <v>1815</v>
      </c>
      <c r="AL64" s="21">
        <v>0</v>
      </c>
      <c r="AM64" s="56">
        <f t="shared" si="41"/>
        <v>1765</v>
      </c>
      <c r="AN64" s="21">
        <v>1925</v>
      </c>
      <c r="AO64" s="21">
        <v>210</v>
      </c>
      <c r="AP64" s="56">
        <f t="shared" si="42"/>
        <v>1975</v>
      </c>
      <c r="AQ64" s="21">
        <v>2135</v>
      </c>
      <c r="AR64" s="79" t="s">
        <v>66</v>
      </c>
      <c r="AS64" s="23" t="s">
        <v>64</v>
      </c>
      <c r="AT64" s="23"/>
      <c r="AU64" s="23" t="s">
        <v>64</v>
      </c>
      <c r="AV64" s="23"/>
      <c r="AW64" s="23" t="s">
        <v>382</v>
      </c>
    </row>
    <row r="65" s="1" customFormat="1" ht="86.25" spans="1:49">
      <c r="A65" s="25"/>
      <c r="B65" s="21">
        <f>B64+1</f>
        <v>40</v>
      </c>
      <c r="C65" s="21"/>
      <c r="D65" s="21" t="s">
        <v>394</v>
      </c>
      <c r="E65" s="21"/>
      <c r="F65" s="21"/>
      <c r="G65" s="21" t="s">
        <v>55</v>
      </c>
      <c r="H65" s="21" t="s">
        <v>378</v>
      </c>
      <c r="I65" s="21" t="s">
        <v>378</v>
      </c>
      <c r="J65" s="21" t="s">
        <v>209</v>
      </c>
      <c r="K65" s="21">
        <v>8000</v>
      </c>
      <c r="L65" s="21">
        <f>SUM(L66)</f>
        <v>300</v>
      </c>
      <c r="M65" s="43" t="s">
        <v>395</v>
      </c>
      <c r="N65" s="21" t="s">
        <v>396</v>
      </c>
      <c r="O65" s="21" t="s">
        <v>397</v>
      </c>
      <c r="P65" s="23"/>
      <c r="Q65" s="91" t="s">
        <v>398</v>
      </c>
      <c r="R65" s="23" t="s">
        <v>63</v>
      </c>
      <c r="S65" s="21" t="s">
        <v>64</v>
      </c>
      <c r="T65" s="21"/>
      <c r="U65" s="25"/>
      <c r="V65" s="25">
        <v>0</v>
      </c>
      <c r="W65" s="25">
        <v>80</v>
      </c>
      <c r="X65" s="25">
        <v>715</v>
      </c>
      <c r="Y65" s="25">
        <v>715</v>
      </c>
      <c r="Z65" s="25"/>
      <c r="AA65" s="25">
        <f t="shared" si="46"/>
        <v>715</v>
      </c>
      <c r="AB65" s="25">
        <v>1410</v>
      </c>
      <c r="AC65" s="25"/>
      <c r="AD65" s="25">
        <f>AD66</f>
        <v>2155</v>
      </c>
      <c r="AE65" s="25">
        <v>2200</v>
      </c>
      <c r="AF65" s="25">
        <v>733</v>
      </c>
      <c r="AG65" s="52">
        <f t="shared" si="39"/>
        <v>2888</v>
      </c>
      <c r="AH65" s="21">
        <v>3199</v>
      </c>
      <c r="AI65" s="21"/>
      <c r="AJ65" s="56">
        <f t="shared" si="40"/>
        <v>2888</v>
      </c>
      <c r="AK65" s="21">
        <v>3199</v>
      </c>
      <c r="AL65" s="21"/>
      <c r="AM65" s="56">
        <f t="shared" ref="AM65:AQ65" si="47">SUM(AM66)</f>
        <v>3476</v>
      </c>
      <c r="AN65" s="21">
        <f t="shared" si="47"/>
        <v>3476</v>
      </c>
      <c r="AO65" s="21"/>
      <c r="AP65" s="56">
        <f>SUM(AP66)</f>
        <v>3476</v>
      </c>
      <c r="AQ65" s="21">
        <f t="shared" si="47"/>
        <v>3476</v>
      </c>
      <c r="AR65" s="107" t="s">
        <v>399</v>
      </c>
      <c r="AS65" s="23" t="s">
        <v>64</v>
      </c>
      <c r="AT65" s="23"/>
      <c r="AU65" s="23"/>
      <c r="AV65" s="23"/>
      <c r="AW65" s="23" t="s">
        <v>382</v>
      </c>
    </row>
    <row r="66" s="1" customFormat="1" ht="121.5" spans="1:49">
      <c r="A66" s="25"/>
      <c r="B66" s="24"/>
      <c r="C66" s="35" t="s">
        <v>400</v>
      </c>
      <c r="D66" s="21" t="s">
        <v>401</v>
      </c>
      <c r="E66" s="21"/>
      <c r="F66" s="21"/>
      <c r="G66" s="21" t="s">
        <v>55</v>
      </c>
      <c r="H66" s="23" t="s">
        <v>378</v>
      </c>
      <c r="I66" s="23" t="s">
        <v>402</v>
      </c>
      <c r="J66" s="21" t="s">
        <v>209</v>
      </c>
      <c r="K66" s="21">
        <v>1000</v>
      </c>
      <c r="L66" s="21">
        <v>300</v>
      </c>
      <c r="M66" s="43" t="s">
        <v>403</v>
      </c>
      <c r="N66" s="85" t="s">
        <v>404</v>
      </c>
      <c r="O66" s="21" t="s">
        <v>397</v>
      </c>
      <c r="P66" s="23" t="s">
        <v>405</v>
      </c>
      <c r="Q66" s="23" t="s">
        <v>63</v>
      </c>
      <c r="R66" s="23" t="s">
        <v>63</v>
      </c>
      <c r="S66" s="21" t="s">
        <v>64</v>
      </c>
      <c r="T66" s="28" t="s">
        <v>406</v>
      </c>
      <c r="U66" s="25"/>
      <c r="V66" s="25"/>
      <c r="W66" s="25">
        <v>80</v>
      </c>
      <c r="X66" s="25">
        <v>715</v>
      </c>
      <c r="Y66" s="20">
        <v>715</v>
      </c>
      <c r="Z66" s="20">
        <v>694</v>
      </c>
      <c r="AA66" s="25">
        <f t="shared" si="46"/>
        <v>1409</v>
      </c>
      <c r="AB66" s="20">
        <v>1660</v>
      </c>
      <c r="AC66" s="25">
        <v>746</v>
      </c>
      <c r="AD66" s="20">
        <f>AA66+AC66</f>
        <v>2155</v>
      </c>
      <c r="AE66" s="20">
        <v>2200</v>
      </c>
      <c r="AF66" s="52">
        <v>733</v>
      </c>
      <c r="AG66" s="52">
        <f t="shared" si="39"/>
        <v>2888</v>
      </c>
      <c r="AH66" s="23">
        <v>3199</v>
      </c>
      <c r="AI66" s="23">
        <v>588</v>
      </c>
      <c r="AJ66" s="56">
        <f t="shared" si="40"/>
        <v>3476</v>
      </c>
      <c r="AK66" s="23">
        <v>3476</v>
      </c>
      <c r="AL66" s="23">
        <v>0</v>
      </c>
      <c r="AM66" s="56">
        <f>AJ66+AL66</f>
        <v>3476</v>
      </c>
      <c r="AN66" s="23">
        <v>3476</v>
      </c>
      <c r="AO66" s="23"/>
      <c r="AP66" s="56">
        <f>AM66+AO66</f>
        <v>3476</v>
      </c>
      <c r="AQ66" s="23">
        <v>3476</v>
      </c>
      <c r="AR66" s="108" t="s">
        <v>407</v>
      </c>
      <c r="AS66" s="23" t="s">
        <v>64</v>
      </c>
      <c r="AT66" s="23"/>
      <c r="AU66" s="23" t="s">
        <v>64</v>
      </c>
      <c r="AV66" s="23"/>
      <c r="AW66" s="23" t="s">
        <v>408</v>
      </c>
    </row>
    <row r="67" s="1" customFormat="1" ht="24" spans="1:49">
      <c r="A67" s="25"/>
      <c r="B67" s="24"/>
      <c r="C67" s="35" t="s">
        <v>409</v>
      </c>
      <c r="D67" s="21" t="s">
        <v>410</v>
      </c>
      <c r="E67" s="21"/>
      <c r="F67" s="21"/>
      <c r="G67" s="62"/>
      <c r="H67" s="23" t="s">
        <v>378</v>
      </c>
      <c r="I67" s="23"/>
      <c r="J67" s="21" t="s">
        <v>209</v>
      </c>
      <c r="K67" s="21"/>
      <c r="L67" s="21"/>
      <c r="M67" s="86" t="s">
        <v>411</v>
      </c>
      <c r="N67" s="85"/>
      <c r="O67" s="21"/>
      <c r="P67" s="23"/>
      <c r="Q67" s="54"/>
      <c r="R67" s="23"/>
      <c r="S67" s="21"/>
      <c r="T67" s="21"/>
      <c r="U67" s="25"/>
      <c r="V67" s="25"/>
      <c r="W67" s="25"/>
      <c r="X67" s="25"/>
      <c r="Y67" s="99"/>
      <c r="Z67" s="99"/>
      <c r="AA67" s="25">
        <f t="shared" si="46"/>
        <v>0</v>
      </c>
      <c r="AB67" s="25"/>
      <c r="AC67" s="25"/>
      <c r="AD67" s="25"/>
      <c r="AE67" s="25"/>
      <c r="AF67" s="25"/>
      <c r="AG67" s="21"/>
      <c r="AH67" s="21"/>
      <c r="AI67" s="21"/>
      <c r="AJ67" s="21"/>
      <c r="AK67" s="21"/>
      <c r="AL67" s="21"/>
      <c r="AM67" s="21"/>
      <c r="AN67" s="21"/>
      <c r="AO67" s="21"/>
      <c r="AP67" s="21"/>
      <c r="AQ67" s="21"/>
      <c r="AR67" s="70"/>
      <c r="AS67" s="23"/>
      <c r="AT67" s="23"/>
      <c r="AU67" s="23"/>
      <c r="AV67" s="23"/>
      <c r="AW67" s="23"/>
    </row>
    <row r="68" s="1" customFormat="1" ht="24" spans="1:49">
      <c r="A68" s="25"/>
      <c r="B68" s="24"/>
      <c r="C68" s="35" t="s">
        <v>412</v>
      </c>
      <c r="D68" s="21" t="s">
        <v>413</v>
      </c>
      <c r="E68" s="21"/>
      <c r="F68" s="21"/>
      <c r="G68" s="62"/>
      <c r="H68" s="23" t="s">
        <v>378</v>
      </c>
      <c r="I68" s="23"/>
      <c r="J68" s="21" t="s">
        <v>209</v>
      </c>
      <c r="K68" s="21"/>
      <c r="L68" s="21"/>
      <c r="M68" s="86" t="s">
        <v>411</v>
      </c>
      <c r="N68" s="85"/>
      <c r="O68" s="21"/>
      <c r="P68" s="23"/>
      <c r="Q68" s="54"/>
      <c r="R68" s="23"/>
      <c r="S68" s="21"/>
      <c r="T68" s="21"/>
      <c r="U68" s="25"/>
      <c r="V68" s="25"/>
      <c r="W68" s="25"/>
      <c r="X68" s="25"/>
      <c r="Y68" s="99"/>
      <c r="Z68" s="99"/>
      <c r="AA68" s="25">
        <f t="shared" si="46"/>
        <v>0</v>
      </c>
      <c r="AB68" s="25"/>
      <c r="AC68" s="25"/>
      <c r="AD68" s="25"/>
      <c r="AE68" s="25"/>
      <c r="AF68" s="25"/>
      <c r="AG68" s="21"/>
      <c r="AH68" s="21"/>
      <c r="AI68" s="21"/>
      <c r="AJ68" s="21"/>
      <c r="AK68" s="21"/>
      <c r="AL68" s="21"/>
      <c r="AM68" s="21"/>
      <c r="AN68" s="21"/>
      <c r="AO68" s="21"/>
      <c r="AP68" s="21"/>
      <c r="AQ68" s="21"/>
      <c r="AR68" s="70"/>
      <c r="AS68" s="23"/>
      <c r="AT68" s="23"/>
      <c r="AU68" s="23"/>
      <c r="AV68" s="23"/>
      <c r="AW68" s="23"/>
    </row>
    <row r="69" s="1" customFormat="1" ht="24" spans="1:49">
      <c r="A69" s="25"/>
      <c r="B69" s="24"/>
      <c r="C69" s="35" t="s">
        <v>414</v>
      </c>
      <c r="D69" s="21" t="s">
        <v>415</v>
      </c>
      <c r="E69" s="21"/>
      <c r="F69" s="21"/>
      <c r="G69" s="62"/>
      <c r="H69" s="23" t="s">
        <v>378</v>
      </c>
      <c r="I69" s="23"/>
      <c r="J69" s="21" t="s">
        <v>209</v>
      </c>
      <c r="K69" s="21"/>
      <c r="L69" s="21"/>
      <c r="M69" s="86" t="s">
        <v>411</v>
      </c>
      <c r="N69" s="85"/>
      <c r="O69" s="21"/>
      <c r="P69" s="23"/>
      <c r="Q69" s="54"/>
      <c r="R69" s="23"/>
      <c r="S69" s="21"/>
      <c r="T69" s="21"/>
      <c r="U69" s="25"/>
      <c r="V69" s="25"/>
      <c r="W69" s="25"/>
      <c r="X69" s="25"/>
      <c r="Y69" s="99"/>
      <c r="Z69" s="99"/>
      <c r="AA69" s="25">
        <f t="shared" si="46"/>
        <v>0</v>
      </c>
      <c r="AB69" s="25"/>
      <c r="AC69" s="25"/>
      <c r="AD69" s="25"/>
      <c r="AE69" s="25"/>
      <c r="AF69" s="25"/>
      <c r="AG69" s="21"/>
      <c r="AH69" s="21"/>
      <c r="AI69" s="21"/>
      <c r="AJ69" s="21"/>
      <c r="AK69" s="21"/>
      <c r="AL69" s="21"/>
      <c r="AM69" s="21"/>
      <c r="AN69" s="21"/>
      <c r="AO69" s="21"/>
      <c r="AP69" s="21"/>
      <c r="AQ69" s="21"/>
      <c r="AR69" s="70"/>
      <c r="AS69" s="23"/>
      <c r="AT69" s="23"/>
      <c r="AU69" s="23"/>
      <c r="AV69" s="23"/>
      <c r="AW69" s="23"/>
    </row>
    <row r="70" s="1" customFormat="1" ht="24" spans="1:49">
      <c r="A70" s="25"/>
      <c r="B70" s="24"/>
      <c r="C70" s="35" t="s">
        <v>416</v>
      </c>
      <c r="D70" s="21" t="s">
        <v>417</v>
      </c>
      <c r="E70" s="21"/>
      <c r="F70" s="21"/>
      <c r="G70" s="62"/>
      <c r="H70" s="23" t="s">
        <v>378</v>
      </c>
      <c r="I70" s="23"/>
      <c r="J70" s="21" t="s">
        <v>209</v>
      </c>
      <c r="K70" s="21"/>
      <c r="L70" s="21"/>
      <c r="M70" s="86" t="s">
        <v>411</v>
      </c>
      <c r="N70" s="85"/>
      <c r="O70" s="21"/>
      <c r="P70" s="23"/>
      <c r="Q70" s="54"/>
      <c r="R70" s="23"/>
      <c r="S70" s="21"/>
      <c r="T70" s="21"/>
      <c r="U70" s="25"/>
      <c r="V70" s="25"/>
      <c r="W70" s="25"/>
      <c r="X70" s="25"/>
      <c r="Y70" s="99"/>
      <c r="Z70" s="99"/>
      <c r="AA70" s="25">
        <f t="shared" si="46"/>
        <v>0</v>
      </c>
      <c r="AB70" s="25"/>
      <c r="AC70" s="25"/>
      <c r="AD70" s="25"/>
      <c r="AE70" s="25"/>
      <c r="AF70" s="25"/>
      <c r="AG70" s="21"/>
      <c r="AH70" s="21"/>
      <c r="AI70" s="21"/>
      <c r="AJ70" s="21"/>
      <c r="AK70" s="21"/>
      <c r="AL70" s="21"/>
      <c r="AM70" s="21"/>
      <c r="AN70" s="21"/>
      <c r="AO70" s="21"/>
      <c r="AP70" s="21"/>
      <c r="AQ70" s="21"/>
      <c r="AR70" s="70"/>
      <c r="AS70" s="23"/>
      <c r="AT70" s="23"/>
      <c r="AU70" s="23"/>
      <c r="AV70" s="23"/>
      <c r="AW70" s="23"/>
    </row>
    <row r="71" s="1" customFormat="1" ht="15" spans="1:49">
      <c r="A71" s="25"/>
      <c r="B71" s="24"/>
      <c r="C71" s="35" t="s">
        <v>418</v>
      </c>
      <c r="D71" s="21" t="s">
        <v>419</v>
      </c>
      <c r="E71" s="21"/>
      <c r="F71" s="21"/>
      <c r="G71" s="62"/>
      <c r="H71" s="23" t="s">
        <v>378</v>
      </c>
      <c r="I71" s="23"/>
      <c r="J71" s="21" t="s">
        <v>209</v>
      </c>
      <c r="K71" s="21"/>
      <c r="L71" s="21"/>
      <c r="M71" s="86" t="s">
        <v>411</v>
      </c>
      <c r="N71" s="85"/>
      <c r="O71" s="21"/>
      <c r="P71" s="23"/>
      <c r="Q71" s="54"/>
      <c r="R71" s="23"/>
      <c r="S71" s="21"/>
      <c r="T71" s="21"/>
      <c r="U71" s="25"/>
      <c r="V71" s="25"/>
      <c r="W71" s="25"/>
      <c r="X71" s="25"/>
      <c r="Y71" s="99"/>
      <c r="Z71" s="99"/>
      <c r="AA71" s="25">
        <f t="shared" si="46"/>
        <v>0</v>
      </c>
      <c r="AB71" s="25"/>
      <c r="AC71" s="25"/>
      <c r="AD71" s="25"/>
      <c r="AE71" s="25"/>
      <c r="AF71" s="25"/>
      <c r="AG71" s="21"/>
      <c r="AH71" s="21"/>
      <c r="AI71" s="21"/>
      <c r="AJ71" s="21"/>
      <c r="AK71" s="21"/>
      <c r="AL71" s="21"/>
      <c r="AM71" s="21"/>
      <c r="AN71" s="21"/>
      <c r="AO71" s="21"/>
      <c r="AP71" s="21"/>
      <c r="AQ71" s="21"/>
      <c r="AR71" s="70"/>
      <c r="AS71" s="23"/>
      <c r="AT71" s="23"/>
      <c r="AU71" s="23"/>
      <c r="AV71" s="23"/>
      <c r="AW71" s="23"/>
    </row>
    <row r="72" s="1" customFormat="1" ht="15" spans="1:49">
      <c r="A72" s="25"/>
      <c r="B72" s="24"/>
      <c r="C72" s="35" t="s">
        <v>420</v>
      </c>
      <c r="D72" s="21" t="s">
        <v>421</v>
      </c>
      <c r="E72" s="21"/>
      <c r="F72" s="21"/>
      <c r="G72" s="62"/>
      <c r="H72" s="23" t="s">
        <v>378</v>
      </c>
      <c r="I72" s="23"/>
      <c r="J72" s="21" t="s">
        <v>209</v>
      </c>
      <c r="K72" s="21"/>
      <c r="L72" s="21"/>
      <c r="M72" s="86" t="s">
        <v>411</v>
      </c>
      <c r="N72" s="85"/>
      <c r="O72" s="21"/>
      <c r="P72" s="23"/>
      <c r="Q72" s="54"/>
      <c r="R72" s="23"/>
      <c r="S72" s="21"/>
      <c r="T72" s="21"/>
      <c r="U72" s="25"/>
      <c r="V72" s="25"/>
      <c r="W72" s="25"/>
      <c r="X72" s="25"/>
      <c r="Y72" s="99"/>
      <c r="Z72" s="99"/>
      <c r="AA72" s="25">
        <f t="shared" si="46"/>
        <v>0</v>
      </c>
      <c r="AB72" s="25"/>
      <c r="AC72" s="25"/>
      <c r="AD72" s="25"/>
      <c r="AE72" s="25"/>
      <c r="AF72" s="25"/>
      <c r="AG72" s="21"/>
      <c r="AH72" s="21"/>
      <c r="AI72" s="21"/>
      <c r="AJ72" s="21"/>
      <c r="AK72" s="21"/>
      <c r="AL72" s="21"/>
      <c r="AM72" s="21"/>
      <c r="AN72" s="21"/>
      <c r="AO72" s="21"/>
      <c r="AP72" s="21"/>
      <c r="AQ72" s="21"/>
      <c r="AR72" s="70"/>
      <c r="AS72" s="23"/>
      <c r="AT72" s="23"/>
      <c r="AU72" s="23"/>
      <c r="AV72" s="23"/>
      <c r="AW72" s="23"/>
    </row>
    <row r="73" s="1" customFormat="1" ht="24" spans="1:49">
      <c r="A73" s="25"/>
      <c r="B73" s="24"/>
      <c r="C73" s="35" t="s">
        <v>422</v>
      </c>
      <c r="D73" s="21" t="s">
        <v>423</v>
      </c>
      <c r="E73" s="21"/>
      <c r="F73" s="21"/>
      <c r="G73" s="62"/>
      <c r="H73" s="23" t="s">
        <v>378</v>
      </c>
      <c r="I73" s="23"/>
      <c r="J73" s="21" t="s">
        <v>209</v>
      </c>
      <c r="K73" s="21"/>
      <c r="L73" s="21"/>
      <c r="M73" s="86" t="s">
        <v>411</v>
      </c>
      <c r="N73" s="85"/>
      <c r="O73" s="21"/>
      <c r="P73" s="87"/>
      <c r="Q73" s="23"/>
      <c r="R73" s="23"/>
      <c r="S73" s="21"/>
      <c r="T73" s="21"/>
      <c r="U73" s="25"/>
      <c r="V73" s="25"/>
      <c r="W73" s="25"/>
      <c r="X73" s="25"/>
      <c r="Y73" s="25"/>
      <c r="Z73" s="25"/>
      <c r="AA73" s="25">
        <f t="shared" si="46"/>
        <v>0</v>
      </c>
      <c r="AB73" s="25"/>
      <c r="AC73" s="25"/>
      <c r="AD73" s="25"/>
      <c r="AE73" s="25"/>
      <c r="AF73" s="25"/>
      <c r="AG73" s="21"/>
      <c r="AH73" s="21"/>
      <c r="AI73" s="21"/>
      <c r="AJ73" s="21"/>
      <c r="AK73" s="21"/>
      <c r="AL73" s="21"/>
      <c r="AM73" s="21"/>
      <c r="AN73" s="21"/>
      <c r="AO73" s="21"/>
      <c r="AP73" s="21"/>
      <c r="AQ73" s="21"/>
      <c r="AR73" s="70"/>
      <c r="AS73" s="23"/>
      <c r="AT73" s="23"/>
      <c r="AU73" s="23"/>
      <c r="AV73" s="23"/>
      <c r="AW73" s="23"/>
    </row>
    <row r="74" s="1" customFormat="1" ht="48.75" spans="1:49">
      <c r="A74" s="25"/>
      <c r="B74" s="24">
        <f>B65+1</f>
        <v>41</v>
      </c>
      <c r="C74" s="35"/>
      <c r="D74" s="21" t="s">
        <v>424</v>
      </c>
      <c r="E74" s="21"/>
      <c r="F74" s="21"/>
      <c r="G74" s="21" t="s">
        <v>55</v>
      </c>
      <c r="H74" s="23" t="s">
        <v>378</v>
      </c>
      <c r="I74" s="23"/>
      <c r="J74" s="21" t="s">
        <v>209</v>
      </c>
      <c r="K74" s="21">
        <f>SUM(K75:K85)</f>
        <v>6596.63</v>
      </c>
      <c r="L74" s="21">
        <f>SUM(L75:L85)</f>
        <v>5466.5</v>
      </c>
      <c r="M74" s="43"/>
      <c r="N74" s="85" t="s">
        <v>425</v>
      </c>
      <c r="O74" s="21" t="s">
        <v>397</v>
      </c>
      <c r="P74" s="87"/>
      <c r="Q74" s="23" t="s">
        <v>63</v>
      </c>
      <c r="R74" s="23" t="s">
        <v>63</v>
      </c>
      <c r="S74" s="21" t="s">
        <v>64</v>
      </c>
      <c r="T74" s="21" t="s">
        <v>426</v>
      </c>
      <c r="U74" s="25">
        <f>SUM(U75:U85)</f>
        <v>1721</v>
      </c>
      <c r="V74" s="25">
        <f>SUM(V75:V85)</f>
        <v>2373</v>
      </c>
      <c r="W74" s="25">
        <f>SUM(W75:W85)</f>
        <v>2820</v>
      </c>
      <c r="X74" s="25">
        <f>SUM(X75:X85)</f>
        <v>152</v>
      </c>
      <c r="Y74" s="25">
        <f>SUM(Y75:Y85)</f>
        <v>2525</v>
      </c>
      <c r="Z74" s="25">
        <v>206</v>
      </c>
      <c r="AA74" s="25">
        <f>SUM(AA75:AA86)</f>
        <v>3150</v>
      </c>
      <c r="AB74" s="25">
        <v>3990</v>
      </c>
      <c r="AC74" s="25">
        <v>383</v>
      </c>
      <c r="AD74" s="25">
        <f>SUM(AD75:AD86)</f>
        <v>3627</v>
      </c>
      <c r="AE74" s="25">
        <v>4120</v>
      </c>
      <c r="AF74" s="52">
        <v>282</v>
      </c>
      <c r="AG74" s="52">
        <f>AD74+AF74</f>
        <v>3909</v>
      </c>
      <c r="AH74" s="21">
        <v>4355</v>
      </c>
      <c r="AI74" s="21"/>
      <c r="AJ74" s="56">
        <f t="shared" ref="AJ74:AJ78" si="48">AG74+AI74</f>
        <v>3909</v>
      </c>
      <c r="AK74" s="21">
        <v>4355</v>
      </c>
      <c r="AL74" s="21">
        <v>0</v>
      </c>
      <c r="AM74" s="56">
        <f t="shared" ref="AM74:AM78" si="49">AJ74+AL74</f>
        <v>3909</v>
      </c>
      <c r="AN74" s="21">
        <v>4355</v>
      </c>
      <c r="AO74" s="21"/>
      <c r="AP74" s="56">
        <f t="shared" ref="AP74:AP78" si="50">AM74+AO74</f>
        <v>3909</v>
      </c>
      <c r="AQ74" s="21">
        <v>5466</v>
      </c>
      <c r="AR74" s="71"/>
      <c r="AS74" s="23" t="s">
        <v>64</v>
      </c>
      <c r="AT74" s="23"/>
      <c r="AU74" s="23"/>
      <c r="AV74" s="23"/>
      <c r="AW74" s="23" t="s">
        <v>382</v>
      </c>
    </row>
    <row r="75" s="1" customFormat="1" ht="89.25" spans="1:49">
      <c r="A75" s="25"/>
      <c r="B75" s="21"/>
      <c r="C75" s="34" t="s">
        <v>427</v>
      </c>
      <c r="D75" s="21" t="s">
        <v>428</v>
      </c>
      <c r="E75" s="21"/>
      <c r="F75" s="21"/>
      <c r="G75" s="21" t="s">
        <v>96</v>
      </c>
      <c r="H75" s="23" t="s">
        <v>378</v>
      </c>
      <c r="I75" s="21" t="s">
        <v>429</v>
      </c>
      <c r="J75" s="21" t="s">
        <v>209</v>
      </c>
      <c r="K75" s="21">
        <v>1200</v>
      </c>
      <c r="L75" s="21">
        <v>1200</v>
      </c>
      <c r="M75" s="43" t="s">
        <v>430</v>
      </c>
      <c r="N75" s="21" t="s">
        <v>431</v>
      </c>
      <c r="O75" s="21" t="s">
        <v>397</v>
      </c>
      <c r="P75" s="21" t="s">
        <v>432</v>
      </c>
      <c r="Q75" s="21" t="s">
        <v>63</v>
      </c>
      <c r="R75" s="23" t="s">
        <v>63</v>
      </c>
      <c r="S75" s="21" t="s">
        <v>64</v>
      </c>
      <c r="T75" s="28" t="s">
        <v>433</v>
      </c>
      <c r="U75" s="25"/>
      <c r="V75" s="25"/>
      <c r="W75" s="25"/>
      <c r="X75" s="25">
        <v>102</v>
      </c>
      <c r="Y75" s="25">
        <v>102</v>
      </c>
      <c r="Z75" s="25">
        <v>59</v>
      </c>
      <c r="AA75" s="25">
        <f t="shared" si="46"/>
        <v>161</v>
      </c>
      <c r="AB75" s="25">
        <v>160</v>
      </c>
      <c r="AC75" s="25">
        <v>436</v>
      </c>
      <c r="AD75" s="25">
        <f>AA75+AC75</f>
        <v>597</v>
      </c>
      <c r="AE75" s="25">
        <v>640</v>
      </c>
      <c r="AF75" s="52"/>
      <c r="AG75" s="52">
        <f>AD75+AF75</f>
        <v>597</v>
      </c>
      <c r="AH75" s="25">
        <v>668</v>
      </c>
      <c r="AI75" s="21"/>
      <c r="AJ75" s="56">
        <f t="shared" si="48"/>
        <v>597</v>
      </c>
      <c r="AK75" s="21">
        <v>668</v>
      </c>
      <c r="AL75" s="21">
        <v>0</v>
      </c>
      <c r="AM75" s="56">
        <f t="shared" si="49"/>
        <v>597</v>
      </c>
      <c r="AN75" s="21">
        <v>767</v>
      </c>
      <c r="AO75" s="21"/>
      <c r="AP75" s="56">
        <f t="shared" si="50"/>
        <v>597</v>
      </c>
      <c r="AQ75" s="21">
        <v>976</v>
      </c>
      <c r="AR75" s="92" t="s">
        <v>434</v>
      </c>
      <c r="AS75" s="21" t="s">
        <v>64</v>
      </c>
      <c r="AT75" s="21" t="s">
        <v>176</v>
      </c>
      <c r="AU75" s="23" t="s">
        <v>64</v>
      </c>
      <c r="AV75" s="21" t="s">
        <v>435</v>
      </c>
      <c r="AW75" s="23" t="s">
        <v>436</v>
      </c>
    </row>
    <row r="76" s="1" customFormat="1" ht="72" spans="1:49">
      <c r="A76" s="25"/>
      <c r="B76" s="24"/>
      <c r="C76" s="34" t="s">
        <v>437</v>
      </c>
      <c r="D76" s="21" t="s">
        <v>438</v>
      </c>
      <c r="E76" s="21"/>
      <c r="F76" s="21"/>
      <c r="G76" s="21" t="s">
        <v>96</v>
      </c>
      <c r="H76" s="21" t="s">
        <v>378</v>
      </c>
      <c r="I76" s="21" t="s">
        <v>439</v>
      </c>
      <c r="J76" s="21" t="s">
        <v>209</v>
      </c>
      <c r="K76" s="21">
        <v>500</v>
      </c>
      <c r="L76" s="21">
        <v>500</v>
      </c>
      <c r="M76" s="43" t="s">
        <v>440</v>
      </c>
      <c r="N76" s="21" t="s">
        <v>161</v>
      </c>
      <c r="O76" s="21" t="s">
        <v>397</v>
      </c>
      <c r="P76" s="21" t="s">
        <v>432</v>
      </c>
      <c r="Q76" s="21" t="s">
        <v>63</v>
      </c>
      <c r="R76" s="21" t="s">
        <v>441</v>
      </c>
      <c r="S76" s="21" t="s">
        <v>64</v>
      </c>
      <c r="T76" s="28" t="s">
        <v>442</v>
      </c>
      <c r="U76" s="25"/>
      <c r="V76" s="25"/>
      <c r="W76" s="25">
        <v>60</v>
      </c>
      <c r="X76" s="25"/>
      <c r="Y76" s="25"/>
      <c r="Z76" s="25">
        <v>150</v>
      </c>
      <c r="AA76" s="25">
        <f t="shared" si="46"/>
        <v>150</v>
      </c>
      <c r="AB76" s="25">
        <v>150</v>
      </c>
      <c r="AC76" s="25">
        <v>41</v>
      </c>
      <c r="AD76" s="25">
        <f t="shared" ref="AD76:AD86" si="51">AA76+AC76</f>
        <v>191</v>
      </c>
      <c r="AE76" s="25">
        <v>200</v>
      </c>
      <c r="AF76" s="52"/>
      <c r="AG76" s="52">
        <f t="shared" ref="AG76:AG82" si="52">AD76+AF76</f>
        <v>191</v>
      </c>
      <c r="AH76" s="25">
        <v>210</v>
      </c>
      <c r="AI76" s="21"/>
      <c r="AJ76" s="56">
        <f t="shared" si="48"/>
        <v>191</v>
      </c>
      <c r="AK76" s="21">
        <v>550</v>
      </c>
      <c r="AL76" s="21">
        <v>0</v>
      </c>
      <c r="AM76" s="56">
        <f t="shared" si="49"/>
        <v>191</v>
      </c>
      <c r="AN76" s="21">
        <v>550</v>
      </c>
      <c r="AO76" s="21"/>
      <c r="AP76" s="56">
        <f t="shared" si="50"/>
        <v>191</v>
      </c>
      <c r="AQ76" s="21">
        <v>550</v>
      </c>
      <c r="AR76" s="71" t="s">
        <v>443</v>
      </c>
      <c r="AS76" s="23" t="s">
        <v>64</v>
      </c>
      <c r="AT76" s="23" t="s">
        <v>124</v>
      </c>
      <c r="AU76" s="23" t="s">
        <v>64</v>
      </c>
      <c r="AV76" s="21" t="s">
        <v>444</v>
      </c>
      <c r="AW76" s="23" t="s">
        <v>445</v>
      </c>
    </row>
    <row r="77" s="1" customFormat="1" ht="88.5" spans="1:49">
      <c r="A77" s="25"/>
      <c r="B77" s="24"/>
      <c r="C77" s="34" t="s">
        <v>446</v>
      </c>
      <c r="D77" s="21" t="s">
        <v>447</v>
      </c>
      <c r="E77" s="21"/>
      <c r="F77" s="21"/>
      <c r="G77" s="21" t="s">
        <v>96</v>
      </c>
      <c r="H77" s="21" t="s">
        <v>378</v>
      </c>
      <c r="I77" s="21" t="s">
        <v>448</v>
      </c>
      <c r="J77" s="21" t="s">
        <v>209</v>
      </c>
      <c r="K77" s="21">
        <v>1200</v>
      </c>
      <c r="L77" s="21">
        <v>1200</v>
      </c>
      <c r="M77" s="43" t="s">
        <v>449</v>
      </c>
      <c r="N77" s="21" t="s">
        <v>450</v>
      </c>
      <c r="O77" s="21" t="s">
        <v>397</v>
      </c>
      <c r="P77" s="21" t="s">
        <v>432</v>
      </c>
      <c r="Q77" s="23" t="s">
        <v>63</v>
      </c>
      <c r="R77" s="23" t="s">
        <v>63</v>
      </c>
      <c r="S77" s="21" t="s">
        <v>64</v>
      </c>
      <c r="T77" s="28" t="s">
        <v>451</v>
      </c>
      <c r="U77" s="25"/>
      <c r="V77" s="25"/>
      <c r="W77" s="25">
        <v>50</v>
      </c>
      <c r="X77" s="25"/>
      <c r="Y77" s="25"/>
      <c r="Z77" s="25">
        <v>357</v>
      </c>
      <c r="AA77" s="25">
        <f t="shared" si="46"/>
        <v>357</v>
      </c>
      <c r="AB77" s="25">
        <v>357</v>
      </c>
      <c r="AC77" s="25"/>
      <c r="AD77" s="25">
        <f t="shared" si="51"/>
        <v>357</v>
      </c>
      <c r="AE77" s="20">
        <v>357</v>
      </c>
      <c r="AF77" s="52">
        <v>478</v>
      </c>
      <c r="AG77" s="52">
        <f t="shared" si="52"/>
        <v>835</v>
      </c>
      <c r="AH77" s="21">
        <v>850</v>
      </c>
      <c r="AI77" s="21">
        <v>478</v>
      </c>
      <c r="AJ77" s="56">
        <f t="shared" si="48"/>
        <v>1313</v>
      </c>
      <c r="AK77" s="21">
        <v>1313</v>
      </c>
      <c r="AL77" s="21">
        <v>0</v>
      </c>
      <c r="AM77" s="56">
        <f t="shared" si="49"/>
        <v>1313</v>
      </c>
      <c r="AN77" s="21">
        <v>1313</v>
      </c>
      <c r="AO77" s="21"/>
      <c r="AP77" s="56">
        <f t="shared" si="50"/>
        <v>1313</v>
      </c>
      <c r="AQ77" s="21">
        <v>1313</v>
      </c>
      <c r="AR77" s="72" t="s">
        <v>66</v>
      </c>
      <c r="AS77" s="23" t="s">
        <v>64</v>
      </c>
      <c r="AT77" s="23"/>
      <c r="AU77" s="23" t="s">
        <v>64</v>
      </c>
      <c r="AV77" s="21" t="s">
        <v>435</v>
      </c>
      <c r="AW77" s="23" t="s">
        <v>452</v>
      </c>
    </row>
    <row r="78" s="1" customFormat="1" ht="36" spans="1:49">
      <c r="A78" s="25"/>
      <c r="B78" s="24"/>
      <c r="C78" s="34" t="s">
        <v>453</v>
      </c>
      <c r="D78" s="21" t="s">
        <v>454</v>
      </c>
      <c r="E78" s="21"/>
      <c r="F78" s="21"/>
      <c r="G78" s="21" t="s">
        <v>96</v>
      </c>
      <c r="H78" s="21" t="s">
        <v>378</v>
      </c>
      <c r="I78" s="21" t="s">
        <v>455</v>
      </c>
      <c r="J78" s="21" t="s">
        <v>209</v>
      </c>
      <c r="K78" s="21">
        <v>500</v>
      </c>
      <c r="L78" s="21">
        <v>500</v>
      </c>
      <c r="M78" s="43" t="s">
        <v>456</v>
      </c>
      <c r="N78" s="21" t="s">
        <v>161</v>
      </c>
      <c r="O78" s="21" t="s">
        <v>397</v>
      </c>
      <c r="P78" s="21" t="s">
        <v>457</v>
      </c>
      <c r="Q78" s="23" t="s">
        <v>63</v>
      </c>
      <c r="R78" s="23" t="s">
        <v>63</v>
      </c>
      <c r="S78" s="21" t="s">
        <v>64</v>
      </c>
      <c r="T78" s="28" t="s">
        <v>458</v>
      </c>
      <c r="U78" s="25">
        <v>965</v>
      </c>
      <c r="V78" s="20">
        <v>1043</v>
      </c>
      <c r="W78" s="20">
        <v>1230</v>
      </c>
      <c r="X78" s="25"/>
      <c r="Y78" s="25">
        <v>1043</v>
      </c>
      <c r="Z78" s="25">
        <v>59</v>
      </c>
      <c r="AA78" s="25">
        <f t="shared" si="46"/>
        <v>1102</v>
      </c>
      <c r="AB78" s="20">
        <v>1660</v>
      </c>
      <c r="AC78" s="25"/>
      <c r="AD78" s="25">
        <f t="shared" si="51"/>
        <v>1102</v>
      </c>
      <c r="AE78" s="20">
        <v>1700</v>
      </c>
      <c r="AF78" s="52"/>
      <c r="AG78" s="52">
        <f t="shared" si="52"/>
        <v>1102</v>
      </c>
      <c r="AH78" s="20">
        <v>1815</v>
      </c>
      <c r="AI78" s="23">
        <v>0</v>
      </c>
      <c r="AJ78" s="56">
        <f t="shared" si="48"/>
        <v>1102</v>
      </c>
      <c r="AK78" s="23">
        <v>1815</v>
      </c>
      <c r="AL78" s="23">
        <v>0</v>
      </c>
      <c r="AM78" s="56">
        <f t="shared" si="49"/>
        <v>1102</v>
      </c>
      <c r="AN78" s="23">
        <v>1815</v>
      </c>
      <c r="AO78" s="23"/>
      <c r="AP78" s="56">
        <f t="shared" si="50"/>
        <v>1102</v>
      </c>
      <c r="AQ78" s="23">
        <v>1815</v>
      </c>
      <c r="AR78" s="78" t="s">
        <v>459</v>
      </c>
      <c r="AS78" s="23" t="s">
        <v>64</v>
      </c>
      <c r="AT78" s="23"/>
      <c r="AU78" s="23" t="s">
        <v>64</v>
      </c>
      <c r="AV78" s="21" t="s">
        <v>460</v>
      </c>
      <c r="AW78" s="23" t="s">
        <v>461</v>
      </c>
    </row>
    <row r="79" s="1" customFormat="1" ht="112.5" spans="1:49">
      <c r="A79" s="25"/>
      <c r="B79" s="24"/>
      <c r="C79" s="34" t="s">
        <v>462</v>
      </c>
      <c r="D79" s="21" t="s">
        <v>463</v>
      </c>
      <c r="E79" s="21"/>
      <c r="F79" s="21"/>
      <c r="G79" s="21" t="s">
        <v>96</v>
      </c>
      <c r="H79" s="21" t="s">
        <v>378</v>
      </c>
      <c r="I79" s="21" t="s">
        <v>464</v>
      </c>
      <c r="J79" s="21" t="s">
        <v>209</v>
      </c>
      <c r="K79" s="21">
        <v>560</v>
      </c>
      <c r="L79" s="21">
        <v>405.5</v>
      </c>
      <c r="M79" s="43" t="s">
        <v>465</v>
      </c>
      <c r="N79" s="21" t="s">
        <v>254</v>
      </c>
      <c r="O79" s="21" t="s">
        <v>397</v>
      </c>
      <c r="P79" s="21" t="s">
        <v>466</v>
      </c>
      <c r="Q79" s="21" t="s">
        <v>63</v>
      </c>
      <c r="R79" s="23" t="s">
        <v>63</v>
      </c>
      <c r="S79" s="21"/>
      <c r="T79" s="21"/>
      <c r="U79" s="25"/>
      <c r="V79" s="25"/>
      <c r="W79" s="25">
        <v>50</v>
      </c>
      <c r="X79" s="25"/>
      <c r="Y79" s="25"/>
      <c r="Z79" s="25"/>
      <c r="AA79" s="25">
        <f t="shared" si="46"/>
        <v>0</v>
      </c>
      <c r="AB79" s="25">
        <v>324.8</v>
      </c>
      <c r="AC79" s="25"/>
      <c r="AD79" s="25"/>
      <c r="AE79" s="25">
        <v>324.8</v>
      </c>
      <c r="AF79" s="25"/>
      <c r="AG79" s="52"/>
      <c r="AH79" s="21">
        <v>342.8</v>
      </c>
      <c r="AI79" s="21"/>
      <c r="AJ79" s="56"/>
      <c r="AK79" s="21">
        <v>342.8</v>
      </c>
      <c r="AL79" s="21"/>
      <c r="AM79" s="56"/>
      <c r="AN79" s="21">
        <v>390</v>
      </c>
      <c r="AO79" s="21"/>
      <c r="AP79" s="56"/>
      <c r="AQ79" s="21">
        <v>390</v>
      </c>
      <c r="AR79" s="71" t="s">
        <v>467</v>
      </c>
      <c r="AS79" s="23" t="s">
        <v>64</v>
      </c>
      <c r="AT79" s="23" t="s">
        <v>124</v>
      </c>
      <c r="AU79" s="23" t="s">
        <v>64</v>
      </c>
      <c r="AV79" s="21" t="s">
        <v>460</v>
      </c>
      <c r="AW79" s="23" t="s">
        <v>468</v>
      </c>
    </row>
    <row r="80" s="1" customFormat="1" ht="49.5" spans="1:49">
      <c r="A80" s="25"/>
      <c r="B80" s="24"/>
      <c r="C80" s="34" t="s">
        <v>469</v>
      </c>
      <c r="D80" s="21" t="s">
        <v>470</v>
      </c>
      <c r="E80" s="21"/>
      <c r="F80" s="21"/>
      <c r="G80" s="21" t="s">
        <v>96</v>
      </c>
      <c r="H80" s="21" t="s">
        <v>378</v>
      </c>
      <c r="I80" s="21" t="s">
        <v>471</v>
      </c>
      <c r="J80" s="21" t="s">
        <v>209</v>
      </c>
      <c r="K80" s="21">
        <v>240</v>
      </c>
      <c r="L80" s="21">
        <v>240</v>
      </c>
      <c r="M80" s="43" t="s">
        <v>472</v>
      </c>
      <c r="N80" s="21" t="s">
        <v>473</v>
      </c>
      <c r="O80" s="21" t="s">
        <v>397</v>
      </c>
      <c r="P80" s="21" t="s">
        <v>474</v>
      </c>
      <c r="Q80" s="23" t="s">
        <v>63</v>
      </c>
      <c r="R80" s="23" t="s">
        <v>63</v>
      </c>
      <c r="S80" s="21"/>
      <c r="T80" s="21"/>
      <c r="U80" s="25"/>
      <c r="V80" s="25"/>
      <c r="W80" s="25"/>
      <c r="X80" s="25"/>
      <c r="Y80" s="25"/>
      <c r="Z80" s="25"/>
      <c r="AA80" s="25">
        <f t="shared" si="46"/>
        <v>0</v>
      </c>
      <c r="AB80" s="25"/>
      <c r="AC80" s="25"/>
      <c r="AD80" s="25"/>
      <c r="AE80" s="20"/>
      <c r="AF80" s="20"/>
      <c r="AG80" s="21"/>
      <c r="AH80" s="21"/>
      <c r="AI80" s="21"/>
      <c r="AJ80" s="21"/>
      <c r="AK80" s="21"/>
      <c r="AL80" s="21"/>
      <c r="AM80" s="21"/>
      <c r="AN80" s="21">
        <v>80</v>
      </c>
      <c r="AO80" s="21"/>
      <c r="AP80" s="21"/>
      <c r="AQ80" s="21">
        <v>80</v>
      </c>
      <c r="AR80" s="78" t="s">
        <v>475</v>
      </c>
      <c r="AS80" s="22" t="s">
        <v>187</v>
      </c>
      <c r="AT80" s="23"/>
      <c r="AU80" s="23" t="s">
        <v>64</v>
      </c>
      <c r="AV80" s="21" t="s">
        <v>476</v>
      </c>
      <c r="AW80" s="23" t="s">
        <v>477</v>
      </c>
    </row>
    <row r="81" s="1" customFormat="1" ht="140.25" spans="1:49">
      <c r="A81" s="25"/>
      <c r="B81" s="24"/>
      <c r="C81" s="34" t="s">
        <v>478</v>
      </c>
      <c r="D81" s="21" t="s">
        <v>479</v>
      </c>
      <c r="E81" s="21"/>
      <c r="F81" s="21"/>
      <c r="G81" s="21" t="s">
        <v>96</v>
      </c>
      <c r="H81" s="21" t="s">
        <v>378</v>
      </c>
      <c r="I81" s="21" t="s">
        <v>480</v>
      </c>
      <c r="J81" s="21" t="s">
        <v>209</v>
      </c>
      <c r="K81" s="21">
        <v>325.63</v>
      </c>
      <c r="L81" s="21">
        <v>150</v>
      </c>
      <c r="M81" s="43" t="s">
        <v>481</v>
      </c>
      <c r="N81" s="21" t="s">
        <v>482</v>
      </c>
      <c r="O81" s="21" t="s">
        <v>397</v>
      </c>
      <c r="P81" s="21" t="s">
        <v>483</v>
      </c>
      <c r="Q81" s="54" t="s">
        <v>484</v>
      </c>
      <c r="R81" s="23" t="s">
        <v>63</v>
      </c>
      <c r="S81" s="21" t="s">
        <v>64</v>
      </c>
      <c r="T81" s="28" t="s">
        <v>485</v>
      </c>
      <c r="U81" s="25">
        <v>384</v>
      </c>
      <c r="V81" s="20">
        <v>958</v>
      </c>
      <c r="W81" s="20">
        <v>1000</v>
      </c>
      <c r="X81" s="25"/>
      <c r="Y81" s="25">
        <v>958</v>
      </c>
      <c r="Z81" s="25">
        <v>0</v>
      </c>
      <c r="AA81" s="25">
        <f t="shared" si="46"/>
        <v>958</v>
      </c>
      <c r="AB81" s="20">
        <v>1600</v>
      </c>
      <c r="AC81" s="25"/>
      <c r="AD81" s="25">
        <f t="shared" si="51"/>
        <v>958</v>
      </c>
      <c r="AE81" s="20">
        <v>1600</v>
      </c>
      <c r="AF81" s="52"/>
      <c r="AG81" s="52">
        <f t="shared" si="52"/>
        <v>958</v>
      </c>
      <c r="AH81" s="21">
        <v>1600</v>
      </c>
      <c r="AI81" s="21"/>
      <c r="AJ81" s="56">
        <f>AG81+AI81</f>
        <v>958</v>
      </c>
      <c r="AK81" s="21">
        <v>1600</v>
      </c>
      <c r="AL81" s="21">
        <v>0</v>
      </c>
      <c r="AM81" s="56">
        <f>AJ81+AL81</f>
        <v>958</v>
      </c>
      <c r="AN81" s="21">
        <v>1010</v>
      </c>
      <c r="AO81" s="21"/>
      <c r="AP81" s="56">
        <f>AM81+AO81</f>
        <v>958</v>
      </c>
      <c r="AQ81" s="21">
        <v>1010</v>
      </c>
      <c r="AR81" s="71" t="s">
        <v>486</v>
      </c>
      <c r="AS81" s="23" t="s">
        <v>64</v>
      </c>
      <c r="AT81" s="23" t="s">
        <v>124</v>
      </c>
      <c r="AU81" s="23"/>
      <c r="AV81" s="21" t="s">
        <v>476</v>
      </c>
      <c r="AW81" s="23" t="s">
        <v>487</v>
      </c>
    </row>
    <row r="82" s="1" customFormat="1" ht="49.5" spans="1:49">
      <c r="A82" s="25"/>
      <c r="B82" s="24"/>
      <c r="C82" s="34" t="s">
        <v>488</v>
      </c>
      <c r="D82" s="21" t="s">
        <v>489</v>
      </c>
      <c r="E82" s="21"/>
      <c r="F82" s="21"/>
      <c r="G82" s="21" t="s">
        <v>96</v>
      </c>
      <c r="H82" s="21" t="s">
        <v>378</v>
      </c>
      <c r="I82" s="21" t="s">
        <v>490</v>
      </c>
      <c r="J82" s="21" t="s">
        <v>209</v>
      </c>
      <c r="K82" s="21">
        <v>1000</v>
      </c>
      <c r="L82" s="21">
        <v>400</v>
      </c>
      <c r="M82" s="42" t="s">
        <v>491</v>
      </c>
      <c r="N82" s="21" t="s">
        <v>492</v>
      </c>
      <c r="O82" s="21" t="s">
        <v>397</v>
      </c>
      <c r="P82" s="21" t="s">
        <v>493</v>
      </c>
      <c r="Q82" s="21" t="s">
        <v>63</v>
      </c>
      <c r="R82" s="23" t="s">
        <v>63</v>
      </c>
      <c r="S82" s="21" t="s">
        <v>64</v>
      </c>
      <c r="T82" s="21" t="s">
        <v>494</v>
      </c>
      <c r="U82" s="25">
        <v>372</v>
      </c>
      <c r="V82" s="25">
        <v>372</v>
      </c>
      <c r="W82" s="25">
        <v>400</v>
      </c>
      <c r="X82" s="25">
        <v>50</v>
      </c>
      <c r="Y82" s="25">
        <v>422</v>
      </c>
      <c r="Z82" s="25">
        <v>0</v>
      </c>
      <c r="AA82" s="25">
        <f t="shared" si="46"/>
        <v>422</v>
      </c>
      <c r="AB82" s="25">
        <v>566</v>
      </c>
      <c r="AC82" s="25"/>
      <c r="AD82" s="25">
        <f t="shared" si="51"/>
        <v>422</v>
      </c>
      <c r="AE82" s="20">
        <v>566</v>
      </c>
      <c r="AF82" s="52">
        <f>VLOOKUP(T82,[2]Sheet3!$D:$T,12,0)</f>
        <v>116</v>
      </c>
      <c r="AG82" s="52">
        <f t="shared" si="52"/>
        <v>538</v>
      </c>
      <c r="AH82" s="21">
        <v>589</v>
      </c>
      <c r="AI82" s="21"/>
      <c r="AJ82" s="56">
        <f>AG82+AI82</f>
        <v>538</v>
      </c>
      <c r="AK82" s="21">
        <v>589</v>
      </c>
      <c r="AL82" s="21">
        <v>0</v>
      </c>
      <c r="AM82" s="56">
        <f>AJ82+AL82</f>
        <v>538</v>
      </c>
      <c r="AN82" s="21">
        <v>589</v>
      </c>
      <c r="AO82" s="21">
        <v>180</v>
      </c>
      <c r="AP82" s="56">
        <f>AM82+AO82</f>
        <v>718</v>
      </c>
      <c r="AQ82" s="21">
        <v>718</v>
      </c>
      <c r="AR82" s="71" t="s">
        <v>495</v>
      </c>
      <c r="AS82" s="23" t="s">
        <v>64</v>
      </c>
      <c r="AT82" s="23"/>
      <c r="AU82" s="23" t="s">
        <v>64</v>
      </c>
      <c r="AV82" s="21" t="s">
        <v>476</v>
      </c>
      <c r="AW82" s="23" t="s">
        <v>496</v>
      </c>
    </row>
    <row r="83" s="1" customFormat="1" ht="203.25" spans="1:49">
      <c r="A83" s="25"/>
      <c r="B83" s="24"/>
      <c r="C83" s="34" t="s">
        <v>497</v>
      </c>
      <c r="D83" s="21" t="s">
        <v>498</v>
      </c>
      <c r="E83" s="21"/>
      <c r="F83" s="21"/>
      <c r="G83" s="21" t="s">
        <v>96</v>
      </c>
      <c r="H83" s="21" t="s">
        <v>378</v>
      </c>
      <c r="I83" s="21" t="s">
        <v>300</v>
      </c>
      <c r="J83" s="21" t="s">
        <v>209</v>
      </c>
      <c r="K83" s="21">
        <v>371</v>
      </c>
      <c r="L83" s="21">
        <v>371</v>
      </c>
      <c r="M83" s="43" t="s">
        <v>499</v>
      </c>
      <c r="N83" s="21" t="s">
        <v>254</v>
      </c>
      <c r="O83" s="21" t="s">
        <v>397</v>
      </c>
      <c r="P83" s="21" t="s">
        <v>500</v>
      </c>
      <c r="Q83" s="92" t="s">
        <v>501</v>
      </c>
      <c r="R83" s="23" t="s">
        <v>63</v>
      </c>
      <c r="S83" s="21"/>
      <c r="T83" s="21"/>
      <c r="U83" s="25"/>
      <c r="V83" s="25"/>
      <c r="W83" s="25">
        <v>10</v>
      </c>
      <c r="X83" s="25"/>
      <c r="Y83" s="25">
        <v>0</v>
      </c>
      <c r="Z83" s="25"/>
      <c r="AA83" s="25">
        <f t="shared" si="46"/>
        <v>0</v>
      </c>
      <c r="AB83" s="20">
        <v>120</v>
      </c>
      <c r="AC83" s="25"/>
      <c r="AD83" s="25"/>
      <c r="AE83" s="20">
        <v>120</v>
      </c>
      <c r="AF83" s="20"/>
      <c r="AG83" s="52"/>
      <c r="AH83" s="21">
        <v>200</v>
      </c>
      <c r="AI83" s="21"/>
      <c r="AJ83" s="56"/>
      <c r="AK83" s="21">
        <v>200</v>
      </c>
      <c r="AL83" s="21"/>
      <c r="AM83" s="56"/>
      <c r="AN83" s="21">
        <v>200</v>
      </c>
      <c r="AO83" s="21"/>
      <c r="AP83" s="56"/>
      <c r="AQ83" s="21">
        <v>200</v>
      </c>
      <c r="AR83" s="71" t="s">
        <v>502</v>
      </c>
      <c r="AS83" s="23" t="s">
        <v>64</v>
      </c>
      <c r="AT83" s="23"/>
      <c r="AU83" s="23" t="s">
        <v>64</v>
      </c>
      <c r="AV83" s="21" t="s">
        <v>476</v>
      </c>
      <c r="AW83" s="23" t="s">
        <v>503</v>
      </c>
    </row>
    <row r="84" s="1" customFormat="1" ht="49.5" spans="1:49">
      <c r="A84" s="25"/>
      <c r="B84" s="24"/>
      <c r="C84" s="34" t="s">
        <v>504</v>
      </c>
      <c r="D84" s="21" t="s">
        <v>505</v>
      </c>
      <c r="E84" s="21"/>
      <c r="F84" s="21"/>
      <c r="G84" s="21" t="s">
        <v>96</v>
      </c>
      <c r="H84" s="21" t="s">
        <v>378</v>
      </c>
      <c r="I84" s="23" t="s">
        <v>402</v>
      </c>
      <c r="J84" s="21" t="s">
        <v>209</v>
      </c>
      <c r="K84" s="21">
        <v>200</v>
      </c>
      <c r="L84" s="21">
        <v>200</v>
      </c>
      <c r="M84" s="43" t="s">
        <v>506</v>
      </c>
      <c r="N84" s="85" t="s">
        <v>507</v>
      </c>
      <c r="O84" s="21" t="s">
        <v>397</v>
      </c>
      <c r="P84" s="21" t="s">
        <v>508</v>
      </c>
      <c r="Q84" s="54" t="s">
        <v>509</v>
      </c>
      <c r="R84" s="23" t="s">
        <v>63</v>
      </c>
      <c r="S84" s="21"/>
      <c r="T84" s="21"/>
      <c r="U84" s="25"/>
      <c r="V84" s="20"/>
      <c r="W84" s="20">
        <v>20</v>
      </c>
      <c r="X84" s="25"/>
      <c r="Y84" s="25">
        <v>0</v>
      </c>
      <c r="Z84" s="25"/>
      <c r="AA84" s="25">
        <f t="shared" si="46"/>
        <v>0</v>
      </c>
      <c r="AB84" s="20">
        <v>100</v>
      </c>
      <c r="AC84" s="25"/>
      <c r="AD84" s="25"/>
      <c r="AE84" s="20">
        <v>110</v>
      </c>
      <c r="AF84" s="20"/>
      <c r="AG84" s="52"/>
      <c r="AH84" s="21">
        <v>110</v>
      </c>
      <c r="AI84" s="21"/>
      <c r="AJ84" s="56"/>
      <c r="AK84" s="21">
        <v>120</v>
      </c>
      <c r="AL84" s="21"/>
      <c r="AM84" s="56"/>
      <c r="AN84" s="21">
        <v>170</v>
      </c>
      <c r="AO84" s="21"/>
      <c r="AP84" s="56"/>
      <c r="AQ84" s="21">
        <v>200</v>
      </c>
      <c r="AR84" s="78" t="s">
        <v>510</v>
      </c>
      <c r="AS84" s="23" t="s">
        <v>64</v>
      </c>
      <c r="AT84" s="23"/>
      <c r="AU84" s="23" t="s">
        <v>64</v>
      </c>
      <c r="AV84" s="21"/>
      <c r="AW84" s="23" t="s">
        <v>408</v>
      </c>
    </row>
    <row r="85" s="1" customFormat="1" ht="114" spans="1:49">
      <c r="A85" s="25"/>
      <c r="B85" s="24"/>
      <c r="C85" s="34" t="s">
        <v>511</v>
      </c>
      <c r="D85" s="21" t="s">
        <v>512</v>
      </c>
      <c r="E85" s="21"/>
      <c r="F85" s="21"/>
      <c r="G85" s="21" t="s">
        <v>96</v>
      </c>
      <c r="H85" s="21" t="s">
        <v>378</v>
      </c>
      <c r="I85" s="21" t="s">
        <v>513</v>
      </c>
      <c r="J85" s="21" t="s">
        <v>209</v>
      </c>
      <c r="K85" s="21">
        <v>500</v>
      </c>
      <c r="L85" s="21">
        <v>300</v>
      </c>
      <c r="M85" s="43" t="s">
        <v>514</v>
      </c>
      <c r="N85" s="21" t="s">
        <v>431</v>
      </c>
      <c r="O85" s="21" t="s">
        <v>397</v>
      </c>
      <c r="P85" s="21" t="s">
        <v>515</v>
      </c>
      <c r="Q85" s="23" t="s">
        <v>63</v>
      </c>
      <c r="R85" s="23" t="s">
        <v>63</v>
      </c>
      <c r="S85" s="21"/>
      <c r="T85" s="21"/>
      <c r="U85" s="25"/>
      <c r="V85" s="25"/>
      <c r="W85" s="25"/>
      <c r="X85" s="25"/>
      <c r="Y85" s="25">
        <v>0</v>
      </c>
      <c r="Z85" s="25"/>
      <c r="AA85" s="25">
        <f t="shared" si="46"/>
        <v>0</v>
      </c>
      <c r="AB85" s="25">
        <v>30</v>
      </c>
      <c r="AC85" s="25"/>
      <c r="AD85" s="25"/>
      <c r="AE85" s="25">
        <v>45</v>
      </c>
      <c r="AF85" s="25"/>
      <c r="AG85" s="21"/>
      <c r="AH85" s="21">
        <v>105</v>
      </c>
      <c r="AI85" s="21"/>
      <c r="AJ85" s="21"/>
      <c r="AK85" s="21">
        <v>150</v>
      </c>
      <c r="AL85" s="21"/>
      <c r="AM85" s="21"/>
      <c r="AN85" s="21">
        <v>170</v>
      </c>
      <c r="AO85" s="21"/>
      <c r="AP85" s="21"/>
      <c r="AQ85" s="21">
        <v>190</v>
      </c>
      <c r="AR85" s="71" t="s">
        <v>516</v>
      </c>
      <c r="AS85" s="23" t="s">
        <v>64</v>
      </c>
      <c r="AT85" s="23" t="s">
        <v>176</v>
      </c>
      <c r="AU85" s="23" t="s">
        <v>64</v>
      </c>
      <c r="AV85" s="21" t="s">
        <v>476</v>
      </c>
      <c r="AW85" s="23" t="s">
        <v>517</v>
      </c>
    </row>
    <row r="86" s="1" customFormat="1" ht="36" spans="1:49">
      <c r="A86" s="25"/>
      <c r="B86" s="24"/>
      <c r="C86" s="34" t="s">
        <v>518</v>
      </c>
      <c r="D86" s="21" t="s">
        <v>519</v>
      </c>
      <c r="E86" s="21"/>
      <c r="F86" s="82"/>
      <c r="G86" s="62"/>
      <c r="H86" s="21" t="s">
        <v>378</v>
      </c>
      <c r="I86" s="21"/>
      <c r="J86" s="21" t="s">
        <v>209</v>
      </c>
      <c r="K86" s="21"/>
      <c r="L86" s="21"/>
      <c r="M86" s="43" t="s">
        <v>411</v>
      </c>
      <c r="N86" s="21"/>
      <c r="O86" s="21"/>
      <c r="P86" s="23"/>
      <c r="Q86" s="54"/>
      <c r="R86" s="23"/>
      <c r="S86" s="21"/>
      <c r="T86" s="21"/>
      <c r="U86" s="25"/>
      <c r="V86" s="25"/>
      <c r="W86" s="25"/>
      <c r="X86" s="25"/>
      <c r="Y86" s="25">
        <v>0</v>
      </c>
      <c r="Z86" s="25"/>
      <c r="AA86" s="25">
        <f t="shared" si="46"/>
        <v>0</v>
      </c>
      <c r="AB86" s="25"/>
      <c r="AC86" s="25"/>
      <c r="AD86" s="25"/>
      <c r="AE86" s="25"/>
      <c r="AF86" s="25"/>
      <c r="AG86" s="21"/>
      <c r="AH86" s="21"/>
      <c r="AI86" s="21"/>
      <c r="AJ86" s="21"/>
      <c r="AK86" s="21"/>
      <c r="AL86" s="21"/>
      <c r="AM86" s="21"/>
      <c r="AN86" s="21"/>
      <c r="AO86" s="21"/>
      <c r="AP86" s="21"/>
      <c r="AQ86" s="21"/>
      <c r="AR86" s="70"/>
      <c r="AS86" s="23"/>
      <c r="AT86" s="23"/>
      <c r="AU86" s="23"/>
      <c r="AV86" s="23"/>
      <c r="AW86" s="23"/>
    </row>
    <row r="87" s="1" customFormat="1" ht="87.75" spans="1:49">
      <c r="A87" s="25" t="s">
        <v>520</v>
      </c>
      <c r="B87" s="21">
        <f>B74+1</f>
        <v>42</v>
      </c>
      <c r="C87" s="21"/>
      <c r="D87" s="21" t="s">
        <v>521</v>
      </c>
      <c r="E87" s="21" t="s">
        <v>377</v>
      </c>
      <c r="F87" s="21" t="s">
        <v>83</v>
      </c>
      <c r="G87" s="21" t="s">
        <v>55</v>
      </c>
      <c r="H87" s="21" t="s">
        <v>378</v>
      </c>
      <c r="I87" s="21" t="s">
        <v>378</v>
      </c>
      <c r="J87" s="21" t="s">
        <v>209</v>
      </c>
      <c r="K87" s="21">
        <v>11751</v>
      </c>
      <c r="L87" s="21">
        <f>SUM(L88:L93)</f>
        <v>4951.11</v>
      </c>
      <c r="M87" s="43" t="s">
        <v>522</v>
      </c>
      <c r="N87" s="21" t="s">
        <v>523</v>
      </c>
      <c r="O87" s="21" t="s">
        <v>61</v>
      </c>
      <c r="P87" s="23"/>
      <c r="Q87" s="23" t="s">
        <v>63</v>
      </c>
      <c r="R87" s="23" t="s">
        <v>63</v>
      </c>
      <c r="S87" s="21" t="s">
        <v>64</v>
      </c>
      <c r="T87" s="21"/>
      <c r="U87" s="25">
        <v>2149</v>
      </c>
      <c r="V87" s="25">
        <v>6843</v>
      </c>
      <c r="W87" s="25">
        <v>7420</v>
      </c>
      <c r="X87" s="25">
        <v>1735</v>
      </c>
      <c r="Y87" s="25">
        <v>8578</v>
      </c>
      <c r="Z87" s="25">
        <v>1191</v>
      </c>
      <c r="AA87" s="25">
        <f t="shared" si="46"/>
        <v>9769</v>
      </c>
      <c r="AB87" s="25">
        <v>11125</v>
      </c>
      <c r="AC87" s="25">
        <v>1193</v>
      </c>
      <c r="AD87" s="100">
        <f>AA87+AC87</f>
        <v>10962</v>
      </c>
      <c r="AE87" s="100">
        <v>12000</v>
      </c>
      <c r="AF87" s="100">
        <v>1621</v>
      </c>
      <c r="AG87" s="102">
        <f>AD87+AF87</f>
        <v>12583</v>
      </c>
      <c r="AH87" s="100">
        <v>15820</v>
      </c>
      <c r="AI87" s="21"/>
      <c r="AJ87" s="56">
        <f t="shared" ref="AJ87:AJ92" si="53">AG87+AI87</f>
        <v>12583</v>
      </c>
      <c r="AK87" s="21">
        <v>16458</v>
      </c>
      <c r="AL87" s="21">
        <v>142</v>
      </c>
      <c r="AM87" s="56">
        <f t="shared" ref="AM87:AM92" si="54">AJ87+AL87</f>
        <v>12725</v>
      </c>
      <c r="AN87" s="21">
        <v>16458</v>
      </c>
      <c r="AO87" s="21"/>
      <c r="AP87" s="56">
        <f t="shared" ref="AP87:AP92" si="55">AM87+AO87</f>
        <v>12725</v>
      </c>
      <c r="AQ87" s="21">
        <v>16458</v>
      </c>
      <c r="AR87" s="71" t="s">
        <v>524</v>
      </c>
      <c r="AS87" s="23" t="s">
        <v>64</v>
      </c>
      <c r="AT87" s="23"/>
      <c r="AU87" s="23"/>
      <c r="AV87" s="23"/>
      <c r="AW87" s="23" t="s">
        <v>382</v>
      </c>
    </row>
    <row r="88" s="1" customFormat="1" ht="149.25" spans="1:49">
      <c r="A88" s="25"/>
      <c r="B88" s="21"/>
      <c r="C88" s="34" t="s">
        <v>525</v>
      </c>
      <c r="D88" s="21" t="s">
        <v>526</v>
      </c>
      <c r="E88" s="21"/>
      <c r="F88" s="21"/>
      <c r="G88" s="21" t="s">
        <v>55</v>
      </c>
      <c r="H88" s="23" t="s">
        <v>378</v>
      </c>
      <c r="I88" s="23" t="s">
        <v>402</v>
      </c>
      <c r="J88" s="21" t="s">
        <v>209</v>
      </c>
      <c r="K88" s="88">
        <v>1200</v>
      </c>
      <c r="L88" s="88">
        <v>800</v>
      </c>
      <c r="M88" s="43" t="s">
        <v>527</v>
      </c>
      <c r="N88" s="85" t="s">
        <v>528</v>
      </c>
      <c r="O88" s="21" t="s">
        <v>61</v>
      </c>
      <c r="P88" s="23" t="s">
        <v>529</v>
      </c>
      <c r="Q88" s="54" t="s">
        <v>530</v>
      </c>
      <c r="R88" s="23" t="s">
        <v>63</v>
      </c>
      <c r="S88" s="88" t="s">
        <v>531</v>
      </c>
      <c r="T88" s="93" t="s">
        <v>532</v>
      </c>
      <c r="U88" s="25"/>
      <c r="V88" s="94"/>
      <c r="W88" s="20">
        <v>40</v>
      </c>
      <c r="X88" s="25"/>
      <c r="Y88" s="25"/>
      <c r="Z88" s="25"/>
      <c r="AA88" s="25">
        <f t="shared" si="46"/>
        <v>0</v>
      </c>
      <c r="AB88" s="20">
        <v>200</v>
      </c>
      <c r="AC88" s="25"/>
      <c r="AD88" s="20">
        <v>0</v>
      </c>
      <c r="AE88" s="20">
        <v>200</v>
      </c>
      <c r="AF88" s="52">
        <v>285</v>
      </c>
      <c r="AG88" s="52">
        <f>AD88+AF88</f>
        <v>285</v>
      </c>
      <c r="AH88" s="65">
        <v>400</v>
      </c>
      <c r="AI88" s="23">
        <v>0</v>
      </c>
      <c r="AJ88" s="56">
        <f t="shared" si="53"/>
        <v>285</v>
      </c>
      <c r="AK88" s="23">
        <v>650</v>
      </c>
      <c r="AL88" s="23">
        <v>0</v>
      </c>
      <c r="AM88" s="56">
        <f t="shared" si="54"/>
        <v>285</v>
      </c>
      <c r="AN88" s="23">
        <v>800</v>
      </c>
      <c r="AO88" s="23"/>
      <c r="AP88" s="56">
        <f t="shared" si="55"/>
        <v>285</v>
      </c>
      <c r="AQ88" s="23">
        <v>900</v>
      </c>
      <c r="AR88" s="78" t="s">
        <v>533</v>
      </c>
      <c r="AS88" s="23" t="s">
        <v>64</v>
      </c>
      <c r="AT88" s="23"/>
      <c r="AU88" s="23" t="s">
        <v>64</v>
      </c>
      <c r="AV88" s="23"/>
      <c r="AW88" s="23" t="s">
        <v>408</v>
      </c>
    </row>
    <row r="89" s="1" customFormat="1" ht="108.75" spans="1:49">
      <c r="A89" s="25"/>
      <c r="B89" s="21"/>
      <c r="C89" s="34" t="s">
        <v>534</v>
      </c>
      <c r="D89" s="28" t="s">
        <v>535</v>
      </c>
      <c r="E89" s="21"/>
      <c r="F89" s="21"/>
      <c r="G89" s="21" t="s">
        <v>96</v>
      </c>
      <c r="H89" s="21" t="s">
        <v>513</v>
      </c>
      <c r="I89" s="21" t="s">
        <v>513</v>
      </c>
      <c r="J89" s="21" t="s">
        <v>209</v>
      </c>
      <c r="K89" s="21">
        <v>1790.89</v>
      </c>
      <c r="L89" s="21">
        <v>1790.89</v>
      </c>
      <c r="M89" s="43" t="s">
        <v>536</v>
      </c>
      <c r="N89" s="21" t="s">
        <v>537</v>
      </c>
      <c r="O89" s="21" t="s">
        <v>397</v>
      </c>
      <c r="P89" s="23" t="s">
        <v>538</v>
      </c>
      <c r="Q89" s="23" t="s">
        <v>63</v>
      </c>
      <c r="R89" s="23" t="s">
        <v>63</v>
      </c>
      <c r="S89" s="21" t="s">
        <v>64</v>
      </c>
      <c r="T89" s="28" t="s">
        <v>539</v>
      </c>
      <c r="U89" s="25">
        <v>656</v>
      </c>
      <c r="V89" s="25">
        <v>1024</v>
      </c>
      <c r="W89" s="25">
        <v>1250</v>
      </c>
      <c r="X89" s="25">
        <v>316</v>
      </c>
      <c r="Y89" s="25">
        <v>1340</v>
      </c>
      <c r="Z89" s="25">
        <v>0</v>
      </c>
      <c r="AA89" s="25">
        <f t="shared" si="46"/>
        <v>1340</v>
      </c>
      <c r="AB89" s="25">
        <v>1684</v>
      </c>
      <c r="AC89" s="25"/>
      <c r="AD89" s="25">
        <v>1340</v>
      </c>
      <c r="AE89" s="25">
        <v>1700</v>
      </c>
      <c r="AF89" s="52"/>
      <c r="AG89" s="52">
        <f>AD89+AF89</f>
        <v>1340</v>
      </c>
      <c r="AH89" s="21">
        <v>1790</v>
      </c>
      <c r="AI89" s="21">
        <v>388</v>
      </c>
      <c r="AJ89" s="56">
        <f t="shared" si="53"/>
        <v>1728</v>
      </c>
      <c r="AK89" s="21">
        <v>1790</v>
      </c>
      <c r="AL89" s="21">
        <v>0</v>
      </c>
      <c r="AM89" s="56">
        <f t="shared" si="54"/>
        <v>1728</v>
      </c>
      <c r="AN89" s="21">
        <v>1790</v>
      </c>
      <c r="AO89" s="21"/>
      <c r="AP89" s="56">
        <f t="shared" si="55"/>
        <v>1728</v>
      </c>
      <c r="AQ89" s="21">
        <v>1790</v>
      </c>
      <c r="AR89" s="71" t="s">
        <v>540</v>
      </c>
      <c r="AS89" s="23" t="s">
        <v>64</v>
      </c>
      <c r="AT89" s="23"/>
      <c r="AU89" s="23" t="s">
        <v>64</v>
      </c>
      <c r="AV89" s="21" t="s">
        <v>541</v>
      </c>
      <c r="AW89" s="23" t="s">
        <v>517</v>
      </c>
    </row>
    <row r="90" s="1" customFormat="1" ht="72.75" spans="1:49">
      <c r="A90" s="25"/>
      <c r="B90" s="21"/>
      <c r="C90" s="34" t="s">
        <v>542</v>
      </c>
      <c r="D90" s="21" t="s">
        <v>543</v>
      </c>
      <c r="E90" s="21"/>
      <c r="F90" s="21"/>
      <c r="G90" s="21" t="s">
        <v>55</v>
      </c>
      <c r="H90" s="21" t="s">
        <v>378</v>
      </c>
      <c r="I90" s="21" t="s">
        <v>439</v>
      </c>
      <c r="J90" s="21" t="s">
        <v>209</v>
      </c>
      <c r="K90" s="21">
        <v>3300</v>
      </c>
      <c r="L90" s="21">
        <v>1000</v>
      </c>
      <c r="M90" s="43" t="s">
        <v>544</v>
      </c>
      <c r="N90" s="21" t="s">
        <v>545</v>
      </c>
      <c r="O90" s="21" t="s">
        <v>61</v>
      </c>
      <c r="P90" s="23" t="s">
        <v>546</v>
      </c>
      <c r="Q90" s="92" t="s">
        <v>509</v>
      </c>
      <c r="R90" s="23" t="s">
        <v>63</v>
      </c>
      <c r="S90" s="21" t="s">
        <v>64</v>
      </c>
      <c r="T90" s="28" t="s">
        <v>547</v>
      </c>
      <c r="U90" s="25">
        <v>330</v>
      </c>
      <c r="V90" s="25">
        <v>1000</v>
      </c>
      <c r="W90" s="25">
        <v>1400</v>
      </c>
      <c r="X90" s="25">
        <v>201</v>
      </c>
      <c r="Y90" s="25">
        <v>1201</v>
      </c>
      <c r="Z90" s="25">
        <v>53</v>
      </c>
      <c r="AA90" s="25">
        <f t="shared" si="46"/>
        <v>1254</v>
      </c>
      <c r="AB90" s="25">
        <v>1800</v>
      </c>
      <c r="AC90" s="25"/>
      <c r="AD90" s="101">
        <v>1254</v>
      </c>
      <c r="AE90" s="25">
        <v>1810</v>
      </c>
      <c r="AF90" s="52"/>
      <c r="AG90" s="52">
        <f>AD90+AF90</f>
        <v>1254</v>
      </c>
      <c r="AH90" s="21">
        <v>1900</v>
      </c>
      <c r="AI90" s="21"/>
      <c r="AJ90" s="56">
        <f t="shared" si="53"/>
        <v>1254</v>
      </c>
      <c r="AK90" s="21">
        <v>1500</v>
      </c>
      <c r="AL90" s="21">
        <v>0</v>
      </c>
      <c r="AM90" s="56">
        <f t="shared" si="54"/>
        <v>1254</v>
      </c>
      <c r="AN90" s="21">
        <v>1500</v>
      </c>
      <c r="AO90" s="21">
        <v>291</v>
      </c>
      <c r="AP90" s="56">
        <f t="shared" si="55"/>
        <v>1545</v>
      </c>
      <c r="AQ90" s="21">
        <v>1545</v>
      </c>
      <c r="AR90" s="71" t="s">
        <v>66</v>
      </c>
      <c r="AS90" s="23" t="s">
        <v>64</v>
      </c>
      <c r="AT90" s="23"/>
      <c r="AU90" s="23" t="s">
        <v>64</v>
      </c>
      <c r="AV90" s="23"/>
      <c r="AW90" s="23" t="s">
        <v>445</v>
      </c>
    </row>
    <row r="91" s="1" customFormat="1" ht="60.75" spans="1:49">
      <c r="A91" s="25"/>
      <c r="B91" s="21"/>
      <c r="C91" s="34" t="s">
        <v>548</v>
      </c>
      <c r="D91" s="21" t="s">
        <v>549</v>
      </c>
      <c r="E91" s="21"/>
      <c r="F91" s="21"/>
      <c r="G91" s="21" t="s">
        <v>55</v>
      </c>
      <c r="H91" s="21" t="s">
        <v>378</v>
      </c>
      <c r="I91" s="21" t="s">
        <v>448</v>
      </c>
      <c r="J91" s="21" t="s">
        <v>209</v>
      </c>
      <c r="K91" s="21">
        <v>2000</v>
      </c>
      <c r="L91" s="21">
        <v>500</v>
      </c>
      <c r="M91" s="43" t="s">
        <v>550</v>
      </c>
      <c r="N91" s="21" t="s">
        <v>551</v>
      </c>
      <c r="O91" s="21" t="s">
        <v>61</v>
      </c>
      <c r="P91" s="23" t="s">
        <v>552</v>
      </c>
      <c r="Q91" s="23" t="s">
        <v>63</v>
      </c>
      <c r="R91" s="23" t="s">
        <v>63</v>
      </c>
      <c r="S91" s="21" t="s">
        <v>64</v>
      </c>
      <c r="T91" s="28" t="s">
        <v>553</v>
      </c>
      <c r="U91" s="25">
        <v>342</v>
      </c>
      <c r="V91" s="25">
        <v>902</v>
      </c>
      <c r="W91" s="25">
        <v>944</v>
      </c>
      <c r="X91" s="25"/>
      <c r="Y91" s="25">
        <v>902</v>
      </c>
      <c r="Z91" s="25">
        <v>0</v>
      </c>
      <c r="AA91" s="25">
        <f t="shared" si="46"/>
        <v>902</v>
      </c>
      <c r="AB91" s="25">
        <v>1260</v>
      </c>
      <c r="AC91" s="25"/>
      <c r="AD91" s="20">
        <v>902</v>
      </c>
      <c r="AE91" s="20">
        <v>1280</v>
      </c>
      <c r="AF91" s="52"/>
      <c r="AG91" s="52">
        <f t="shared" ref="AG91:AG98" si="56">AD91+AF91</f>
        <v>902</v>
      </c>
      <c r="AH91" s="21">
        <v>1350</v>
      </c>
      <c r="AI91" s="21"/>
      <c r="AJ91" s="56">
        <f t="shared" si="53"/>
        <v>902</v>
      </c>
      <c r="AK91" s="21">
        <v>1350</v>
      </c>
      <c r="AL91" s="21">
        <v>0</v>
      </c>
      <c r="AM91" s="56">
        <f t="shared" si="54"/>
        <v>902</v>
      </c>
      <c r="AN91" s="21">
        <v>1350</v>
      </c>
      <c r="AO91" s="21"/>
      <c r="AP91" s="56">
        <f t="shared" si="55"/>
        <v>902</v>
      </c>
      <c r="AQ91" s="21">
        <v>1350</v>
      </c>
      <c r="AR91" s="72" t="s">
        <v>554</v>
      </c>
      <c r="AS91" s="23" t="s">
        <v>64</v>
      </c>
      <c r="AT91" s="23"/>
      <c r="AU91" s="23" t="s">
        <v>64</v>
      </c>
      <c r="AV91" s="23" t="s">
        <v>555</v>
      </c>
      <c r="AW91" s="23" t="s">
        <v>452</v>
      </c>
    </row>
    <row r="92" s="1" customFormat="1" ht="150.75" spans="1:49">
      <c r="A92" s="25"/>
      <c r="B92" s="24"/>
      <c r="C92" s="34" t="s">
        <v>556</v>
      </c>
      <c r="D92" s="28" t="s">
        <v>557</v>
      </c>
      <c r="E92" s="21"/>
      <c r="F92" s="21"/>
      <c r="G92" s="21" t="s">
        <v>96</v>
      </c>
      <c r="H92" s="21" t="s">
        <v>378</v>
      </c>
      <c r="I92" s="21" t="s">
        <v>558</v>
      </c>
      <c r="J92" s="21" t="s">
        <v>209</v>
      </c>
      <c r="K92" s="21">
        <v>860.22</v>
      </c>
      <c r="L92" s="21">
        <v>860.22</v>
      </c>
      <c r="M92" s="43" t="s">
        <v>559</v>
      </c>
      <c r="N92" s="21" t="s">
        <v>161</v>
      </c>
      <c r="O92" s="21" t="s">
        <v>61</v>
      </c>
      <c r="P92" s="23" t="s">
        <v>560</v>
      </c>
      <c r="Q92" s="23" t="s">
        <v>63</v>
      </c>
      <c r="R92" s="23" t="s">
        <v>63</v>
      </c>
      <c r="S92" s="21" t="s">
        <v>64</v>
      </c>
      <c r="T92" s="28" t="s">
        <v>561</v>
      </c>
      <c r="U92" s="25">
        <v>821</v>
      </c>
      <c r="V92" s="20">
        <v>821</v>
      </c>
      <c r="W92" s="20">
        <v>840</v>
      </c>
      <c r="X92" s="25">
        <v>504</v>
      </c>
      <c r="Y92" s="25">
        <v>1325</v>
      </c>
      <c r="Z92" s="25">
        <v>569</v>
      </c>
      <c r="AA92" s="25">
        <f t="shared" si="46"/>
        <v>1894</v>
      </c>
      <c r="AB92" s="20">
        <v>1770</v>
      </c>
      <c r="AC92" s="25">
        <v>670</v>
      </c>
      <c r="AD92" s="20">
        <f>AA92+AC92</f>
        <v>2564</v>
      </c>
      <c r="AE92" s="20">
        <v>2600</v>
      </c>
      <c r="AF92" s="52">
        <f>VLOOKUP(T92,[2]Sheet3!$D:$T,12,0)</f>
        <v>102</v>
      </c>
      <c r="AG92" s="52">
        <f t="shared" si="56"/>
        <v>2666</v>
      </c>
      <c r="AH92" s="65">
        <v>2790</v>
      </c>
      <c r="AI92" s="23"/>
      <c r="AJ92" s="56">
        <f t="shared" si="53"/>
        <v>2666</v>
      </c>
      <c r="AK92" s="23">
        <v>2790</v>
      </c>
      <c r="AL92" s="23">
        <v>0</v>
      </c>
      <c r="AM92" s="56">
        <f t="shared" si="54"/>
        <v>2666</v>
      </c>
      <c r="AN92" s="23">
        <v>2790</v>
      </c>
      <c r="AO92" s="23"/>
      <c r="AP92" s="56">
        <f t="shared" si="55"/>
        <v>2666</v>
      </c>
      <c r="AQ92" s="23">
        <v>2790</v>
      </c>
      <c r="AR92" s="78" t="s">
        <v>66</v>
      </c>
      <c r="AS92" s="23" t="s">
        <v>64</v>
      </c>
      <c r="AT92" s="23" t="s">
        <v>67</v>
      </c>
      <c r="AU92" s="23" t="s">
        <v>64</v>
      </c>
      <c r="AV92" s="23"/>
      <c r="AW92" s="23" t="s">
        <v>562</v>
      </c>
    </row>
    <row r="93" s="1" customFormat="1" ht="75" spans="1:49">
      <c r="A93" s="25"/>
      <c r="B93" s="21"/>
      <c r="C93" s="34" t="s">
        <v>563</v>
      </c>
      <c r="D93" s="21" t="s">
        <v>564</v>
      </c>
      <c r="E93" s="21"/>
      <c r="F93" s="21"/>
      <c r="G93" s="21" t="s">
        <v>200</v>
      </c>
      <c r="H93" s="21" t="s">
        <v>378</v>
      </c>
      <c r="I93" s="21" t="s">
        <v>378</v>
      </c>
      <c r="J93" s="21" t="s">
        <v>209</v>
      </c>
      <c r="K93" s="21">
        <v>1500</v>
      </c>
      <c r="L93" s="21"/>
      <c r="M93" s="43" t="s">
        <v>565</v>
      </c>
      <c r="N93" s="21"/>
      <c r="O93" s="21" t="s">
        <v>61</v>
      </c>
      <c r="P93" s="23"/>
      <c r="Q93" s="54"/>
      <c r="R93" s="23"/>
      <c r="S93" s="21"/>
      <c r="T93" s="21"/>
      <c r="U93" s="25"/>
      <c r="V93" s="25"/>
      <c r="W93" s="25"/>
      <c r="X93" s="25"/>
      <c r="Y93" s="25"/>
      <c r="Z93" s="25"/>
      <c r="AA93" s="25">
        <f t="shared" si="46"/>
        <v>0</v>
      </c>
      <c r="AB93" s="25"/>
      <c r="AC93" s="25"/>
      <c r="AD93" s="25"/>
      <c r="AE93" s="25"/>
      <c r="AF93" s="25"/>
      <c r="AG93" s="52"/>
      <c r="AH93" s="21"/>
      <c r="AI93" s="21"/>
      <c r="AJ93" s="56"/>
      <c r="AK93" s="21"/>
      <c r="AL93" s="21"/>
      <c r="AM93" s="56"/>
      <c r="AN93" s="21"/>
      <c r="AO93" s="21"/>
      <c r="AP93" s="56"/>
      <c r="AQ93" s="21"/>
      <c r="AR93" s="70"/>
      <c r="AS93" s="23"/>
      <c r="AT93" s="23"/>
      <c r="AU93" s="23"/>
      <c r="AV93" s="23"/>
      <c r="AW93" s="21" t="s">
        <v>382</v>
      </c>
    </row>
    <row r="94" s="1" customFormat="1" ht="152" customHeight="1" spans="1:49">
      <c r="A94" s="25" t="s">
        <v>566</v>
      </c>
      <c r="B94" s="21">
        <f>B87+1</f>
        <v>43</v>
      </c>
      <c r="C94" s="34"/>
      <c r="D94" s="21" t="s">
        <v>567</v>
      </c>
      <c r="E94" s="21" t="s">
        <v>377</v>
      </c>
      <c r="F94" s="21" t="s">
        <v>83</v>
      </c>
      <c r="G94" s="21" t="s">
        <v>55</v>
      </c>
      <c r="H94" s="21" t="s">
        <v>378</v>
      </c>
      <c r="I94" s="23" t="s">
        <v>568</v>
      </c>
      <c r="J94" s="21" t="s">
        <v>209</v>
      </c>
      <c r="K94" s="88">
        <v>48000</v>
      </c>
      <c r="L94" s="88">
        <f>SUM(L95:L95)</f>
        <v>680</v>
      </c>
      <c r="M94" s="43" t="s">
        <v>569</v>
      </c>
      <c r="N94" s="85"/>
      <c r="O94" s="21" t="s">
        <v>397</v>
      </c>
      <c r="P94" s="23"/>
      <c r="Q94" s="54"/>
      <c r="R94" s="23"/>
      <c r="S94" s="88"/>
      <c r="T94" s="28" t="s">
        <v>570</v>
      </c>
      <c r="U94" s="25"/>
      <c r="V94" s="94">
        <v>2557</v>
      </c>
      <c r="W94" s="94">
        <v>3300</v>
      </c>
      <c r="X94" s="25">
        <v>630</v>
      </c>
      <c r="Y94" s="25">
        <v>3187</v>
      </c>
      <c r="Z94" s="25">
        <v>1564</v>
      </c>
      <c r="AA94" s="25">
        <f t="shared" si="46"/>
        <v>4751</v>
      </c>
      <c r="AB94" s="94">
        <v>6580</v>
      </c>
      <c r="AC94" s="25">
        <v>431</v>
      </c>
      <c r="AD94" s="94">
        <f>AA94+AC94</f>
        <v>5182</v>
      </c>
      <c r="AE94" s="94">
        <v>7150</v>
      </c>
      <c r="AF94" s="94">
        <v>440</v>
      </c>
      <c r="AG94" s="52">
        <f t="shared" si="56"/>
        <v>5622</v>
      </c>
      <c r="AH94" s="88">
        <v>7350</v>
      </c>
      <c r="AI94" s="88">
        <v>326</v>
      </c>
      <c r="AJ94" s="56">
        <f t="shared" ref="AJ94:AJ98" si="57">AG94+AI94</f>
        <v>5948</v>
      </c>
      <c r="AK94" s="88">
        <v>7719</v>
      </c>
      <c r="AL94" s="88">
        <v>0</v>
      </c>
      <c r="AM94" s="56">
        <f t="shared" ref="AM94:AM98" si="58">AJ94+AL94</f>
        <v>5948</v>
      </c>
      <c r="AN94" s="88">
        <v>7719</v>
      </c>
      <c r="AO94" s="88"/>
      <c r="AP94" s="56">
        <f t="shared" ref="AP94:AP98" si="59">AM94+AO94</f>
        <v>5948</v>
      </c>
      <c r="AQ94" s="88">
        <v>8004</v>
      </c>
      <c r="AR94" s="71" t="s">
        <v>571</v>
      </c>
      <c r="AS94" s="23" t="s">
        <v>64</v>
      </c>
      <c r="AT94" s="23"/>
      <c r="AU94" s="23"/>
      <c r="AV94" s="23"/>
      <c r="AW94" s="21" t="s">
        <v>382</v>
      </c>
    </row>
    <row r="95" s="1" customFormat="1" ht="38.25" spans="1:49">
      <c r="A95" s="25"/>
      <c r="B95" s="24"/>
      <c r="C95" s="34" t="s">
        <v>572</v>
      </c>
      <c r="D95" s="21" t="s">
        <v>573</v>
      </c>
      <c r="E95" s="21"/>
      <c r="F95" s="21"/>
      <c r="G95" s="21" t="s">
        <v>96</v>
      </c>
      <c r="H95" s="21" t="s">
        <v>574</v>
      </c>
      <c r="I95" s="21" t="s">
        <v>464</v>
      </c>
      <c r="J95" s="21" t="s">
        <v>209</v>
      </c>
      <c r="K95" s="21">
        <v>680</v>
      </c>
      <c r="L95" s="21">
        <v>680</v>
      </c>
      <c r="M95" s="43" t="s">
        <v>575</v>
      </c>
      <c r="N95" s="21" t="s">
        <v>431</v>
      </c>
      <c r="O95" s="21" t="s">
        <v>397</v>
      </c>
      <c r="P95" s="21" t="s">
        <v>576</v>
      </c>
      <c r="Q95" s="92" t="s">
        <v>577</v>
      </c>
      <c r="R95" s="23" t="s">
        <v>63</v>
      </c>
      <c r="S95" s="21"/>
      <c r="T95" s="21"/>
      <c r="U95" s="25"/>
      <c r="V95" s="25"/>
      <c r="W95" s="25"/>
      <c r="X95" s="25"/>
      <c r="Y95" s="25"/>
      <c r="Z95" s="25"/>
      <c r="AA95" s="25">
        <f t="shared" ref="AA95:AA114" si="60">Y95+Z95</f>
        <v>0</v>
      </c>
      <c r="AB95" s="25"/>
      <c r="AC95" s="25"/>
      <c r="AD95" s="25"/>
      <c r="AE95" s="25"/>
      <c r="AF95" s="25"/>
      <c r="AG95" s="21"/>
      <c r="AH95" s="21"/>
      <c r="AI95" s="21"/>
      <c r="AJ95" s="21"/>
      <c r="AK95" s="21"/>
      <c r="AL95" s="21"/>
      <c r="AM95" s="21"/>
      <c r="AN95" s="21"/>
      <c r="AO95" s="21"/>
      <c r="AP95" s="21"/>
      <c r="AQ95" s="21"/>
      <c r="AR95" s="70" t="s">
        <v>578</v>
      </c>
      <c r="AS95" s="23"/>
      <c r="AT95" s="23" t="s">
        <v>176</v>
      </c>
      <c r="AU95" s="23"/>
      <c r="AV95" s="23"/>
      <c r="AW95" s="21" t="s">
        <v>468</v>
      </c>
    </row>
    <row r="96" s="1" customFormat="1" ht="72.75" spans="1:49">
      <c r="A96" s="25"/>
      <c r="B96" s="24">
        <f>B94+1</f>
        <v>44</v>
      </c>
      <c r="C96" s="35"/>
      <c r="D96" s="21" t="s">
        <v>579</v>
      </c>
      <c r="E96" s="21"/>
      <c r="F96" s="21"/>
      <c r="G96" s="21" t="s">
        <v>96</v>
      </c>
      <c r="H96" s="21" t="s">
        <v>378</v>
      </c>
      <c r="I96" s="21" t="s">
        <v>378</v>
      </c>
      <c r="J96" s="21" t="s">
        <v>209</v>
      </c>
      <c r="K96" s="21">
        <v>1150</v>
      </c>
      <c r="L96" s="21">
        <v>1150</v>
      </c>
      <c r="M96" s="43" t="s">
        <v>580</v>
      </c>
      <c r="N96" s="21" t="s">
        <v>581</v>
      </c>
      <c r="O96" s="21" t="s">
        <v>397</v>
      </c>
      <c r="P96" s="21" t="s">
        <v>582</v>
      </c>
      <c r="Q96" s="21" t="s">
        <v>63</v>
      </c>
      <c r="R96" s="23" t="s">
        <v>63</v>
      </c>
      <c r="S96" s="28" t="s">
        <v>187</v>
      </c>
      <c r="T96" s="90" t="s">
        <v>583</v>
      </c>
      <c r="U96" s="25"/>
      <c r="V96" s="25"/>
      <c r="W96" s="25"/>
      <c r="X96" s="25"/>
      <c r="Y96" s="25"/>
      <c r="Z96" s="25"/>
      <c r="AA96" s="25">
        <f t="shared" si="60"/>
        <v>0</v>
      </c>
      <c r="AB96" s="25"/>
      <c r="AC96" s="25"/>
      <c r="AD96" s="25"/>
      <c r="AE96" s="25">
        <v>50</v>
      </c>
      <c r="AF96" s="25"/>
      <c r="AG96" s="52">
        <f t="shared" si="56"/>
        <v>0</v>
      </c>
      <c r="AH96" s="21">
        <v>50</v>
      </c>
      <c r="AI96" s="21">
        <v>400</v>
      </c>
      <c r="AJ96" s="56">
        <f t="shared" si="57"/>
        <v>400</v>
      </c>
      <c r="AK96" s="21">
        <v>400</v>
      </c>
      <c r="AL96" s="21">
        <v>0</v>
      </c>
      <c r="AM96" s="56">
        <f t="shared" si="58"/>
        <v>400</v>
      </c>
      <c r="AN96" s="21">
        <v>400</v>
      </c>
      <c r="AO96" s="21"/>
      <c r="AP96" s="56">
        <f t="shared" si="59"/>
        <v>400</v>
      </c>
      <c r="AQ96" s="21">
        <v>690</v>
      </c>
      <c r="AR96" s="71" t="s">
        <v>584</v>
      </c>
      <c r="AS96" s="23" t="s">
        <v>64</v>
      </c>
      <c r="AT96" s="23" t="s">
        <v>124</v>
      </c>
      <c r="AU96" s="23" t="s">
        <v>64</v>
      </c>
      <c r="AV96" s="23"/>
      <c r="AW96" s="23" t="s">
        <v>382</v>
      </c>
    </row>
    <row r="97" s="1" customFormat="1" ht="36.75" spans="1:49">
      <c r="A97" s="25"/>
      <c r="B97" s="21">
        <f>B96+1</f>
        <v>45</v>
      </c>
      <c r="C97" s="24"/>
      <c r="D97" s="21" t="s">
        <v>585</v>
      </c>
      <c r="E97" s="21"/>
      <c r="F97" s="21"/>
      <c r="G97" s="21" t="s">
        <v>96</v>
      </c>
      <c r="H97" s="21" t="s">
        <v>378</v>
      </c>
      <c r="I97" s="21" t="s">
        <v>378</v>
      </c>
      <c r="J97" s="21" t="s">
        <v>209</v>
      </c>
      <c r="K97" s="21">
        <v>8000</v>
      </c>
      <c r="L97" s="21">
        <v>8000</v>
      </c>
      <c r="M97" s="43"/>
      <c r="N97" s="21"/>
      <c r="O97" s="21" t="s">
        <v>397</v>
      </c>
      <c r="P97" s="23"/>
      <c r="Q97" s="23" t="s">
        <v>63</v>
      </c>
      <c r="R97" s="87"/>
      <c r="S97" s="21"/>
      <c r="T97" s="21"/>
      <c r="U97" s="25"/>
      <c r="V97" s="25"/>
      <c r="W97" s="25">
        <v>350</v>
      </c>
      <c r="X97" s="25"/>
      <c r="Y97" s="25"/>
      <c r="Z97" s="25"/>
      <c r="AA97" s="25">
        <f t="shared" si="60"/>
        <v>0</v>
      </c>
      <c r="AB97" s="25">
        <v>900</v>
      </c>
      <c r="AC97" s="25"/>
      <c r="AD97" s="25"/>
      <c r="AE97" s="25">
        <v>950</v>
      </c>
      <c r="AF97" s="25"/>
      <c r="AG97" s="52">
        <f t="shared" si="56"/>
        <v>0</v>
      </c>
      <c r="AH97" s="21">
        <v>950</v>
      </c>
      <c r="AI97" s="21"/>
      <c r="AJ97" s="56">
        <f t="shared" si="57"/>
        <v>0</v>
      </c>
      <c r="AK97" s="21">
        <v>4596</v>
      </c>
      <c r="AL97" s="21"/>
      <c r="AM97" s="56">
        <f t="shared" ref="AM97:AQ97" si="61">SUM(AM98)</f>
        <v>145</v>
      </c>
      <c r="AN97" s="21">
        <f t="shared" si="61"/>
        <v>4780</v>
      </c>
      <c r="AO97" s="21"/>
      <c r="AP97" s="56">
        <f t="shared" si="61"/>
        <v>145</v>
      </c>
      <c r="AQ97" s="21">
        <f t="shared" si="61"/>
        <v>4868</v>
      </c>
      <c r="AR97" s="71" t="s">
        <v>586</v>
      </c>
      <c r="AS97" s="23" t="s">
        <v>64</v>
      </c>
      <c r="AT97" s="23"/>
      <c r="AU97" s="23" t="s">
        <v>64</v>
      </c>
      <c r="AV97" s="23"/>
      <c r="AW97" s="23" t="s">
        <v>382</v>
      </c>
    </row>
    <row r="98" s="1" customFormat="1" ht="129" customHeight="1" spans="1:49">
      <c r="A98" s="25"/>
      <c r="B98" s="21"/>
      <c r="C98" s="83" t="s">
        <v>587</v>
      </c>
      <c r="D98" s="21" t="s">
        <v>588</v>
      </c>
      <c r="E98" s="21"/>
      <c r="F98" s="21"/>
      <c r="G98" s="21" t="s">
        <v>96</v>
      </c>
      <c r="H98" s="21" t="s">
        <v>378</v>
      </c>
      <c r="I98" s="21" t="s">
        <v>378</v>
      </c>
      <c r="J98" s="21" t="s">
        <v>209</v>
      </c>
      <c r="K98" s="27">
        <v>6000</v>
      </c>
      <c r="L98" s="27">
        <v>6000</v>
      </c>
      <c r="M98" s="43" t="s">
        <v>589</v>
      </c>
      <c r="N98" s="21" t="s">
        <v>161</v>
      </c>
      <c r="O98" s="21" t="s">
        <v>397</v>
      </c>
      <c r="P98" s="23" t="s">
        <v>590</v>
      </c>
      <c r="Q98" s="54" t="s">
        <v>591</v>
      </c>
      <c r="R98" s="23"/>
      <c r="S98" s="63" t="s">
        <v>197</v>
      </c>
      <c r="T98" s="95" t="s">
        <v>592</v>
      </c>
      <c r="U98" s="25"/>
      <c r="V98" s="20"/>
      <c r="W98" s="20">
        <v>350</v>
      </c>
      <c r="X98" s="25"/>
      <c r="Y98" s="20"/>
      <c r="Z98" s="20">
        <v>0</v>
      </c>
      <c r="AA98" s="25">
        <f t="shared" si="60"/>
        <v>0</v>
      </c>
      <c r="AB98" s="20">
        <v>900</v>
      </c>
      <c r="AC98" s="25">
        <f>VLOOKUP(T98,[1]Sheet3!$D$1:$Q$156,11,0)</f>
        <v>0</v>
      </c>
      <c r="AD98" s="20"/>
      <c r="AE98" s="20">
        <v>950</v>
      </c>
      <c r="AF98" s="52"/>
      <c r="AG98" s="52">
        <f t="shared" si="56"/>
        <v>0</v>
      </c>
      <c r="AH98" s="23">
        <v>950</v>
      </c>
      <c r="AI98" s="23">
        <v>145</v>
      </c>
      <c r="AJ98" s="56">
        <f t="shared" si="57"/>
        <v>145</v>
      </c>
      <c r="AK98" s="23">
        <v>4596</v>
      </c>
      <c r="AL98" s="23">
        <v>0</v>
      </c>
      <c r="AM98" s="56">
        <f t="shared" si="58"/>
        <v>145</v>
      </c>
      <c r="AN98" s="23">
        <v>4780</v>
      </c>
      <c r="AO98" s="23"/>
      <c r="AP98" s="56">
        <f t="shared" si="59"/>
        <v>145</v>
      </c>
      <c r="AQ98" s="23">
        <v>4868</v>
      </c>
      <c r="AR98" s="78" t="s">
        <v>593</v>
      </c>
      <c r="AS98" s="23" t="s">
        <v>64</v>
      </c>
      <c r="AT98" s="74" t="s">
        <v>67</v>
      </c>
      <c r="AU98" s="23" t="s">
        <v>64</v>
      </c>
      <c r="AV98" s="23"/>
      <c r="AW98" s="23" t="s">
        <v>382</v>
      </c>
    </row>
    <row r="99" s="1" customFormat="1" ht="60.75" spans="1:49">
      <c r="A99" s="25"/>
      <c r="B99" s="21"/>
      <c r="C99" s="83" t="s">
        <v>594</v>
      </c>
      <c r="D99" s="21" t="s">
        <v>595</v>
      </c>
      <c r="E99" s="21"/>
      <c r="F99" s="21"/>
      <c r="G99" s="21" t="s">
        <v>96</v>
      </c>
      <c r="H99" s="21" t="s">
        <v>378</v>
      </c>
      <c r="I99" s="21" t="s">
        <v>596</v>
      </c>
      <c r="J99" s="21" t="s">
        <v>209</v>
      </c>
      <c r="K99" s="21">
        <v>520</v>
      </c>
      <c r="L99" s="21">
        <v>520</v>
      </c>
      <c r="M99" s="43" t="s">
        <v>597</v>
      </c>
      <c r="N99" s="39" t="s">
        <v>598</v>
      </c>
      <c r="O99" s="21" t="s">
        <v>397</v>
      </c>
      <c r="P99" s="23" t="s">
        <v>599</v>
      </c>
      <c r="Q99" s="23" t="s">
        <v>63</v>
      </c>
      <c r="R99" s="23" t="s">
        <v>63</v>
      </c>
      <c r="S99" s="21"/>
      <c r="T99" s="21"/>
      <c r="U99" s="25"/>
      <c r="V99" s="25"/>
      <c r="W99" s="25"/>
      <c r="X99" s="25"/>
      <c r="Y99" s="25"/>
      <c r="Z99" s="25"/>
      <c r="AA99" s="25">
        <f t="shared" si="60"/>
        <v>0</v>
      </c>
      <c r="AB99" s="25"/>
      <c r="AC99" s="25"/>
      <c r="AD99" s="25"/>
      <c r="AE99" s="25"/>
      <c r="AF99" s="25"/>
      <c r="AG99" s="21"/>
      <c r="AH99" s="21"/>
      <c r="AI99" s="21"/>
      <c r="AJ99" s="21"/>
      <c r="AK99" s="21"/>
      <c r="AL99" s="21"/>
      <c r="AM99" s="21"/>
      <c r="AN99" s="21"/>
      <c r="AO99" s="21"/>
      <c r="AP99" s="21"/>
      <c r="AQ99" s="21"/>
      <c r="AR99" s="70" t="s">
        <v>600</v>
      </c>
      <c r="AS99" s="23"/>
      <c r="AT99" s="23" t="s">
        <v>284</v>
      </c>
      <c r="AU99" s="23"/>
      <c r="AV99" s="23"/>
      <c r="AW99" s="23" t="s">
        <v>601</v>
      </c>
    </row>
    <row r="100" s="1" customFormat="1" ht="56" customHeight="1" spans="1:49">
      <c r="A100" s="25"/>
      <c r="B100" s="21"/>
      <c r="C100" s="83" t="s">
        <v>602</v>
      </c>
      <c r="D100" s="21" t="s">
        <v>603</v>
      </c>
      <c r="E100" s="21"/>
      <c r="F100" s="27"/>
      <c r="G100" s="27" t="s">
        <v>200</v>
      </c>
      <c r="H100" s="27" t="s">
        <v>378</v>
      </c>
      <c r="I100" s="27" t="s">
        <v>402</v>
      </c>
      <c r="J100" s="27" t="s">
        <v>209</v>
      </c>
      <c r="K100" s="27">
        <v>700</v>
      </c>
      <c r="L100" s="27"/>
      <c r="M100" s="89" t="s">
        <v>604</v>
      </c>
      <c r="N100" s="27"/>
      <c r="O100" s="27" t="s">
        <v>397</v>
      </c>
      <c r="P100" s="23" t="s">
        <v>605</v>
      </c>
      <c r="Q100" s="54" t="s">
        <v>606</v>
      </c>
      <c r="R100" s="23" t="s">
        <v>63</v>
      </c>
      <c r="S100" s="27"/>
      <c r="T100" s="27"/>
      <c r="U100" s="26"/>
      <c r="V100" s="26"/>
      <c r="W100" s="26"/>
      <c r="X100" s="25"/>
      <c r="Y100" s="26"/>
      <c r="Z100" s="26"/>
      <c r="AA100" s="25">
        <f t="shared" si="60"/>
        <v>0</v>
      </c>
      <c r="AB100" s="26"/>
      <c r="AC100" s="25"/>
      <c r="AD100" s="26"/>
      <c r="AE100" s="26"/>
      <c r="AF100" s="26"/>
      <c r="AG100" s="27"/>
      <c r="AH100" s="27"/>
      <c r="AI100" s="27"/>
      <c r="AJ100" s="27"/>
      <c r="AK100" s="27"/>
      <c r="AL100" s="27"/>
      <c r="AM100" s="27"/>
      <c r="AN100" s="27"/>
      <c r="AO100" s="27"/>
      <c r="AP100" s="27"/>
      <c r="AQ100" s="27"/>
      <c r="AR100" s="70"/>
      <c r="AS100" s="23"/>
      <c r="AT100" s="23"/>
      <c r="AU100" s="23"/>
      <c r="AV100" s="23"/>
      <c r="AW100" s="23" t="s">
        <v>408</v>
      </c>
    </row>
    <row r="101" s="1" customFormat="1" ht="37.5" spans="1:49">
      <c r="A101" s="25"/>
      <c r="B101" s="21"/>
      <c r="C101" s="83" t="s">
        <v>607</v>
      </c>
      <c r="D101" s="21" t="s">
        <v>608</v>
      </c>
      <c r="E101" s="21"/>
      <c r="F101" s="27"/>
      <c r="G101" s="27" t="s">
        <v>200</v>
      </c>
      <c r="H101" s="27" t="s">
        <v>378</v>
      </c>
      <c r="I101" s="27" t="s">
        <v>300</v>
      </c>
      <c r="J101" s="27" t="s">
        <v>209</v>
      </c>
      <c r="K101" s="27">
        <v>500</v>
      </c>
      <c r="L101" s="27"/>
      <c r="M101" s="89" t="s">
        <v>609</v>
      </c>
      <c r="N101" s="27"/>
      <c r="O101" s="27" t="s">
        <v>397</v>
      </c>
      <c r="P101" s="23" t="s">
        <v>610</v>
      </c>
      <c r="Q101" s="23" t="s">
        <v>63</v>
      </c>
      <c r="R101" s="23" t="s">
        <v>63</v>
      </c>
      <c r="S101" s="27"/>
      <c r="T101" s="27"/>
      <c r="U101" s="26"/>
      <c r="V101" s="26"/>
      <c r="W101" s="26"/>
      <c r="X101" s="25"/>
      <c r="Y101" s="26"/>
      <c r="Z101" s="26"/>
      <c r="AA101" s="25">
        <f t="shared" si="60"/>
        <v>0</v>
      </c>
      <c r="AB101" s="26"/>
      <c r="AC101" s="25"/>
      <c r="AD101" s="99"/>
      <c r="AE101" s="99"/>
      <c r="AF101" s="99"/>
      <c r="AG101" s="103"/>
      <c r="AH101" s="103"/>
      <c r="AI101" s="104"/>
      <c r="AJ101" s="104"/>
      <c r="AK101" s="104"/>
      <c r="AL101" s="104"/>
      <c r="AM101" s="104"/>
      <c r="AN101" s="104"/>
      <c r="AO101" s="104"/>
      <c r="AP101" s="104"/>
      <c r="AQ101" s="104"/>
      <c r="AR101" s="70" t="s">
        <v>611</v>
      </c>
      <c r="AS101" s="23"/>
      <c r="AT101" s="23"/>
      <c r="AU101" s="23"/>
      <c r="AV101" s="23"/>
      <c r="AW101" s="23" t="s">
        <v>503</v>
      </c>
    </row>
    <row r="102" s="1" customFormat="1" ht="36" spans="1:49">
      <c r="A102" s="25"/>
      <c r="B102" s="21"/>
      <c r="C102" s="83" t="s">
        <v>612</v>
      </c>
      <c r="D102" s="21" t="s">
        <v>613</v>
      </c>
      <c r="E102" s="21"/>
      <c r="F102" s="27"/>
      <c r="G102" s="27" t="s">
        <v>200</v>
      </c>
      <c r="H102" s="27" t="s">
        <v>378</v>
      </c>
      <c r="I102" s="27" t="s">
        <v>429</v>
      </c>
      <c r="J102" s="27" t="s">
        <v>209</v>
      </c>
      <c r="K102" s="27">
        <v>600</v>
      </c>
      <c r="L102" s="27"/>
      <c r="M102" s="89" t="s">
        <v>614</v>
      </c>
      <c r="N102" s="27"/>
      <c r="O102" s="27" t="s">
        <v>397</v>
      </c>
      <c r="P102" s="23"/>
      <c r="Q102" s="23"/>
      <c r="R102" s="23"/>
      <c r="S102" s="27"/>
      <c r="T102" s="27"/>
      <c r="U102" s="26"/>
      <c r="V102" s="26"/>
      <c r="W102" s="26"/>
      <c r="X102" s="25"/>
      <c r="Y102" s="26"/>
      <c r="Z102" s="26"/>
      <c r="AA102" s="25">
        <f t="shared" si="60"/>
        <v>0</v>
      </c>
      <c r="AB102" s="26"/>
      <c r="AC102" s="25"/>
      <c r="AD102" s="26"/>
      <c r="AE102" s="26"/>
      <c r="AF102" s="26"/>
      <c r="AG102" s="27"/>
      <c r="AH102" s="27"/>
      <c r="AI102" s="27"/>
      <c r="AJ102" s="27"/>
      <c r="AK102" s="27"/>
      <c r="AL102" s="27"/>
      <c r="AM102" s="27"/>
      <c r="AN102" s="27"/>
      <c r="AO102" s="27"/>
      <c r="AP102" s="27"/>
      <c r="AQ102" s="27"/>
      <c r="AR102" s="109" t="s">
        <v>615</v>
      </c>
      <c r="AS102" s="27"/>
      <c r="AT102" s="27" t="s">
        <v>176</v>
      </c>
      <c r="AU102" s="23"/>
      <c r="AV102" s="23"/>
      <c r="AW102" s="23" t="s">
        <v>436</v>
      </c>
    </row>
    <row r="103" s="1" customFormat="1" ht="409.5" spans="1:49">
      <c r="A103" s="25"/>
      <c r="B103" s="21">
        <f>B97+1</f>
        <v>46</v>
      </c>
      <c r="C103" s="24"/>
      <c r="D103" s="21" t="s">
        <v>616</v>
      </c>
      <c r="E103" s="21"/>
      <c r="F103" s="21"/>
      <c r="G103" s="21" t="s">
        <v>200</v>
      </c>
      <c r="H103" s="21" t="s">
        <v>378</v>
      </c>
      <c r="I103" s="21" t="s">
        <v>378</v>
      </c>
      <c r="J103" s="21" t="s">
        <v>209</v>
      </c>
      <c r="K103" s="21">
        <v>7651.9</v>
      </c>
      <c r="L103" s="21"/>
      <c r="M103" s="43" t="s">
        <v>617</v>
      </c>
      <c r="N103" s="21"/>
      <c r="O103" s="21" t="s">
        <v>618</v>
      </c>
      <c r="P103" s="23"/>
      <c r="Q103" s="91" t="s">
        <v>619</v>
      </c>
      <c r="R103" s="23" t="s">
        <v>63</v>
      </c>
      <c r="S103" s="21"/>
      <c r="T103" s="21"/>
      <c r="U103" s="25"/>
      <c r="V103" s="25"/>
      <c r="W103" s="25"/>
      <c r="X103" s="25"/>
      <c r="Y103" s="25"/>
      <c r="Z103" s="25"/>
      <c r="AA103" s="25">
        <f t="shared" si="60"/>
        <v>0</v>
      </c>
      <c r="AB103" s="25"/>
      <c r="AC103" s="25"/>
      <c r="AD103" s="25"/>
      <c r="AE103" s="25"/>
      <c r="AF103" s="25"/>
      <c r="AG103" s="21"/>
      <c r="AH103" s="21"/>
      <c r="AI103" s="21"/>
      <c r="AJ103" s="21"/>
      <c r="AK103" s="21"/>
      <c r="AL103" s="21"/>
      <c r="AM103" s="21"/>
      <c r="AN103" s="21"/>
      <c r="AO103" s="21"/>
      <c r="AP103" s="21"/>
      <c r="AQ103" s="21"/>
      <c r="AR103" s="71" t="s">
        <v>620</v>
      </c>
      <c r="AS103" s="23"/>
      <c r="AT103" s="23"/>
      <c r="AU103" s="23"/>
      <c r="AV103" s="87" t="s">
        <v>621</v>
      </c>
      <c r="AW103" s="23" t="s">
        <v>382</v>
      </c>
    </row>
    <row r="104" s="1" customFormat="1" ht="72.75" spans="1:49">
      <c r="A104" s="25"/>
      <c r="B104" s="21"/>
      <c r="C104" s="35" t="s">
        <v>622</v>
      </c>
      <c r="D104" s="21" t="s">
        <v>623</v>
      </c>
      <c r="E104" s="21"/>
      <c r="F104" s="21"/>
      <c r="G104" s="21" t="s">
        <v>200</v>
      </c>
      <c r="H104" s="21" t="s">
        <v>378</v>
      </c>
      <c r="I104" s="21" t="s">
        <v>439</v>
      </c>
      <c r="J104" s="21" t="s">
        <v>209</v>
      </c>
      <c r="K104" s="21">
        <v>3000</v>
      </c>
      <c r="L104" s="21"/>
      <c r="M104" s="43" t="s">
        <v>624</v>
      </c>
      <c r="N104" s="21"/>
      <c r="O104" s="21" t="s">
        <v>618</v>
      </c>
      <c r="P104" s="21"/>
      <c r="Q104" s="92" t="s">
        <v>625</v>
      </c>
      <c r="R104" s="23"/>
      <c r="S104" s="21"/>
      <c r="T104" s="21"/>
      <c r="U104" s="25"/>
      <c r="V104" s="25"/>
      <c r="W104" s="25"/>
      <c r="X104" s="25"/>
      <c r="Y104" s="25"/>
      <c r="Z104" s="25"/>
      <c r="AA104" s="25">
        <f t="shared" si="60"/>
        <v>0</v>
      </c>
      <c r="AB104" s="25"/>
      <c r="AC104" s="25"/>
      <c r="AD104" s="25"/>
      <c r="AE104" s="25"/>
      <c r="AF104" s="25"/>
      <c r="AG104" s="21"/>
      <c r="AH104" s="21"/>
      <c r="AI104" s="21"/>
      <c r="AJ104" s="21"/>
      <c r="AK104" s="21"/>
      <c r="AL104" s="21"/>
      <c r="AM104" s="21"/>
      <c r="AN104" s="21"/>
      <c r="AO104" s="21"/>
      <c r="AP104" s="21"/>
      <c r="AQ104" s="21"/>
      <c r="AR104" s="70"/>
      <c r="AS104" s="23"/>
      <c r="AT104" s="23"/>
      <c r="AU104" s="23"/>
      <c r="AV104" s="23"/>
      <c r="AW104" s="23" t="s">
        <v>445</v>
      </c>
    </row>
    <row r="105" s="1" customFormat="1" ht="38.25" spans="1:49">
      <c r="A105" s="25"/>
      <c r="B105" s="24">
        <f>B103+1</f>
        <v>47</v>
      </c>
      <c r="C105" s="21"/>
      <c r="D105" s="21" t="s">
        <v>626</v>
      </c>
      <c r="E105" s="21"/>
      <c r="F105" s="21"/>
      <c r="G105" s="21" t="s">
        <v>200</v>
      </c>
      <c r="H105" s="21" t="s">
        <v>378</v>
      </c>
      <c r="I105" s="21" t="s">
        <v>378</v>
      </c>
      <c r="J105" s="21" t="s">
        <v>209</v>
      </c>
      <c r="K105" s="21">
        <v>13662.9</v>
      </c>
      <c r="L105" s="21"/>
      <c r="M105" s="43" t="s">
        <v>627</v>
      </c>
      <c r="N105" s="21"/>
      <c r="O105" s="21" t="s">
        <v>397</v>
      </c>
      <c r="P105" s="23"/>
      <c r="Q105" s="54"/>
      <c r="R105" s="23"/>
      <c r="S105" s="21"/>
      <c r="T105" s="21"/>
      <c r="U105" s="25"/>
      <c r="V105" s="25"/>
      <c r="W105" s="25"/>
      <c r="X105" s="25"/>
      <c r="Y105" s="25"/>
      <c r="Z105" s="25"/>
      <c r="AA105" s="25">
        <f t="shared" si="60"/>
        <v>0</v>
      </c>
      <c r="AB105" s="25"/>
      <c r="AC105" s="25"/>
      <c r="AD105" s="25"/>
      <c r="AE105" s="25"/>
      <c r="AF105" s="25"/>
      <c r="AG105" s="21"/>
      <c r="AH105" s="21"/>
      <c r="AI105" s="21"/>
      <c r="AJ105" s="21"/>
      <c r="AK105" s="21"/>
      <c r="AL105" s="21"/>
      <c r="AM105" s="21"/>
      <c r="AN105" s="21"/>
      <c r="AO105" s="21"/>
      <c r="AP105" s="21"/>
      <c r="AQ105" s="21"/>
      <c r="AR105" s="70"/>
      <c r="AS105" s="23"/>
      <c r="AT105" s="23"/>
      <c r="AU105" s="23"/>
      <c r="AV105" s="23"/>
      <c r="AW105" s="21" t="s">
        <v>382</v>
      </c>
    </row>
    <row r="106" s="1" customFormat="1" ht="38.25" spans="1:49">
      <c r="A106" s="25"/>
      <c r="B106" s="21">
        <f t="shared" ref="B106:B114" si="62">B105+1</f>
        <v>48</v>
      </c>
      <c r="C106" s="21"/>
      <c r="D106" s="21" t="s">
        <v>628</v>
      </c>
      <c r="E106" s="21"/>
      <c r="F106" s="21"/>
      <c r="G106" s="21" t="s">
        <v>200</v>
      </c>
      <c r="H106" s="21" t="s">
        <v>378</v>
      </c>
      <c r="I106" s="21" t="s">
        <v>378</v>
      </c>
      <c r="J106" s="21" t="s">
        <v>209</v>
      </c>
      <c r="K106" s="21">
        <v>26942</v>
      </c>
      <c r="L106" s="21"/>
      <c r="M106" s="43" t="s">
        <v>629</v>
      </c>
      <c r="N106" s="21"/>
      <c r="O106" s="21" t="s">
        <v>397</v>
      </c>
      <c r="P106" s="23"/>
      <c r="Q106" s="54"/>
      <c r="R106" s="23"/>
      <c r="S106" s="21"/>
      <c r="T106" s="21"/>
      <c r="U106" s="25"/>
      <c r="V106" s="25"/>
      <c r="W106" s="25"/>
      <c r="X106" s="25"/>
      <c r="Y106" s="25"/>
      <c r="Z106" s="25"/>
      <c r="AA106" s="25">
        <f t="shared" si="60"/>
        <v>0</v>
      </c>
      <c r="AB106" s="25"/>
      <c r="AC106" s="25"/>
      <c r="AD106" s="25"/>
      <c r="AE106" s="25"/>
      <c r="AF106" s="25"/>
      <c r="AG106" s="21"/>
      <c r="AH106" s="21"/>
      <c r="AI106" s="21"/>
      <c r="AJ106" s="21"/>
      <c r="AK106" s="21"/>
      <c r="AL106" s="21"/>
      <c r="AM106" s="21"/>
      <c r="AN106" s="21"/>
      <c r="AO106" s="21"/>
      <c r="AP106" s="21"/>
      <c r="AQ106" s="21"/>
      <c r="AR106" s="70"/>
      <c r="AS106" s="23"/>
      <c r="AT106" s="23"/>
      <c r="AU106" s="23"/>
      <c r="AV106" s="23"/>
      <c r="AW106" s="21" t="s">
        <v>382</v>
      </c>
    </row>
    <row r="107" s="1" customFormat="1" ht="37.5" spans="1:49">
      <c r="A107" s="25"/>
      <c r="B107" s="21">
        <f t="shared" si="62"/>
        <v>49</v>
      </c>
      <c r="C107" s="21"/>
      <c r="D107" s="21" t="s">
        <v>630</v>
      </c>
      <c r="E107" s="21"/>
      <c r="F107" s="21"/>
      <c r="G107" s="21" t="s">
        <v>200</v>
      </c>
      <c r="H107" s="21" t="s">
        <v>378</v>
      </c>
      <c r="I107" s="21" t="s">
        <v>378</v>
      </c>
      <c r="J107" s="21" t="s">
        <v>209</v>
      </c>
      <c r="K107" s="21">
        <v>5870.14</v>
      </c>
      <c r="L107" s="21"/>
      <c r="M107" s="43" t="s">
        <v>631</v>
      </c>
      <c r="N107" s="21"/>
      <c r="O107" s="21" t="s">
        <v>397</v>
      </c>
      <c r="P107" s="23"/>
      <c r="Q107" s="54"/>
      <c r="R107" s="23"/>
      <c r="S107" s="21"/>
      <c r="T107" s="21"/>
      <c r="U107" s="25"/>
      <c r="V107" s="25"/>
      <c r="W107" s="25"/>
      <c r="X107" s="25"/>
      <c r="Y107" s="25"/>
      <c r="Z107" s="25"/>
      <c r="AA107" s="25">
        <f t="shared" si="60"/>
        <v>0</v>
      </c>
      <c r="AB107" s="25"/>
      <c r="AC107" s="25"/>
      <c r="AD107" s="25"/>
      <c r="AE107" s="25"/>
      <c r="AF107" s="25"/>
      <c r="AG107" s="21"/>
      <c r="AH107" s="21"/>
      <c r="AI107" s="21"/>
      <c r="AJ107" s="21"/>
      <c r="AK107" s="21"/>
      <c r="AL107" s="21"/>
      <c r="AM107" s="21"/>
      <c r="AN107" s="21"/>
      <c r="AO107" s="21"/>
      <c r="AP107" s="21"/>
      <c r="AQ107" s="21"/>
      <c r="AR107" s="71" t="s">
        <v>632</v>
      </c>
      <c r="AS107" s="23"/>
      <c r="AT107" s="23"/>
      <c r="AU107" s="23"/>
      <c r="AV107" s="23"/>
      <c r="AW107" s="21" t="s">
        <v>382</v>
      </c>
    </row>
    <row r="108" s="1" customFormat="1" ht="147" spans="1:49">
      <c r="A108" s="25"/>
      <c r="B108" s="21">
        <f t="shared" si="62"/>
        <v>50</v>
      </c>
      <c r="C108" s="21"/>
      <c r="D108" s="21" t="s">
        <v>633</v>
      </c>
      <c r="E108" s="21" t="s">
        <v>377</v>
      </c>
      <c r="F108" s="21"/>
      <c r="G108" s="21" t="s">
        <v>200</v>
      </c>
      <c r="H108" s="21" t="s">
        <v>378</v>
      </c>
      <c r="I108" s="21" t="s">
        <v>378</v>
      </c>
      <c r="J108" s="21" t="s">
        <v>209</v>
      </c>
      <c r="K108" s="21">
        <v>33800</v>
      </c>
      <c r="L108" s="21"/>
      <c r="M108" s="43" t="s">
        <v>634</v>
      </c>
      <c r="N108" s="21"/>
      <c r="O108" s="21" t="s">
        <v>397</v>
      </c>
      <c r="P108" s="23"/>
      <c r="Q108" s="54"/>
      <c r="R108" s="23" t="s">
        <v>635</v>
      </c>
      <c r="S108" s="21"/>
      <c r="T108" s="21"/>
      <c r="U108" s="25"/>
      <c r="V108" s="25"/>
      <c r="W108" s="25"/>
      <c r="X108" s="25"/>
      <c r="Y108" s="25"/>
      <c r="Z108" s="25"/>
      <c r="AA108" s="25">
        <f t="shared" si="60"/>
        <v>0</v>
      </c>
      <c r="AB108" s="25"/>
      <c r="AC108" s="25"/>
      <c r="AD108" s="25"/>
      <c r="AE108" s="25"/>
      <c r="AF108" s="25"/>
      <c r="AG108" s="21"/>
      <c r="AH108" s="21"/>
      <c r="AI108" s="21"/>
      <c r="AJ108" s="21"/>
      <c r="AK108" s="21"/>
      <c r="AL108" s="21"/>
      <c r="AM108" s="21"/>
      <c r="AN108" s="21"/>
      <c r="AO108" s="21"/>
      <c r="AP108" s="21"/>
      <c r="AQ108" s="21"/>
      <c r="AR108" s="70" t="s">
        <v>636</v>
      </c>
      <c r="AS108" s="23"/>
      <c r="AT108" s="23"/>
      <c r="AU108" s="23"/>
      <c r="AV108" s="23"/>
      <c r="AW108" s="21" t="s">
        <v>382</v>
      </c>
    </row>
    <row r="109" s="1" customFormat="1" ht="87.75" spans="1:49">
      <c r="A109" s="25"/>
      <c r="B109" s="21">
        <f t="shared" si="62"/>
        <v>51</v>
      </c>
      <c r="C109" s="21"/>
      <c r="D109" s="21" t="s">
        <v>637</v>
      </c>
      <c r="E109" s="21"/>
      <c r="F109" s="21"/>
      <c r="G109" s="21" t="s">
        <v>200</v>
      </c>
      <c r="H109" s="21" t="s">
        <v>378</v>
      </c>
      <c r="I109" s="21" t="s">
        <v>638</v>
      </c>
      <c r="J109" s="21" t="s">
        <v>209</v>
      </c>
      <c r="K109" s="21">
        <v>22400</v>
      </c>
      <c r="L109" s="21"/>
      <c r="M109" s="43" t="s">
        <v>639</v>
      </c>
      <c r="N109" s="21"/>
      <c r="O109" s="21" t="s">
        <v>61</v>
      </c>
      <c r="P109" s="23"/>
      <c r="Q109" s="54"/>
      <c r="R109" s="23"/>
      <c r="S109" s="21"/>
      <c r="T109" s="21"/>
      <c r="U109" s="25"/>
      <c r="V109" s="25"/>
      <c r="W109" s="25"/>
      <c r="X109" s="25"/>
      <c r="Y109" s="25"/>
      <c r="Z109" s="25"/>
      <c r="AA109" s="25">
        <f t="shared" si="60"/>
        <v>0</v>
      </c>
      <c r="AB109" s="25"/>
      <c r="AC109" s="25"/>
      <c r="AD109" s="25"/>
      <c r="AE109" s="25"/>
      <c r="AF109" s="25"/>
      <c r="AG109" s="21"/>
      <c r="AH109" s="21"/>
      <c r="AI109" s="21"/>
      <c r="AJ109" s="21"/>
      <c r="AK109" s="21"/>
      <c r="AL109" s="21"/>
      <c r="AM109" s="21"/>
      <c r="AN109" s="21"/>
      <c r="AO109" s="21"/>
      <c r="AP109" s="21"/>
      <c r="AQ109" s="21"/>
      <c r="AR109" s="70"/>
      <c r="AS109" s="23"/>
      <c r="AT109" s="23"/>
      <c r="AU109" s="23"/>
      <c r="AV109" s="23" t="s">
        <v>640</v>
      </c>
      <c r="AW109" s="21" t="s">
        <v>382</v>
      </c>
    </row>
    <row r="110" s="1" customFormat="1" ht="75" spans="1:49">
      <c r="A110" s="25"/>
      <c r="B110" s="21">
        <f t="shared" si="62"/>
        <v>52</v>
      </c>
      <c r="C110" s="21"/>
      <c r="D110" s="21" t="s">
        <v>641</v>
      </c>
      <c r="E110" s="21"/>
      <c r="F110" s="21"/>
      <c r="G110" s="21" t="s">
        <v>200</v>
      </c>
      <c r="H110" s="21" t="s">
        <v>378</v>
      </c>
      <c r="I110" s="21" t="s">
        <v>642</v>
      </c>
      <c r="J110" s="21" t="s">
        <v>209</v>
      </c>
      <c r="K110" s="21">
        <v>3000</v>
      </c>
      <c r="L110" s="21"/>
      <c r="M110" s="90" t="s">
        <v>643</v>
      </c>
      <c r="N110" s="21"/>
      <c r="O110" s="21" t="s">
        <v>397</v>
      </c>
      <c r="P110" s="87"/>
      <c r="Q110" s="54"/>
      <c r="R110" s="23"/>
      <c r="S110" s="21"/>
      <c r="T110" s="21"/>
      <c r="U110" s="25"/>
      <c r="V110" s="25"/>
      <c r="W110" s="25"/>
      <c r="X110" s="25"/>
      <c r="Y110" s="25"/>
      <c r="Z110" s="25"/>
      <c r="AA110" s="25">
        <f t="shared" si="60"/>
        <v>0</v>
      </c>
      <c r="AB110" s="25"/>
      <c r="AC110" s="25"/>
      <c r="AD110" s="25"/>
      <c r="AE110" s="25"/>
      <c r="AF110" s="25"/>
      <c r="AG110" s="21"/>
      <c r="AH110" s="21"/>
      <c r="AI110" s="21"/>
      <c r="AJ110" s="21"/>
      <c r="AK110" s="21"/>
      <c r="AL110" s="21"/>
      <c r="AM110" s="21"/>
      <c r="AN110" s="21"/>
      <c r="AO110" s="21"/>
      <c r="AP110" s="21"/>
      <c r="AQ110" s="21"/>
      <c r="AR110" s="110" t="s">
        <v>644</v>
      </c>
      <c r="AS110" s="23"/>
      <c r="AT110" s="23"/>
      <c r="AU110" s="23"/>
      <c r="AV110" s="23"/>
      <c r="AW110" s="21" t="s">
        <v>382</v>
      </c>
    </row>
    <row r="111" s="1" customFormat="1" ht="60" customHeight="1" spans="1:49">
      <c r="A111" s="25"/>
      <c r="B111" s="21">
        <f t="shared" si="62"/>
        <v>53</v>
      </c>
      <c r="C111" s="21"/>
      <c r="D111" s="21" t="s">
        <v>394</v>
      </c>
      <c r="E111" s="21"/>
      <c r="F111" s="21"/>
      <c r="G111" s="21" t="s">
        <v>200</v>
      </c>
      <c r="H111" s="21" t="s">
        <v>378</v>
      </c>
      <c r="I111" s="21" t="s">
        <v>642</v>
      </c>
      <c r="J111" s="21" t="s">
        <v>209</v>
      </c>
      <c r="K111" s="21">
        <v>4000</v>
      </c>
      <c r="L111" s="21"/>
      <c r="M111" s="43" t="s">
        <v>645</v>
      </c>
      <c r="N111" s="21"/>
      <c r="O111" s="21" t="s">
        <v>397</v>
      </c>
      <c r="P111" s="87"/>
      <c r="Q111" s="54"/>
      <c r="R111" s="23"/>
      <c r="S111" s="21"/>
      <c r="T111" s="21"/>
      <c r="U111" s="25"/>
      <c r="V111" s="25"/>
      <c r="W111" s="25"/>
      <c r="X111" s="25"/>
      <c r="Y111" s="25"/>
      <c r="Z111" s="25"/>
      <c r="AA111" s="25">
        <f t="shared" si="60"/>
        <v>0</v>
      </c>
      <c r="AB111" s="25"/>
      <c r="AC111" s="25"/>
      <c r="AD111" s="25"/>
      <c r="AE111" s="25"/>
      <c r="AF111" s="25"/>
      <c r="AG111" s="21"/>
      <c r="AH111" s="21"/>
      <c r="AI111" s="21"/>
      <c r="AJ111" s="21"/>
      <c r="AK111" s="21"/>
      <c r="AL111" s="21"/>
      <c r="AM111" s="21"/>
      <c r="AN111" s="21"/>
      <c r="AO111" s="21"/>
      <c r="AP111" s="21"/>
      <c r="AQ111" s="21"/>
      <c r="AR111" s="79" t="s">
        <v>646</v>
      </c>
      <c r="AS111" s="23"/>
      <c r="AT111" s="23"/>
      <c r="AU111" s="23"/>
      <c r="AV111" s="23"/>
      <c r="AW111" s="21" t="s">
        <v>382</v>
      </c>
    </row>
    <row r="112" s="1" customFormat="1" ht="63" spans="1:49">
      <c r="A112" s="25"/>
      <c r="B112" s="21">
        <f t="shared" si="62"/>
        <v>54</v>
      </c>
      <c r="C112" s="21"/>
      <c r="D112" s="21" t="s">
        <v>647</v>
      </c>
      <c r="E112" s="21"/>
      <c r="F112" s="21"/>
      <c r="G112" s="21" t="s">
        <v>200</v>
      </c>
      <c r="H112" s="21" t="s">
        <v>378</v>
      </c>
      <c r="I112" s="21" t="s">
        <v>642</v>
      </c>
      <c r="J112" s="21" t="s">
        <v>209</v>
      </c>
      <c r="K112" s="21">
        <v>4680</v>
      </c>
      <c r="L112" s="21"/>
      <c r="M112" s="43" t="s">
        <v>648</v>
      </c>
      <c r="N112" s="21"/>
      <c r="O112" s="21" t="s">
        <v>397</v>
      </c>
      <c r="P112" s="23"/>
      <c r="Q112" s="54"/>
      <c r="R112" s="23"/>
      <c r="S112" s="21"/>
      <c r="T112" s="21"/>
      <c r="U112" s="25"/>
      <c r="V112" s="25"/>
      <c r="W112" s="25"/>
      <c r="X112" s="25"/>
      <c r="Y112" s="25"/>
      <c r="Z112" s="25"/>
      <c r="AA112" s="25">
        <f t="shared" si="60"/>
        <v>0</v>
      </c>
      <c r="AB112" s="25"/>
      <c r="AC112" s="25"/>
      <c r="AD112" s="25"/>
      <c r="AE112" s="25"/>
      <c r="AF112" s="25"/>
      <c r="AG112" s="21"/>
      <c r="AH112" s="21"/>
      <c r="AI112" s="21"/>
      <c r="AJ112" s="21"/>
      <c r="AK112" s="21"/>
      <c r="AL112" s="21"/>
      <c r="AM112" s="21"/>
      <c r="AN112" s="21"/>
      <c r="AO112" s="21"/>
      <c r="AP112" s="21"/>
      <c r="AQ112" s="21"/>
      <c r="AR112" s="111" t="s">
        <v>649</v>
      </c>
      <c r="AS112" s="23"/>
      <c r="AT112" s="23"/>
      <c r="AU112" s="23"/>
      <c r="AV112" s="23"/>
      <c r="AW112" s="21" t="s">
        <v>382</v>
      </c>
    </row>
    <row r="113" s="1" customFormat="1" ht="151.5" spans="1:49">
      <c r="A113" s="25"/>
      <c r="B113" s="21">
        <f t="shared" si="62"/>
        <v>55</v>
      </c>
      <c r="C113" s="21"/>
      <c r="D113" s="21" t="s">
        <v>650</v>
      </c>
      <c r="E113" s="21"/>
      <c r="F113" s="21"/>
      <c r="G113" s="21" t="s">
        <v>651</v>
      </c>
      <c r="H113" s="21" t="s">
        <v>378</v>
      </c>
      <c r="I113" s="21" t="s">
        <v>642</v>
      </c>
      <c r="J113" s="21" t="s">
        <v>209</v>
      </c>
      <c r="K113" s="21">
        <v>17345.19</v>
      </c>
      <c r="L113" s="21"/>
      <c r="M113" s="43" t="s">
        <v>652</v>
      </c>
      <c r="N113" s="21"/>
      <c r="O113" s="21" t="s">
        <v>397</v>
      </c>
      <c r="P113" s="87" t="s">
        <v>653</v>
      </c>
      <c r="Q113" s="54"/>
      <c r="R113" s="23"/>
      <c r="S113" s="21"/>
      <c r="T113" s="21"/>
      <c r="U113" s="25"/>
      <c r="V113" s="25"/>
      <c r="W113" s="25"/>
      <c r="X113" s="25"/>
      <c r="Y113" s="25"/>
      <c r="Z113" s="25"/>
      <c r="AA113" s="25">
        <f t="shared" si="60"/>
        <v>0</v>
      </c>
      <c r="AB113" s="25">
        <v>10</v>
      </c>
      <c r="AC113" s="25"/>
      <c r="AD113" s="25"/>
      <c r="AE113" s="25">
        <v>20</v>
      </c>
      <c r="AF113" s="25"/>
      <c r="AG113" s="21"/>
      <c r="AH113" s="21">
        <v>20</v>
      </c>
      <c r="AI113" s="21"/>
      <c r="AJ113" s="21"/>
      <c r="AK113" s="21">
        <v>1300</v>
      </c>
      <c r="AL113" s="21"/>
      <c r="AM113" s="21"/>
      <c r="AN113" s="21">
        <v>1300</v>
      </c>
      <c r="AO113" s="21"/>
      <c r="AP113" s="21"/>
      <c r="AQ113" s="21">
        <v>1300</v>
      </c>
      <c r="AR113" s="70" t="s">
        <v>654</v>
      </c>
      <c r="AS113" s="23" t="s">
        <v>64</v>
      </c>
      <c r="AT113" s="23"/>
      <c r="AU113" s="23"/>
      <c r="AV113" s="23"/>
      <c r="AW113" s="21" t="s">
        <v>382</v>
      </c>
    </row>
    <row r="114" s="1" customFormat="1" ht="49.5" spans="1:49">
      <c r="A114" s="25"/>
      <c r="B114" s="21">
        <f t="shared" si="62"/>
        <v>56</v>
      </c>
      <c r="C114" s="21"/>
      <c r="D114" s="21" t="s">
        <v>655</v>
      </c>
      <c r="E114" s="21"/>
      <c r="F114" s="21"/>
      <c r="G114" s="21" t="s">
        <v>651</v>
      </c>
      <c r="H114" s="21" t="s">
        <v>378</v>
      </c>
      <c r="I114" s="21" t="s">
        <v>642</v>
      </c>
      <c r="J114" s="21" t="s">
        <v>209</v>
      </c>
      <c r="K114" s="21">
        <v>12475.18</v>
      </c>
      <c r="L114" s="21"/>
      <c r="M114" s="43" t="s">
        <v>656</v>
      </c>
      <c r="N114" s="21"/>
      <c r="O114" s="87" t="s">
        <v>61</v>
      </c>
      <c r="P114" s="87" t="s">
        <v>653</v>
      </c>
      <c r="Q114" s="54"/>
      <c r="R114" s="23"/>
      <c r="S114" s="21"/>
      <c r="T114" s="21"/>
      <c r="U114" s="25"/>
      <c r="V114" s="25"/>
      <c r="W114" s="25"/>
      <c r="X114" s="25"/>
      <c r="Y114" s="25"/>
      <c r="Z114" s="25"/>
      <c r="AA114" s="25">
        <f t="shared" si="60"/>
        <v>0</v>
      </c>
      <c r="AB114" s="25">
        <v>100</v>
      </c>
      <c r="AC114" s="25"/>
      <c r="AD114" s="25"/>
      <c r="AE114" s="25">
        <v>120</v>
      </c>
      <c r="AF114" s="25"/>
      <c r="AG114" s="21"/>
      <c r="AH114" s="21">
        <v>120</v>
      </c>
      <c r="AI114" s="21"/>
      <c r="AJ114" s="21"/>
      <c r="AK114" s="21">
        <v>4200</v>
      </c>
      <c r="AL114" s="21"/>
      <c r="AM114" s="21"/>
      <c r="AN114" s="21">
        <v>2600</v>
      </c>
      <c r="AO114" s="21"/>
      <c r="AP114" s="21"/>
      <c r="AQ114" s="21">
        <v>2600</v>
      </c>
      <c r="AR114" s="71" t="s">
        <v>657</v>
      </c>
      <c r="AS114" s="23" t="s">
        <v>64</v>
      </c>
      <c r="AT114" s="23"/>
      <c r="AU114" s="23"/>
      <c r="AV114" s="23"/>
      <c r="AW114" s="21" t="s">
        <v>382</v>
      </c>
    </row>
    <row r="115" s="1" customFormat="1" ht="15" spans="1:49">
      <c r="A115" s="15"/>
      <c r="B115" s="29" t="s">
        <v>658</v>
      </c>
      <c r="C115" s="30"/>
      <c r="D115" s="31"/>
      <c r="E115" s="32" t="s">
        <v>659</v>
      </c>
      <c r="F115" s="33"/>
      <c r="G115" s="33"/>
      <c r="H115" s="33"/>
      <c r="I115" s="33"/>
      <c r="J115" s="33"/>
      <c r="K115" s="32">
        <f>SUM(K116:K117,K120:K122,K126:K129,K131:K140)</f>
        <v>745343</v>
      </c>
      <c r="L115" s="32">
        <f>SUM(L116:L117,L120:L122,L126:L129,L131:L140)</f>
        <v>102810</v>
      </c>
      <c r="M115" s="45">
        <f t="shared" ref="M115:AD115" si="63">SUM(M116:M117,M120:M122,M126:M129,M131:M140)</f>
        <v>0</v>
      </c>
      <c r="N115" s="32"/>
      <c r="O115" s="32"/>
      <c r="P115" s="32">
        <f t="shared" si="63"/>
        <v>0</v>
      </c>
      <c r="Q115" s="32">
        <f t="shared" si="63"/>
        <v>0</v>
      </c>
      <c r="R115" s="32">
        <f t="shared" si="63"/>
        <v>0</v>
      </c>
      <c r="S115" s="32"/>
      <c r="T115" s="32"/>
      <c r="U115" s="18">
        <f t="shared" si="63"/>
        <v>1969</v>
      </c>
      <c r="V115" s="18">
        <f t="shared" si="63"/>
        <v>50569</v>
      </c>
      <c r="W115" s="18">
        <f t="shared" si="63"/>
        <v>54390</v>
      </c>
      <c r="X115" s="18">
        <f t="shared" si="63"/>
        <v>11424</v>
      </c>
      <c r="Y115" s="18">
        <f t="shared" si="63"/>
        <v>61993</v>
      </c>
      <c r="Z115" s="18">
        <f t="shared" si="63"/>
        <v>11761</v>
      </c>
      <c r="AA115" s="18">
        <f t="shared" si="63"/>
        <v>73754</v>
      </c>
      <c r="AB115" s="18">
        <f t="shared" si="63"/>
        <v>76134</v>
      </c>
      <c r="AC115" s="18"/>
      <c r="AD115" s="18">
        <f t="shared" ref="AD115:AK115" si="64">SUM(AD116:AD117,AD120:AD122,AD126:AD129,AD131:AD140)</f>
        <v>85093</v>
      </c>
      <c r="AE115" s="18">
        <f t="shared" si="64"/>
        <v>87590</v>
      </c>
      <c r="AF115" s="18"/>
      <c r="AG115" s="18">
        <f t="shared" si="64"/>
        <v>96794</v>
      </c>
      <c r="AH115" s="18">
        <f t="shared" si="64"/>
        <v>99290</v>
      </c>
      <c r="AI115" s="32">
        <f t="shared" si="64"/>
        <v>12500</v>
      </c>
      <c r="AJ115" s="32">
        <f t="shared" si="64"/>
        <v>109677</v>
      </c>
      <c r="AK115" s="32">
        <f t="shared" si="64"/>
        <v>110082</v>
      </c>
      <c r="AL115" s="32"/>
      <c r="AM115" s="32">
        <f t="shared" ref="AM115:AQ115" si="65">SUM(AM116:AM117,AM120:AM122,AM126:AM129,AM131:AM140)</f>
        <v>127072</v>
      </c>
      <c r="AN115" s="32">
        <f t="shared" si="65"/>
        <v>129113</v>
      </c>
      <c r="AO115" s="32"/>
      <c r="AP115" s="32">
        <f t="shared" si="65"/>
        <v>135097</v>
      </c>
      <c r="AQ115" s="32">
        <f t="shared" si="65"/>
        <v>141886</v>
      </c>
      <c r="AR115" s="70"/>
      <c r="AS115" s="23"/>
      <c r="AT115" s="23"/>
      <c r="AU115" s="33"/>
      <c r="AV115" s="33"/>
      <c r="AW115" s="33"/>
    </row>
    <row r="116" s="1" customFormat="1" ht="65" customHeight="1" spans="1:49">
      <c r="A116" s="25"/>
      <c r="B116" s="24">
        <f>B114+1</f>
        <v>57</v>
      </c>
      <c r="C116" s="21"/>
      <c r="D116" s="21" t="s">
        <v>660</v>
      </c>
      <c r="E116" s="21" t="s">
        <v>661</v>
      </c>
      <c r="F116" s="21"/>
      <c r="G116" s="21" t="s">
        <v>55</v>
      </c>
      <c r="H116" s="21" t="s">
        <v>574</v>
      </c>
      <c r="I116" s="21" t="s">
        <v>662</v>
      </c>
      <c r="J116" s="21" t="s">
        <v>58</v>
      </c>
      <c r="K116" s="21">
        <v>370000</v>
      </c>
      <c r="L116" s="21">
        <v>80000</v>
      </c>
      <c r="M116" s="43" t="s">
        <v>663</v>
      </c>
      <c r="N116" s="21" t="s">
        <v>664</v>
      </c>
      <c r="O116" s="21" t="s">
        <v>61</v>
      </c>
      <c r="P116" s="21" t="s">
        <v>665</v>
      </c>
      <c r="Q116" s="21" t="s">
        <v>63</v>
      </c>
      <c r="R116" s="23" t="s">
        <v>63</v>
      </c>
      <c r="S116" s="23" t="s">
        <v>64</v>
      </c>
      <c r="T116" s="22" t="s">
        <v>666</v>
      </c>
      <c r="U116" s="25"/>
      <c r="V116" s="25">
        <v>48600</v>
      </c>
      <c r="W116" s="25">
        <v>48600</v>
      </c>
      <c r="X116" s="25">
        <v>9300</v>
      </c>
      <c r="Y116" s="25">
        <v>57900</v>
      </c>
      <c r="Z116" s="25">
        <v>10080</v>
      </c>
      <c r="AA116" s="25">
        <f>Y116+Z116</f>
        <v>67980</v>
      </c>
      <c r="AB116" s="25">
        <v>67980</v>
      </c>
      <c r="AC116" s="25">
        <v>11000</v>
      </c>
      <c r="AD116" s="25">
        <f>AA116+AC116</f>
        <v>78980</v>
      </c>
      <c r="AE116" s="25">
        <v>78980</v>
      </c>
      <c r="AF116" s="52">
        <v>9900</v>
      </c>
      <c r="AG116" s="52">
        <f>AD116+AF116</f>
        <v>88880</v>
      </c>
      <c r="AH116" s="25">
        <v>88880</v>
      </c>
      <c r="AI116" s="21">
        <v>10437</v>
      </c>
      <c r="AJ116" s="56">
        <f>AG116+AI116</f>
        <v>99317</v>
      </c>
      <c r="AK116" s="21">
        <v>99317</v>
      </c>
      <c r="AL116" s="21">
        <v>15000</v>
      </c>
      <c r="AM116" s="56">
        <f>AJ116+AL116</f>
        <v>114317</v>
      </c>
      <c r="AN116" s="21">
        <v>114317</v>
      </c>
      <c r="AO116" s="21">
        <v>8025</v>
      </c>
      <c r="AP116" s="56">
        <f>AM116+AO116</f>
        <v>122342</v>
      </c>
      <c r="AQ116" s="21">
        <v>122342</v>
      </c>
      <c r="AR116" s="78" t="s">
        <v>667</v>
      </c>
      <c r="AS116" s="23" t="s">
        <v>64</v>
      </c>
      <c r="AT116" s="23"/>
      <c r="AU116" s="23"/>
      <c r="AV116" s="23"/>
      <c r="AW116" s="23" t="s">
        <v>668</v>
      </c>
    </row>
    <row r="117" s="1" customFormat="1" ht="105" customHeight="1" spans="1:49">
      <c r="A117" s="25" t="s">
        <v>669</v>
      </c>
      <c r="B117" s="21">
        <f t="shared" ref="B117:B122" si="66">B116+1</f>
        <v>58</v>
      </c>
      <c r="C117" s="21"/>
      <c r="D117" s="21" t="s">
        <v>670</v>
      </c>
      <c r="E117" s="21" t="s">
        <v>671</v>
      </c>
      <c r="F117" s="21" t="s">
        <v>83</v>
      </c>
      <c r="G117" s="21" t="s">
        <v>96</v>
      </c>
      <c r="H117" s="21" t="s">
        <v>574</v>
      </c>
      <c r="I117" s="21" t="s">
        <v>574</v>
      </c>
      <c r="J117" s="21" t="s">
        <v>209</v>
      </c>
      <c r="K117" s="21">
        <v>27181</v>
      </c>
      <c r="L117" s="21">
        <v>10000</v>
      </c>
      <c r="M117" s="43" t="s">
        <v>672</v>
      </c>
      <c r="N117" s="21" t="s">
        <v>673</v>
      </c>
      <c r="O117" s="21" t="s">
        <v>61</v>
      </c>
      <c r="P117" s="21" t="s">
        <v>674</v>
      </c>
      <c r="Q117" s="92" t="s">
        <v>675</v>
      </c>
      <c r="R117" s="23" t="s">
        <v>676</v>
      </c>
      <c r="S117" s="23" t="s">
        <v>64</v>
      </c>
      <c r="T117" s="22" t="s">
        <v>677</v>
      </c>
      <c r="U117" s="25">
        <v>1482</v>
      </c>
      <c r="V117" s="25">
        <v>1482</v>
      </c>
      <c r="W117" s="25">
        <v>4500</v>
      </c>
      <c r="X117" s="25">
        <v>1890</v>
      </c>
      <c r="Y117" s="25">
        <v>3372</v>
      </c>
      <c r="Z117" s="25">
        <v>1370</v>
      </c>
      <c r="AA117" s="25">
        <f t="shared" ref="AA117:AA140" si="67">Y117+Z117</f>
        <v>4742</v>
      </c>
      <c r="AB117" s="25">
        <v>6249</v>
      </c>
      <c r="AC117" s="25">
        <v>0</v>
      </c>
      <c r="AD117" s="25">
        <v>4742</v>
      </c>
      <c r="AE117" s="25">
        <v>6450</v>
      </c>
      <c r="AF117" s="52">
        <v>970</v>
      </c>
      <c r="AG117" s="52">
        <f>AD117+AF117</f>
        <v>5712</v>
      </c>
      <c r="AH117" s="25">
        <v>7250</v>
      </c>
      <c r="AI117" s="21">
        <v>1408</v>
      </c>
      <c r="AJ117" s="56">
        <f>AG117+AI117</f>
        <v>7120</v>
      </c>
      <c r="AK117" s="21">
        <v>7120</v>
      </c>
      <c r="AL117" s="21">
        <v>1980</v>
      </c>
      <c r="AM117" s="56">
        <f>AJ117+AL117</f>
        <v>9100</v>
      </c>
      <c r="AN117" s="21">
        <v>9100</v>
      </c>
      <c r="AO117" s="21">
        <v>0</v>
      </c>
      <c r="AP117" s="56">
        <f>AM117+AO117</f>
        <v>9100</v>
      </c>
      <c r="AQ117" s="21">
        <v>11709</v>
      </c>
      <c r="AR117" s="78" t="s">
        <v>678</v>
      </c>
      <c r="AS117" s="23" t="s">
        <v>64</v>
      </c>
      <c r="AT117" s="23" t="s">
        <v>211</v>
      </c>
      <c r="AU117" s="23"/>
      <c r="AV117" s="21"/>
      <c r="AW117" s="23" t="s">
        <v>668</v>
      </c>
    </row>
    <row r="118" s="1" customFormat="1" ht="50.25" spans="1:49">
      <c r="A118" s="25"/>
      <c r="B118" s="21"/>
      <c r="C118" s="35" t="s">
        <v>679</v>
      </c>
      <c r="D118" s="21" t="s">
        <v>680</v>
      </c>
      <c r="E118" s="21"/>
      <c r="F118" s="21"/>
      <c r="G118" s="21" t="s">
        <v>96</v>
      </c>
      <c r="H118" s="23" t="s">
        <v>402</v>
      </c>
      <c r="I118" s="23" t="s">
        <v>402</v>
      </c>
      <c r="J118" s="21" t="s">
        <v>209</v>
      </c>
      <c r="K118" s="21">
        <v>520</v>
      </c>
      <c r="L118" s="21">
        <v>520</v>
      </c>
      <c r="M118" s="43" t="s">
        <v>681</v>
      </c>
      <c r="N118" s="85" t="s">
        <v>682</v>
      </c>
      <c r="O118" s="21" t="s">
        <v>683</v>
      </c>
      <c r="P118" s="39"/>
      <c r="Q118" s="96" t="s">
        <v>684</v>
      </c>
      <c r="R118" s="23" t="s">
        <v>63</v>
      </c>
      <c r="S118" s="21"/>
      <c r="T118" s="21"/>
      <c r="U118" s="25"/>
      <c r="V118" s="25"/>
      <c r="W118" s="25"/>
      <c r="X118" s="25"/>
      <c r="Y118" s="25"/>
      <c r="Z118" s="25"/>
      <c r="AA118" s="25">
        <f t="shared" si="67"/>
        <v>0</v>
      </c>
      <c r="AB118" s="99"/>
      <c r="AC118" s="25"/>
      <c r="AD118" s="99"/>
      <c r="AE118" s="99"/>
      <c r="AF118" s="99"/>
      <c r="AG118" s="52"/>
      <c r="AH118" s="65">
        <v>30</v>
      </c>
      <c r="AI118" s="23"/>
      <c r="AJ118" s="56"/>
      <c r="AK118" s="23">
        <v>30</v>
      </c>
      <c r="AL118" s="23"/>
      <c r="AM118" s="56"/>
      <c r="AN118" s="23">
        <v>70</v>
      </c>
      <c r="AO118" s="23"/>
      <c r="AP118" s="56"/>
      <c r="AQ118" s="23">
        <v>70</v>
      </c>
      <c r="AR118" s="78" t="s">
        <v>685</v>
      </c>
      <c r="AS118" s="23"/>
      <c r="AT118" s="23" t="s">
        <v>686</v>
      </c>
      <c r="AU118" s="23" t="s">
        <v>64</v>
      </c>
      <c r="AV118" s="23"/>
      <c r="AW118" s="23" t="s">
        <v>408</v>
      </c>
    </row>
    <row r="119" s="1" customFormat="1" ht="49.5" spans="1:49">
      <c r="A119" s="59"/>
      <c r="B119" s="21"/>
      <c r="C119" s="35" t="s">
        <v>687</v>
      </c>
      <c r="D119" s="39" t="s">
        <v>688</v>
      </c>
      <c r="E119" s="21"/>
      <c r="F119" s="21"/>
      <c r="G119" s="21" t="s">
        <v>96</v>
      </c>
      <c r="H119" s="23" t="s">
        <v>402</v>
      </c>
      <c r="I119" s="23" t="s">
        <v>402</v>
      </c>
      <c r="J119" s="21" t="s">
        <v>209</v>
      </c>
      <c r="K119" s="21">
        <v>500</v>
      </c>
      <c r="L119" s="21">
        <v>350</v>
      </c>
      <c r="M119" s="40" t="s">
        <v>689</v>
      </c>
      <c r="N119" s="85" t="s">
        <v>690</v>
      </c>
      <c r="O119" s="21" t="s">
        <v>683</v>
      </c>
      <c r="P119" s="23" t="s">
        <v>691</v>
      </c>
      <c r="Q119" s="54" t="s">
        <v>692</v>
      </c>
      <c r="R119" s="23" t="s">
        <v>63</v>
      </c>
      <c r="S119" s="21"/>
      <c r="T119" s="21"/>
      <c r="U119" s="25"/>
      <c r="V119" s="25"/>
      <c r="W119" s="25">
        <v>5</v>
      </c>
      <c r="X119" s="25"/>
      <c r="Y119" s="25"/>
      <c r="Z119" s="25"/>
      <c r="AA119" s="25">
        <f t="shared" si="67"/>
        <v>0</v>
      </c>
      <c r="AB119" s="20">
        <v>60</v>
      </c>
      <c r="AC119" s="25"/>
      <c r="AD119" s="20"/>
      <c r="AE119" s="20">
        <v>65</v>
      </c>
      <c r="AF119" s="20"/>
      <c r="AG119" s="52"/>
      <c r="AH119" s="65">
        <v>65</v>
      </c>
      <c r="AI119" s="23"/>
      <c r="AJ119" s="56"/>
      <c r="AK119" s="23">
        <v>70</v>
      </c>
      <c r="AL119" s="23"/>
      <c r="AM119" s="56"/>
      <c r="AN119" s="23">
        <v>120</v>
      </c>
      <c r="AO119" s="23"/>
      <c r="AP119" s="56"/>
      <c r="AQ119" s="23">
        <v>160</v>
      </c>
      <c r="AR119" s="78" t="s">
        <v>693</v>
      </c>
      <c r="AS119" s="22" t="s">
        <v>187</v>
      </c>
      <c r="AT119" s="23" t="s">
        <v>275</v>
      </c>
      <c r="AU119" s="23" t="s">
        <v>64</v>
      </c>
      <c r="AV119" s="23"/>
      <c r="AW119" s="23" t="s">
        <v>408</v>
      </c>
    </row>
    <row r="120" s="1" customFormat="1" ht="61.5" spans="1:49">
      <c r="A120" s="25"/>
      <c r="B120" s="24">
        <f>B117+1</f>
        <v>59</v>
      </c>
      <c r="C120" s="24"/>
      <c r="D120" s="21" t="s">
        <v>694</v>
      </c>
      <c r="E120" s="21" t="s">
        <v>695</v>
      </c>
      <c r="F120" s="21"/>
      <c r="G120" s="21" t="s">
        <v>96</v>
      </c>
      <c r="H120" s="21" t="s">
        <v>574</v>
      </c>
      <c r="I120" s="21" t="s">
        <v>574</v>
      </c>
      <c r="J120" s="21" t="s">
        <v>209</v>
      </c>
      <c r="K120" s="21">
        <v>3417</v>
      </c>
      <c r="L120" s="21">
        <v>1500</v>
      </c>
      <c r="M120" s="43" t="s">
        <v>696</v>
      </c>
      <c r="N120" s="21" t="s">
        <v>697</v>
      </c>
      <c r="O120" s="21" t="s">
        <v>61</v>
      </c>
      <c r="P120" s="23" t="s">
        <v>698</v>
      </c>
      <c r="Q120" s="54" t="s">
        <v>699</v>
      </c>
      <c r="R120" s="23" t="s">
        <v>63</v>
      </c>
      <c r="S120" s="21"/>
      <c r="T120" s="21"/>
      <c r="U120" s="25"/>
      <c r="V120" s="25"/>
      <c r="W120" s="25"/>
      <c r="X120" s="25"/>
      <c r="Y120" s="25"/>
      <c r="Z120" s="25"/>
      <c r="AA120" s="25">
        <f t="shared" si="67"/>
        <v>0</v>
      </c>
      <c r="AB120" s="25"/>
      <c r="AC120" s="25"/>
      <c r="AD120" s="25"/>
      <c r="AE120" s="25"/>
      <c r="AF120" s="25"/>
      <c r="AG120" s="52"/>
      <c r="AH120" s="21"/>
      <c r="AI120" s="21"/>
      <c r="AJ120" s="56"/>
      <c r="AK120" s="21"/>
      <c r="AL120" s="21"/>
      <c r="AM120" s="56"/>
      <c r="AN120" s="21"/>
      <c r="AO120" s="21"/>
      <c r="AP120" s="56"/>
      <c r="AQ120" s="21">
        <v>10</v>
      </c>
      <c r="AR120" s="78" t="s">
        <v>700</v>
      </c>
      <c r="AS120" s="22" t="s">
        <v>187</v>
      </c>
      <c r="AT120" s="23" t="s">
        <v>275</v>
      </c>
      <c r="AU120" s="23"/>
      <c r="AV120" s="23"/>
      <c r="AW120" s="23" t="s">
        <v>668</v>
      </c>
    </row>
    <row r="121" s="1" customFormat="1" ht="98.25" spans="1:49">
      <c r="A121" s="25" t="s">
        <v>701</v>
      </c>
      <c r="B121" s="24">
        <f t="shared" si="66"/>
        <v>60</v>
      </c>
      <c r="C121" s="24"/>
      <c r="D121" s="21" t="s">
        <v>702</v>
      </c>
      <c r="E121" s="21" t="s">
        <v>661</v>
      </c>
      <c r="F121" s="21" t="s">
        <v>83</v>
      </c>
      <c r="G121" s="21" t="s">
        <v>96</v>
      </c>
      <c r="H121" s="21" t="s">
        <v>574</v>
      </c>
      <c r="I121" s="21" t="s">
        <v>574</v>
      </c>
      <c r="J121" s="21" t="s">
        <v>209</v>
      </c>
      <c r="K121" s="21">
        <v>34769</v>
      </c>
      <c r="L121" s="21">
        <v>5000</v>
      </c>
      <c r="M121" s="43" t="s">
        <v>703</v>
      </c>
      <c r="N121" s="21" t="s">
        <v>704</v>
      </c>
      <c r="O121" s="21" t="s">
        <v>61</v>
      </c>
      <c r="P121" s="23" t="s">
        <v>705</v>
      </c>
      <c r="Q121" s="54" t="s">
        <v>706</v>
      </c>
      <c r="R121" s="23" t="s">
        <v>63</v>
      </c>
      <c r="S121" s="21"/>
      <c r="T121" s="21"/>
      <c r="U121" s="25"/>
      <c r="V121" s="25"/>
      <c r="W121" s="25"/>
      <c r="X121" s="25"/>
      <c r="Y121" s="25"/>
      <c r="Z121" s="25"/>
      <c r="AA121" s="25">
        <f t="shared" si="67"/>
        <v>0</v>
      </c>
      <c r="AB121" s="25"/>
      <c r="AC121" s="25"/>
      <c r="AD121" s="25"/>
      <c r="AE121" s="25"/>
      <c r="AF121" s="25"/>
      <c r="AG121" s="52"/>
      <c r="AH121" s="21"/>
      <c r="AI121" s="21"/>
      <c r="AJ121" s="56"/>
      <c r="AK121" s="21"/>
      <c r="AL121" s="21"/>
      <c r="AM121" s="56"/>
      <c r="AN121" s="21"/>
      <c r="AO121" s="21"/>
      <c r="AP121" s="56"/>
      <c r="AQ121" s="21"/>
      <c r="AR121" s="78" t="s">
        <v>707</v>
      </c>
      <c r="AS121" s="23"/>
      <c r="AT121" s="23" t="s">
        <v>284</v>
      </c>
      <c r="AU121" s="23"/>
      <c r="AV121" s="23"/>
      <c r="AW121" s="23" t="s">
        <v>668</v>
      </c>
    </row>
    <row r="122" s="1" customFormat="1" ht="84" spans="1:49">
      <c r="A122" s="25" t="s">
        <v>708</v>
      </c>
      <c r="B122" s="24">
        <f t="shared" si="66"/>
        <v>61</v>
      </c>
      <c r="C122" s="24"/>
      <c r="D122" s="21" t="s">
        <v>709</v>
      </c>
      <c r="E122" s="21"/>
      <c r="F122" s="21" t="s">
        <v>83</v>
      </c>
      <c r="G122" s="21" t="s">
        <v>96</v>
      </c>
      <c r="H122" s="21" t="s">
        <v>574</v>
      </c>
      <c r="I122" s="21" t="s">
        <v>574</v>
      </c>
      <c r="J122" s="21" t="s">
        <v>209</v>
      </c>
      <c r="K122" s="21">
        <v>6125</v>
      </c>
      <c r="L122" s="21">
        <f>SUM(L123:L125)</f>
        <v>4050</v>
      </c>
      <c r="M122" s="43">
        <f t="shared" ref="M122:AA122" si="68">SUM(M123:M125)</f>
        <v>0</v>
      </c>
      <c r="N122" s="21" t="s">
        <v>710</v>
      </c>
      <c r="O122" s="21"/>
      <c r="P122" s="21"/>
      <c r="Q122" s="21"/>
      <c r="R122" s="21"/>
      <c r="S122" s="21"/>
      <c r="T122" s="21"/>
      <c r="U122" s="25">
        <f t="shared" si="68"/>
        <v>487</v>
      </c>
      <c r="V122" s="25">
        <f t="shared" si="68"/>
        <v>487</v>
      </c>
      <c r="W122" s="25">
        <f t="shared" si="68"/>
        <v>1290</v>
      </c>
      <c r="X122" s="25">
        <f t="shared" si="68"/>
        <v>234</v>
      </c>
      <c r="Y122" s="25">
        <f t="shared" si="68"/>
        <v>721</v>
      </c>
      <c r="Z122" s="25">
        <f t="shared" si="68"/>
        <v>311</v>
      </c>
      <c r="AA122" s="25">
        <f t="shared" si="68"/>
        <v>1032</v>
      </c>
      <c r="AB122" s="25">
        <v>1905</v>
      </c>
      <c r="AC122" s="25">
        <f>SUM(AC123:AC125)</f>
        <v>339</v>
      </c>
      <c r="AD122" s="25">
        <f>AA122+AC122</f>
        <v>1371</v>
      </c>
      <c r="AE122" s="25">
        <v>2160</v>
      </c>
      <c r="AF122" s="25">
        <v>291</v>
      </c>
      <c r="AG122" s="52">
        <f>SUM(AG123:AG125)</f>
        <v>1662</v>
      </c>
      <c r="AH122" s="21">
        <v>2450</v>
      </c>
      <c r="AI122" s="21"/>
      <c r="AJ122" s="56">
        <f>SUM(AJ123:AJ125)</f>
        <v>2045</v>
      </c>
      <c r="AK122" s="21">
        <v>2450</v>
      </c>
      <c r="AL122" s="21"/>
      <c r="AM122" s="56">
        <f>SUM(AM123:AM125)</f>
        <v>2045</v>
      </c>
      <c r="AN122" s="21">
        <v>3426</v>
      </c>
      <c r="AO122" s="21"/>
      <c r="AP122" s="56">
        <f>SUM(AP123:AP125)</f>
        <v>2045</v>
      </c>
      <c r="AQ122" s="21">
        <v>4005</v>
      </c>
      <c r="AR122" s="71" t="s">
        <v>711</v>
      </c>
      <c r="AS122" s="23" t="s">
        <v>64</v>
      </c>
      <c r="AT122" s="23"/>
      <c r="AU122" s="23" t="s">
        <v>64</v>
      </c>
      <c r="AV122" s="23"/>
      <c r="AW122" s="23" t="s">
        <v>668</v>
      </c>
    </row>
    <row r="123" s="1" customFormat="1" ht="98.25" spans="1:49">
      <c r="A123" s="25"/>
      <c r="B123" s="24"/>
      <c r="C123" s="35" t="s">
        <v>712</v>
      </c>
      <c r="D123" s="21" t="s">
        <v>713</v>
      </c>
      <c r="E123" s="21"/>
      <c r="F123" s="21"/>
      <c r="G123" s="21" t="s">
        <v>55</v>
      </c>
      <c r="H123" s="21" t="s">
        <v>574</v>
      </c>
      <c r="I123" s="21" t="s">
        <v>714</v>
      </c>
      <c r="J123" s="21" t="s">
        <v>209</v>
      </c>
      <c r="K123" s="21">
        <v>3000</v>
      </c>
      <c r="L123" s="21">
        <v>2000</v>
      </c>
      <c r="M123" s="43" t="s">
        <v>715</v>
      </c>
      <c r="N123" s="21" t="s">
        <v>716</v>
      </c>
      <c r="O123" s="21" t="s">
        <v>61</v>
      </c>
      <c r="P123" s="23" t="s">
        <v>717</v>
      </c>
      <c r="Q123" s="54" t="s">
        <v>718</v>
      </c>
      <c r="R123" s="23" t="s">
        <v>719</v>
      </c>
      <c r="S123" s="21" t="s">
        <v>64</v>
      </c>
      <c r="T123" s="28" t="s">
        <v>720</v>
      </c>
      <c r="U123" s="25">
        <v>487</v>
      </c>
      <c r="V123" s="25">
        <v>487</v>
      </c>
      <c r="W123" s="25">
        <v>1290</v>
      </c>
      <c r="X123" s="25">
        <v>234</v>
      </c>
      <c r="Y123" s="25">
        <v>721</v>
      </c>
      <c r="Z123" s="25">
        <v>311</v>
      </c>
      <c r="AA123" s="25">
        <f t="shared" si="67"/>
        <v>1032</v>
      </c>
      <c r="AB123" s="20">
        <v>1323</v>
      </c>
      <c r="AC123" s="25">
        <f>VLOOKUP(T123,[1]Sheet3!$D$1:$Q$156,11,0)</f>
        <v>339</v>
      </c>
      <c r="AD123" s="20">
        <f>AA123+AC123</f>
        <v>1371</v>
      </c>
      <c r="AE123" s="20">
        <v>1662</v>
      </c>
      <c r="AF123" s="52">
        <v>291</v>
      </c>
      <c r="AG123" s="52">
        <f>AD123+AF123</f>
        <v>1662</v>
      </c>
      <c r="AH123" s="65">
        <v>2260</v>
      </c>
      <c r="AI123" s="23">
        <v>383</v>
      </c>
      <c r="AJ123" s="56">
        <f>AG123+AI123</f>
        <v>2045</v>
      </c>
      <c r="AK123" s="23">
        <v>2976</v>
      </c>
      <c r="AL123" s="23">
        <v>0</v>
      </c>
      <c r="AM123" s="56">
        <f>AJ123+AL123</f>
        <v>2045</v>
      </c>
      <c r="AN123" s="23">
        <v>2976</v>
      </c>
      <c r="AO123" s="23"/>
      <c r="AP123" s="56">
        <f>AM123+AO123</f>
        <v>2045</v>
      </c>
      <c r="AQ123" s="23">
        <v>2976</v>
      </c>
      <c r="AR123" s="78" t="s">
        <v>721</v>
      </c>
      <c r="AS123" s="23" t="s">
        <v>64</v>
      </c>
      <c r="AT123" s="23"/>
      <c r="AU123" s="23"/>
      <c r="AV123" s="21"/>
      <c r="AW123" s="21" t="s">
        <v>722</v>
      </c>
    </row>
    <row r="124" s="1" customFormat="1" ht="61.5" spans="1:49">
      <c r="A124" s="25"/>
      <c r="B124" s="24"/>
      <c r="C124" s="35" t="s">
        <v>723</v>
      </c>
      <c r="D124" s="21" t="s">
        <v>724</v>
      </c>
      <c r="E124" s="21"/>
      <c r="F124" s="21"/>
      <c r="G124" s="21" t="s">
        <v>96</v>
      </c>
      <c r="H124" s="21" t="s">
        <v>574</v>
      </c>
      <c r="I124" s="21" t="s">
        <v>714</v>
      </c>
      <c r="J124" s="21" t="s">
        <v>209</v>
      </c>
      <c r="K124" s="21">
        <v>1100</v>
      </c>
      <c r="L124" s="21">
        <v>1100</v>
      </c>
      <c r="M124" s="43" t="s">
        <v>725</v>
      </c>
      <c r="N124" s="21" t="s">
        <v>726</v>
      </c>
      <c r="O124" s="21" t="s">
        <v>61</v>
      </c>
      <c r="P124" s="23" t="s">
        <v>727</v>
      </c>
      <c r="Q124" s="62" t="s">
        <v>63</v>
      </c>
      <c r="R124" s="23" t="s">
        <v>63</v>
      </c>
      <c r="S124" s="21"/>
      <c r="T124" s="21"/>
      <c r="U124" s="25"/>
      <c r="V124" s="25"/>
      <c r="W124" s="25"/>
      <c r="X124" s="25"/>
      <c r="Y124" s="25"/>
      <c r="Z124" s="25"/>
      <c r="AA124" s="25">
        <f t="shared" si="67"/>
        <v>0</v>
      </c>
      <c r="AB124" s="25"/>
      <c r="AC124" s="25"/>
      <c r="AD124" s="25"/>
      <c r="AE124" s="25"/>
      <c r="AF124" s="25"/>
      <c r="AG124" s="21"/>
      <c r="AH124" s="21"/>
      <c r="AI124" s="21"/>
      <c r="AJ124" s="21"/>
      <c r="AK124" s="21"/>
      <c r="AL124" s="21"/>
      <c r="AM124" s="21"/>
      <c r="AN124" s="21"/>
      <c r="AO124" s="21"/>
      <c r="AP124" s="21"/>
      <c r="AQ124" s="21"/>
      <c r="AR124" s="71" t="s">
        <v>728</v>
      </c>
      <c r="AS124" s="23"/>
      <c r="AT124" s="23"/>
      <c r="AU124" s="23" t="s">
        <v>64</v>
      </c>
      <c r="AV124" s="21"/>
      <c r="AW124" s="21" t="s">
        <v>722</v>
      </c>
    </row>
    <row r="125" s="1" customFormat="1" ht="108" spans="1:49">
      <c r="A125" s="25"/>
      <c r="B125" s="24"/>
      <c r="C125" s="35" t="s">
        <v>729</v>
      </c>
      <c r="D125" s="28" t="s">
        <v>730</v>
      </c>
      <c r="E125" s="21"/>
      <c r="F125" s="21"/>
      <c r="G125" s="21" t="s">
        <v>96</v>
      </c>
      <c r="H125" s="21" t="s">
        <v>574</v>
      </c>
      <c r="I125" s="21" t="s">
        <v>596</v>
      </c>
      <c r="J125" s="21" t="s">
        <v>209</v>
      </c>
      <c r="K125" s="21">
        <v>950</v>
      </c>
      <c r="L125" s="21">
        <v>950</v>
      </c>
      <c r="M125" s="42" t="s">
        <v>731</v>
      </c>
      <c r="N125" s="21" t="s">
        <v>732</v>
      </c>
      <c r="O125" s="21" t="s">
        <v>61</v>
      </c>
      <c r="P125" s="23" t="s">
        <v>733</v>
      </c>
      <c r="Q125" s="54" t="s">
        <v>734</v>
      </c>
      <c r="R125" s="62" t="s">
        <v>63</v>
      </c>
      <c r="S125" s="21"/>
      <c r="T125" s="21"/>
      <c r="U125" s="25"/>
      <c r="V125" s="25"/>
      <c r="W125" s="25"/>
      <c r="X125" s="25"/>
      <c r="Y125" s="25"/>
      <c r="Z125" s="25"/>
      <c r="AA125" s="25">
        <f t="shared" si="67"/>
        <v>0</v>
      </c>
      <c r="AB125" s="25">
        <v>10</v>
      </c>
      <c r="AC125" s="25"/>
      <c r="AD125" s="25"/>
      <c r="AE125" s="25">
        <v>10</v>
      </c>
      <c r="AF125" s="25"/>
      <c r="AG125" s="21"/>
      <c r="AH125" s="21">
        <v>10</v>
      </c>
      <c r="AI125" s="21"/>
      <c r="AJ125" s="21"/>
      <c r="AK125" s="21">
        <v>10</v>
      </c>
      <c r="AL125" s="21"/>
      <c r="AM125" s="21"/>
      <c r="AN125" s="21">
        <v>450</v>
      </c>
      <c r="AO125" s="21"/>
      <c r="AP125" s="21"/>
      <c r="AQ125" s="21">
        <v>700</v>
      </c>
      <c r="AR125" s="71" t="s">
        <v>735</v>
      </c>
      <c r="AS125" s="22" t="s">
        <v>187</v>
      </c>
      <c r="AT125" s="112" t="s">
        <v>275</v>
      </c>
      <c r="AU125" s="23" t="s">
        <v>64</v>
      </c>
      <c r="AV125" s="21"/>
      <c r="AW125" s="21" t="s">
        <v>601</v>
      </c>
    </row>
    <row r="126" s="1" customFormat="1" ht="36" spans="1:49">
      <c r="A126" s="25"/>
      <c r="B126" s="24">
        <f>B122+1</f>
        <v>62</v>
      </c>
      <c r="C126" s="24"/>
      <c r="D126" s="21" t="s">
        <v>736</v>
      </c>
      <c r="E126" s="21"/>
      <c r="F126" s="21"/>
      <c r="G126" s="21" t="s">
        <v>96</v>
      </c>
      <c r="H126" s="21" t="s">
        <v>574</v>
      </c>
      <c r="I126" s="21" t="s">
        <v>574</v>
      </c>
      <c r="J126" s="21" t="s">
        <v>209</v>
      </c>
      <c r="K126" s="21">
        <v>560</v>
      </c>
      <c r="L126" s="21">
        <v>560</v>
      </c>
      <c r="M126" s="43" t="s">
        <v>737</v>
      </c>
      <c r="N126" s="21" t="s">
        <v>738</v>
      </c>
      <c r="O126" s="21" t="s">
        <v>61</v>
      </c>
      <c r="P126" s="23" t="s">
        <v>739</v>
      </c>
      <c r="Q126" s="23" t="s">
        <v>63</v>
      </c>
      <c r="R126" s="23" t="s">
        <v>63</v>
      </c>
      <c r="S126" s="21" t="s">
        <v>64</v>
      </c>
      <c r="T126" s="97" t="s">
        <v>740</v>
      </c>
      <c r="U126" s="25"/>
      <c r="V126" s="25"/>
      <c r="W126" s="25"/>
      <c r="X126" s="25"/>
      <c r="Y126" s="25"/>
      <c r="Z126" s="25"/>
      <c r="AA126" s="25">
        <f t="shared" si="67"/>
        <v>0</v>
      </c>
      <c r="AB126" s="25"/>
      <c r="AC126" s="25"/>
      <c r="AD126" s="25"/>
      <c r="AE126" s="25"/>
      <c r="AF126" s="97">
        <v>540</v>
      </c>
      <c r="AG126" s="105">
        <v>540</v>
      </c>
      <c r="AH126" s="105">
        <v>710</v>
      </c>
      <c r="AI126" s="105">
        <v>655</v>
      </c>
      <c r="AJ126" s="105">
        <v>1195</v>
      </c>
      <c r="AK126" s="105">
        <v>1195</v>
      </c>
      <c r="AL126" s="105">
        <v>415</v>
      </c>
      <c r="AM126" s="105">
        <f>AJ126+AL126</f>
        <v>1610</v>
      </c>
      <c r="AN126" s="105">
        <v>2260</v>
      </c>
      <c r="AO126" s="105"/>
      <c r="AP126" s="105">
        <f>AM126+AO126</f>
        <v>1610</v>
      </c>
      <c r="AQ126" s="105">
        <v>2260</v>
      </c>
      <c r="AR126" s="71" t="s">
        <v>66</v>
      </c>
      <c r="AS126" s="23" t="s">
        <v>64</v>
      </c>
      <c r="AT126" s="23" t="s">
        <v>176</v>
      </c>
      <c r="AU126" s="23" t="s">
        <v>64</v>
      </c>
      <c r="AV126" s="21" t="s">
        <v>741</v>
      </c>
      <c r="AW126" s="23" t="s">
        <v>668</v>
      </c>
    </row>
    <row r="127" s="1" customFormat="1" ht="37.5" spans="1:49">
      <c r="A127" s="25"/>
      <c r="B127" s="24">
        <f t="shared" ref="B127:B129" si="69">B126+1</f>
        <v>63</v>
      </c>
      <c r="C127" s="24"/>
      <c r="D127" s="21" t="s">
        <v>742</v>
      </c>
      <c r="E127" s="21"/>
      <c r="F127" s="21"/>
      <c r="G127" s="21" t="s">
        <v>96</v>
      </c>
      <c r="H127" s="21" t="s">
        <v>574</v>
      </c>
      <c r="I127" s="21" t="s">
        <v>574</v>
      </c>
      <c r="J127" s="21" t="s">
        <v>209</v>
      </c>
      <c r="K127" s="21">
        <v>1700</v>
      </c>
      <c r="L127" s="21">
        <v>1700</v>
      </c>
      <c r="M127" s="43" t="s">
        <v>743</v>
      </c>
      <c r="N127" s="21" t="s">
        <v>744</v>
      </c>
      <c r="O127" s="21" t="s">
        <v>61</v>
      </c>
      <c r="P127" s="23" t="s">
        <v>745</v>
      </c>
      <c r="Q127" s="23" t="s">
        <v>63</v>
      </c>
      <c r="R127" s="23" t="s">
        <v>63</v>
      </c>
      <c r="S127" s="21" t="s">
        <v>64</v>
      </c>
      <c r="T127" s="98"/>
      <c r="U127" s="25"/>
      <c r="V127" s="25"/>
      <c r="W127" s="25"/>
      <c r="X127" s="25"/>
      <c r="Y127" s="25"/>
      <c r="Z127" s="25"/>
      <c r="AA127" s="25">
        <f t="shared" si="67"/>
        <v>0</v>
      </c>
      <c r="AB127" s="25"/>
      <c r="AC127" s="25"/>
      <c r="AD127" s="25"/>
      <c r="AE127" s="25"/>
      <c r="AF127" s="98"/>
      <c r="AG127" s="106"/>
      <c r="AH127" s="106"/>
      <c r="AI127" s="106"/>
      <c r="AJ127" s="106"/>
      <c r="AK127" s="106"/>
      <c r="AL127" s="106"/>
      <c r="AM127" s="106"/>
      <c r="AN127" s="106"/>
      <c r="AO127" s="106"/>
      <c r="AP127" s="106"/>
      <c r="AQ127" s="106"/>
      <c r="AR127" s="78" t="s">
        <v>66</v>
      </c>
      <c r="AS127" s="23" t="s">
        <v>64</v>
      </c>
      <c r="AT127" s="23" t="s">
        <v>176</v>
      </c>
      <c r="AU127" s="23" t="s">
        <v>64</v>
      </c>
      <c r="AV127" s="23"/>
      <c r="AW127" s="23" t="s">
        <v>668</v>
      </c>
    </row>
    <row r="128" s="1" customFormat="1" ht="36.75" spans="1:49">
      <c r="A128" s="25"/>
      <c r="B128" s="21">
        <f t="shared" si="69"/>
        <v>64</v>
      </c>
      <c r="C128" s="21"/>
      <c r="D128" s="21" t="s">
        <v>746</v>
      </c>
      <c r="E128" s="21" t="s">
        <v>661</v>
      </c>
      <c r="F128" s="21"/>
      <c r="G128" s="84" t="s">
        <v>747</v>
      </c>
      <c r="H128" s="21" t="s">
        <v>574</v>
      </c>
      <c r="I128" s="21" t="s">
        <v>574</v>
      </c>
      <c r="J128" s="21" t="s">
        <v>209</v>
      </c>
      <c r="K128" s="21">
        <v>26000</v>
      </c>
      <c r="L128" s="21"/>
      <c r="M128" s="43" t="s">
        <v>748</v>
      </c>
      <c r="N128" s="21"/>
      <c r="O128" s="21" t="s">
        <v>61</v>
      </c>
      <c r="P128" s="23"/>
      <c r="Q128" s="54"/>
      <c r="R128" s="23"/>
      <c r="S128" s="28" t="s">
        <v>187</v>
      </c>
      <c r="T128" s="28" t="s">
        <v>749</v>
      </c>
      <c r="U128" s="25"/>
      <c r="V128" s="25"/>
      <c r="W128" s="25"/>
      <c r="X128" s="25"/>
      <c r="Y128" s="25"/>
      <c r="Z128" s="25"/>
      <c r="AA128" s="25">
        <f t="shared" si="67"/>
        <v>0</v>
      </c>
      <c r="AB128" s="25"/>
      <c r="AC128" s="25"/>
      <c r="AD128" s="25"/>
      <c r="AE128" s="25"/>
      <c r="AF128" s="25"/>
      <c r="AG128" s="21"/>
      <c r="AH128" s="21"/>
      <c r="AI128" s="21"/>
      <c r="AJ128" s="21"/>
      <c r="AK128" s="21"/>
      <c r="AL128" s="21"/>
      <c r="AM128" s="21"/>
      <c r="AN128" s="21">
        <v>10</v>
      </c>
      <c r="AO128" s="21">
        <v>0</v>
      </c>
      <c r="AP128" s="21">
        <f>SUBTOTAL(9,AO128)</f>
        <v>0</v>
      </c>
      <c r="AQ128" s="21">
        <v>1560</v>
      </c>
      <c r="AR128" s="71" t="s">
        <v>750</v>
      </c>
      <c r="AS128" s="23" t="s">
        <v>64</v>
      </c>
      <c r="AT128" s="23"/>
      <c r="AU128" s="23"/>
      <c r="AV128" s="23"/>
      <c r="AW128" s="23" t="s">
        <v>668</v>
      </c>
    </row>
    <row r="129" s="1" customFormat="1" ht="24.75" spans="1:49">
      <c r="A129" s="25"/>
      <c r="B129" s="24">
        <f t="shared" si="69"/>
        <v>65</v>
      </c>
      <c r="C129" s="21"/>
      <c r="D129" s="21" t="s">
        <v>751</v>
      </c>
      <c r="E129" s="21"/>
      <c r="F129" s="21"/>
      <c r="G129" s="21" t="s">
        <v>200</v>
      </c>
      <c r="H129" s="21" t="s">
        <v>574</v>
      </c>
      <c r="I129" s="21" t="s">
        <v>574</v>
      </c>
      <c r="J129" s="21" t="s">
        <v>209</v>
      </c>
      <c r="K129" s="21">
        <v>11467</v>
      </c>
      <c r="L129" s="21"/>
      <c r="M129" s="43" t="s">
        <v>752</v>
      </c>
      <c r="N129" s="21"/>
      <c r="O129" s="21" t="s">
        <v>61</v>
      </c>
      <c r="P129" s="23"/>
      <c r="Q129" s="54"/>
      <c r="R129" s="23"/>
      <c r="S129" s="21"/>
      <c r="T129" s="21"/>
      <c r="U129" s="25"/>
      <c r="V129" s="25"/>
      <c r="W129" s="25"/>
      <c r="X129" s="25"/>
      <c r="Y129" s="25"/>
      <c r="Z129" s="25"/>
      <c r="AA129" s="25">
        <f t="shared" si="67"/>
        <v>0</v>
      </c>
      <c r="AB129" s="25"/>
      <c r="AC129" s="25"/>
      <c r="AD129" s="25"/>
      <c r="AE129" s="25"/>
      <c r="AF129" s="25"/>
      <c r="AG129" s="21"/>
      <c r="AH129" s="21"/>
      <c r="AI129" s="21"/>
      <c r="AJ129" s="21"/>
      <c r="AK129" s="21"/>
      <c r="AL129" s="21"/>
      <c r="AM129" s="21"/>
      <c r="AN129" s="21"/>
      <c r="AO129" s="21"/>
      <c r="AP129" s="21"/>
      <c r="AQ129" s="21"/>
      <c r="AR129" s="70"/>
      <c r="AS129" s="23"/>
      <c r="AT129" s="23"/>
      <c r="AU129" s="23"/>
      <c r="AV129" s="23"/>
      <c r="AW129" s="23" t="s">
        <v>668</v>
      </c>
    </row>
    <row r="130" s="1" customFormat="1" ht="126" spans="1:49">
      <c r="A130" s="25"/>
      <c r="B130" s="24"/>
      <c r="C130" s="34" t="s">
        <v>753</v>
      </c>
      <c r="D130" s="21" t="s">
        <v>754</v>
      </c>
      <c r="E130" s="21"/>
      <c r="F130" s="21"/>
      <c r="G130" s="21" t="s">
        <v>200</v>
      </c>
      <c r="H130" s="21" t="s">
        <v>755</v>
      </c>
      <c r="I130" s="21" t="s">
        <v>755</v>
      </c>
      <c r="J130" s="21" t="s">
        <v>209</v>
      </c>
      <c r="K130" s="21">
        <v>2000</v>
      </c>
      <c r="L130" s="21"/>
      <c r="M130" s="43" t="s">
        <v>756</v>
      </c>
      <c r="N130" s="21"/>
      <c r="O130" s="21" t="s">
        <v>335</v>
      </c>
      <c r="P130" s="23"/>
      <c r="Q130" s="54"/>
      <c r="R130" s="23"/>
      <c r="S130" s="21"/>
      <c r="T130" s="21"/>
      <c r="U130" s="25"/>
      <c r="V130" s="25"/>
      <c r="W130" s="25"/>
      <c r="X130" s="25"/>
      <c r="Y130" s="25"/>
      <c r="Z130" s="25"/>
      <c r="AA130" s="25">
        <f t="shared" si="67"/>
        <v>0</v>
      </c>
      <c r="AB130" s="25"/>
      <c r="AC130" s="25"/>
      <c r="AD130" s="25"/>
      <c r="AE130" s="25"/>
      <c r="AF130" s="25"/>
      <c r="AG130" s="21"/>
      <c r="AH130" s="21"/>
      <c r="AI130" s="21"/>
      <c r="AJ130" s="21"/>
      <c r="AK130" s="21"/>
      <c r="AL130" s="21"/>
      <c r="AM130" s="21"/>
      <c r="AN130" s="21"/>
      <c r="AO130" s="21"/>
      <c r="AP130" s="21"/>
      <c r="AQ130" s="21"/>
      <c r="AR130" s="70"/>
      <c r="AS130" s="23"/>
      <c r="AT130" s="23"/>
      <c r="AU130" s="23"/>
      <c r="AV130" s="23"/>
      <c r="AW130" s="23" t="s">
        <v>757</v>
      </c>
    </row>
    <row r="131" s="1" customFormat="1" ht="36" spans="1:49">
      <c r="A131" s="25"/>
      <c r="B131" s="24">
        <f>B129+1</f>
        <v>66</v>
      </c>
      <c r="C131" s="21"/>
      <c r="D131" s="21" t="s">
        <v>758</v>
      </c>
      <c r="E131" s="21"/>
      <c r="F131" s="21"/>
      <c r="G131" s="21" t="s">
        <v>200</v>
      </c>
      <c r="H131" s="21" t="s">
        <v>574</v>
      </c>
      <c r="I131" s="21" t="s">
        <v>574</v>
      </c>
      <c r="J131" s="21" t="s">
        <v>209</v>
      </c>
      <c r="K131" s="21">
        <v>21300</v>
      </c>
      <c r="L131" s="21"/>
      <c r="M131" s="43" t="s">
        <v>759</v>
      </c>
      <c r="N131" s="21"/>
      <c r="O131" s="21" t="s">
        <v>61</v>
      </c>
      <c r="P131" s="23"/>
      <c r="Q131" s="54"/>
      <c r="R131" s="23"/>
      <c r="S131" s="21"/>
      <c r="T131" s="21"/>
      <c r="U131" s="25"/>
      <c r="V131" s="25"/>
      <c r="W131" s="25"/>
      <c r="X131" s="25"/>
      <c r="Y131" s="25"/>
      <c r="Z131" s="25"/>
      <c r="AA131" s="25">
        <f t="shared" si="67"/>
        <v>0</v>
      </c>
      <c r="AB131" s="25"/>
      <c r="AC131" s="25"/>
      <c r="AD131" s="25"/>
      <c r="AE131" s="25"/>
      <c r="AF131" s="25"/>
      <c r="AG131" s="21"/>
      <c r="AH131" s="21"/>
      <c r="AI131" s="21"/>
      <c r="AJ131" s="21"/>
      <c r="AK131" s="21"/>
      <c r="AL131" s="21"/>
      <c r="AM131" s="21"/>
      <c r="AN131" s="21"/>
      <c r="AO131" s="21"/>
      <c r="AP131" s="21"/>
      <c r="AQ131" s="21"/>
      <c r="AR131" s="70"/>
      <c r="AS131" s="23"/>
      <c r="AT131" s="23"/>
      <c r="AU131" s="23"/>
      <c r="AV131" s="23"/>
      <c r="AW131" s="23" t="s">
        <v>668</v>
      </c>
    </row>
    <row r="132" s="1" customFormat="1" ht="48" spans="1:49">
      <c r="A132" s="25"/>
      <c r="B132" s="24">
        <f t="shared" ref="B132:B140" si="70">B131+1</f>
        <v>67</v>
      </c>
      <c r="C132" s="21"/>
      <c r="D132" s="21" t="s">
        <v>760</v>
      </c>
      <c r="E132" s="21"/>
      <c r="F132" s="21"/>
      <c r="G132" s="21" t="s">
        <v>200</v>
      </c>
      <c r="H132" s="21" t="s">
        <v>574</v>
      </c>
      <c r="I132" s="21" t="s">
        <v>574</v>
      </c>
      <c r="J132" s="21" t="s">
        <v>209</v>
      </c>
      <c r="K132" s="21">
        <v>31487</v>
      </c>
      <c r="L132" s="21"/>
      <c r="M132" s="43" t="s">
        <v>761</v>
      </c>
      <c r="N132" s="21"/>
      <c r="O132" s="21" t="s">
        <v>61</v>
      </c>
      <c r="P132" s="23"/>
      <c r="Q132" s="54"/>
      <c r="R132" s="23"/>
      <c r="S132" s="21"/>
      <c r="T132" s="21"/>
      <c r="U132" s="25"/>
      <c r="V132" s="25"/>
      <c r="W132" s="25"/>
      <c r="X132" s="25"/>
      <c r="Y132" s="25"/>
      <c r="Z132" s="25"/>
      <c r="AA132" s="25">
        <f t="shared" si="67"/>
        <v>0</v>
      </c>
      <c r="AB132" s="25"/>
      <c r="AC132" s="25"/>
      <c r="AD132" s="25"/>
      <c r="AE132" s="25"/>
      <c r="AF132" s="25"/>
      <c r="AG132" s="21"/>
      <c r="AH132" s="21"/>
      <c r="AI132" s="21"/>
      <c r="AJ132" s="21"/>
      <c r="AK132" s="21"/>
      <c r="AL132" s="21"/>
      <c r="AM132" s="21"/>
      <c r="AN132" s="21"/>
      <c r="AO132" s="21"/>
      <c r="AP132" s="21"/>
      <c r="AQ132" s="21"/>
      <c r="AR132" s="70"/>
      <c r="AS132" s="23"/>
      <c r="AT132" s="23"/>
      <c r="AU132" s="23"/>
      <c r="AV132" s="23"/>
      <c r="AW132" s="23" t="s">
        <v>668</v>
      </c>
    </row>
    <row r="133" s="1" customFormat="1" ht="48.75" spans="1:49">
      <c r="A133" s="25"/>
      <c r="B133" s="24">
        <f t="shared" si="70"/>
        <v>68</v>
      </c>
      <c r="C133" s="21"/>
      <c r="D133" s="21" t="s">
        <v>762</v>
      </c>
      <c r="E133" s="21"/>
      <c r="F133" s="21"/>
      <c r="G133" s="21" t="s">
        <v>200</v>
      </c>
      <c r="H133" s="21" t="s">
        <v>574</v>
      </c>
      <c r="I133" s="21" t="s">
        <v>574</v>
      </c>
      <c r="J133" s="21" t="s">
        <v>209</v>
      </c>
      <c r="K133" s="21">
        <v>13349</v>
      </c>
      <c r="L133" s="21"/>
      <c r="M133" s="43" t="s">
        <v>763</v>
      </c>
      <c r="N133" s="21"/>
      <c r="O133" s="21" t="s">
        <v>61</v>
      </c>
      <c r="P133" s="23"/>
      <c r="Q133" s="54"/>
      <c r="R133" s="23"/>
      <c r="S133" s="21"/>
      <c r="T133" s="21"/>
      <c r="U133" s="25"/>
      <c r="V133" s="25"/>
      <c r="W133" s="25"/>
      <c r="X133" s="25"/>
      <c r="Y133" s="25"/>
      <c r="Z133" s="25"/>
      <c r="AA133" s="25">
        <f t="shared" si="67"/>
        <v>0</v>
      </c>
      <c r="AB133" s="25"/>
      <c r="AC133" s="25"/>
      <c r="AD133" s="25"/>
      <c r="AE133" s="25"/>
      <c r="AF133" s="25"/>
      <c r="AG133" s="21"/>
      <c r="AH133" s="21"/>
      <c r="AI133" s="21"/>
      <c r="AJ133" s="21"/>
      <c r="AK133" s="21"/>
      <c r="AL133" s="21"/>
      <c r="AM133" s="21"/>
      <c r="AN133" s="21"/>
      <c r="AO133" s="21"/>
      <c r="AP133" s="21"/>
      <c r="AQ133" s="21"/>
      <c r="AR133" s="70"/>
      <c r="AS133" s="23"/>
      <c r="AT133" s="23"/>
      <c r="AU133" s="23"/>
      <c r="AV133" s="23"/>
      <c r="AW133" s="23" t="s">
        <v>668</v>
      </c>
    </row>
    <row r="134" s="1" customFormat="1" ht="49.5" spans="1:49">
      <c r="A134" s="25"/>
      <c r="B134" s="21">
        <f t="shared" si="70"/>
        <v>69</v>
      </c>
      <c r="C134" s="21"/>
      <c r="D134" s="21" t="s">
        <v>764</v>
      </c>
      <c r="E134" s="21"/>
      <c r="F134" s="21"/>
      <c r="G134" s="21" t="s">
        <v>200</v>
      </c>
      <c r="H134" s="21" t="s">
        <v>574</v>
      </c>
      <c r="I134" s="21" t="s">
        <v>574</v>
      </c>
      <c r="J134" s="21" t="s">
        <v>209</v>
      </c>
      <c r="K134" s="21">
        <v>30000</v>
      </c>
      <c r="L134" s="21"/>
      <c r="M134" s="43" t="s">
        <v>765</v>
      </c>
      <c r="N134" s="21"/>
      <c r="O134" s="21" t="s">
        <v>61</v>
      </c>
      <c r="P134" s="23"/>
      <c r="Q134" s="54"/>
      <c r="R134" s="23"/>
      <c r="S134" s="21"/>
      <c r="T134" s="21"/>
      <c r="U134" s="25"/>
      <c r="V134" s="25"/>
      <c r="W134" s="25"/>
      <c r="X134" s="25"/>
      <c r="Y134" s="25"/>
      <c r="Z134" s="25"/>
      <c r="AA134" s="25">
        <f t="shared" si="67"/>
        <v>0</v>
      </c>
      <c r="AB134" s="25"/>
      <c r="AC134" s="25"/>
      <c r="AD134" s="25"/>
      <c r="AE134" s="25"/>
      <c r="AF134" s="25"/>
      <c r="AG134" s="21"/>
      <c r="AH134" s="21"/>
      <c r="AI134" s="21"/>
      <c r="AJ134" s="21"/>
      <c r="AK134" s="21"/>
      <c r="AL134" s="21"/>
      <c r="AM134" s="21"/>
      <c r="AN134" s="21"/>
      <c r="AO134" s="21"/>
      <c r="AP134" s="21"/>
      <c r="AQ134" s="21"/>
      <c r="AR134" s="70"/>
      <c r="AS134" s="23"/>
      <c r="AT134" s="23"/>
      <c r="AU134" s="23"/>
      <c r="AV134" s="23"/>
      <c r="AW134" s="23" t="s">
        <v>668</v>
      </c>
    </row>
    <row r="135" s="1" customFormat="1" ht="36" spans="1:49">
      <c r="A135" s="25"/>
      <c r="B135" s="24">
        <f t="shared" si="70"/>
        <v>70</v>
      </c>
      <c r="C135" s="21"/>
      <c r="D135" s="21" t="s">
        <v>766</v>
      </c>
      <c r="E135" s="21"/>
      <c r="F135" s="21"/>
      <c r="G135" s="21" t="s">
        <v>200</v>
      </c>
      <c r="H135" s="21" t="s">
        <v>574</v>
      </c>
      <c r="I135" s="21" t="s">
        <v>574</v>
      </c>
      <c r="J135" s="21" t="s">
        <v>209</v>
      </c>
      <c r="K135" s="21">
        <v>1088</v>
      </c>
      <c r="L135" s="21"/>
      <c r="M135" s="43" t="s">
        <v>767</v>
      </c>
      <c r="N135" s="21"/>
      <c r="O135" s="21" t="s">
        <v>61</v>
      </c>
      <c r="P135" s="23"/>
      <c r="Q135" s="54"/>
      <c r="R135" s="23"/>
      <c r="S135" s="21"/>
      <c r="T135" s="21"/>
      <c r="U135" s="25"/>
      <c r="V135" s="25"/>
      <c r="W135" s="25"/>
      <c r="X135" s="25"/>
      <c r="Y135" s="25"/>
      <c r="Z135" s="25"/>
      <c r="AA135" s="25">
        <f t="shared" si="67"/>
        <v>0</v>
      </c>
      <c r="AB135" s="25"/>
      <c r="AC135" s="25"/>
      <c r="AD135" s="25"/>
      <c r="AE135" s="25"/>
      <c r="AF135" s="25"/>
      <c r="AG135" s="21"/>
      <c r="AH135" s="21"/>
      <c r="AI135" s="21"/>
      <c r="AJ135" s="21"/>
      <c r="AK135" s="21"/>
      <c r="AL135" s="21"/>
      <c r="AM135" s="21"/>
      <c r="AN135" s="21"/>
      <c r="AO135" s="21"/>
      <c r="AP135" s="21"/>
      <c r="AQ135" s="21"/>
      <c r="AR135" s="70"/>
      <c r="AS135" s="23"/>
      <c r="AT135" s="23"/>
      <c r="AU135" s="23"/>
      <c r="AV135" s="23"/>
      <c r="AW135" s="23" t="s">
        <v>668</v>
      </c>
    </row>
    <row r="136" s="1" customFormat="1" ht="48.75" spans="1:49">
      <c r="A136" s="25"/>
      <c r="B136" s="24">
        <f t="shared" si="70"/>
        <v>71</v>
      </c>
      <c r="C136" s="21"/>
      <c r="D136" s="21" t="s">
        <v>768</v>
      </c>
      <c r="E136" s="21"/>
      <c r="F136" s="21"/>
      <c r="G136" s="21" t="s">
        <v>200</v>
      </c>
      <c r="H136" s="21" t="s">
        <v>574</v>
      </c>
      <c r="I136" s="21" t="s">
        <v>574</v>
      </c>
      <c r="J136" s="21" t="s">
        <v>209</v>
      </c>
      <c r="K136" s="21">
        <v>53000</v>
      </c>
      <c r="L136" s="21"/>
      <c r="M136" s="43" t="s">
        <v>769</v>
      </c>
      <c r="N136" s="21"/>
      <c r="O136" s="21" t="s">
        <v>61</v>
      </c>
      <c r="P136" s="23"/>
      <c r="Q136" s="54"/>
      <c r="R136" s="23"/>
      <c r="S136" s="21"/>
      <c r="T136" s="21"/>
      <c r="U136" s="25"/>
      <c r="V136" s="25"/>
      <c r="W136" s="25"/>
      <c r="X136" s="25"/>
      <c r="Y136" s="25"/>
      <c r="Z136" s="25"/>
      <c r="AA136" s="25">
        <f t="shared" si="67"/>
        <v>0</v>
      </c>
      <c r="AB136" s="25"/>
      <c r="AC136" s="25"/>
      <c r="AD136" s="25"/>
      <c r="AE136" s="25"/>
      <c r="AF136" s="25"/>
      <c r="AG136" s="21"/>
      <c r="AH136" s="21"/>
      <c r="AI136" s="21"/>
      <c r="AJ136" s="21"/>
      <c r="AK136" s="21"/>
      <c r="AL136" s="21"/>
      <c r="AM136" s="21"/>
      <c r="AN136" s="21"/>
      <c r="AO136" s="21"/>
      <c r="AP136" s="21"/>
      <c r="AQ136" s="21"/>
      <c r="AR136" s="70"/>
      <c r="AS136" s="23"/>
      <c r="AT136" s="23"/>
      <c r="AU136" s="23"/>
      <c r="AV136" s="23"/>
      <c r="AW136" s="23" t="s">
        <v>668</v>
      </c>
    </row>
    <row r="137" s="1" customFormat="1" ht="108.75" spans="1:49">
      <c r="A137" s="25"/>
      <c r="B137" s="24">
        <f t="shared" si="70"/>
        <v>72</v>
      </c>
      <c r="C137" s="21"/>
      <c r="D137" s="21" t="s">
        <v>770</v>
      </c>
      <c r="E137" s="21"/>
      <c r="F137" s="21"/>
      <c r="G137" s="21" t="s">
        <v>200</v>
      </c>
      <c r="H137" s="21" t="s">
        <v>574</v>
      </c>
      <c r="I137" s="21" t="s">
        <v>574</v>
      </c>
      <c r="J137" s="21" t="s">
        <v>209</v>
      </c>
      <c r="K137" s="21">
        <v>18900</v>
      </c>
      <c r="L137" s="21"/>
      <c r="M137" s="43" t="s">
        <v>771</v>
      </c>
      <c r="N137" s="21"/>
      <c r="O137" s="21" t="s">
        <v>61</v>
      </c>
      <c r="P137" s="23"/>
      <c r="Q137" s="54"/>
      <c r="R137" s="23"/>
      <c r="S137" s="21"/>
      <c r="T137" s="21"/>
      <c r="U137" s="25"/>
      <c r="V137" s="25"/>
      <c r="W137" s="25"/>
      <c r="X137" s="25"/>
      <c r="Y137" s="25"/>
      <c r="Z137" s="25"/>
      <c r="AA137" s="25">
        <f t="shared" si="67"/>
        <v>0</v>
      </c>
      <c r="AB137" s="25"/>
      <c r="AC137" s="25"/>
      <c r="AD137" s="25"/>
      <c r="AE137" s="25"/>
      <c r="AF137" s="25"/>
      <c r="AG137" s="21"/>
      <c r="AH137" s="21"/>
      <c r="AI137" s="21"/>
      <c r="AJ137" s="21"/>
      <c r="AK137" s="21"/>
      <c r="AL137" s="21"/>
      <c r="AM137" s="21"/>
      <c r="AN137" s="21"/>
      <c r="AO137" s="21"/>
      <c r="AP137" s="21"/>
      <c r="AQ137" s="21"/>
      <c r="AR137" s="70"/>
      <c r="AS137" s="23"/>
      <c r="AT137" s="23"/>
      <c r="AU137" s="23"/>
      <c r="AV137" s="23"/>
      <c r="AW137" s="23" t="s">
        <v>668</v>
      </c>
    </row>
    <row r="138" s="1" customFormat="1" ht="37.5" spans="1:49">
      <c r="A138" s="25"/>
      <c r="B138" s="24">
        <f t="shared" si="70"/>
        <v>73</v>
      </c>
      <c r="C138" s="21"/>
      <c r="D138" s="21" t="s">
        <v>772</v>
      </c>
      <c r="E138" s="21"/>
      <c r="F138" s="21"/>
      <c r="G138" s="21" t="s">
        <v>200</v>
      </c>
      <c r="H138" s="21" t="s">
        <v>574</v>
      </c>
      <c r="I138" s="21" t="s">
        <v>574</v>
      </c>
      <c r="J138" s="21" t="s">
        <v>209</v>
      </c>
      <c r="K138" s="21">
        <v>73900</v>
      </c>
      <c r="L138" s="21"/>
      <c r="M138" s="43" t="s">
        <v>773</v>
      </c>
      <c r="N138" s="21"/>
      <c r="O138" s="21" t="s">
        <v>61</v>
      </c>
      <c r="P138" s="23"/>
      <c r="Q138" s="54"/>
      <c r="R138" s="23"/>
      <c r="S138" s="21"/>
      <c r="T138" s="21"/>
      <c r="U138" s="25"/>
      <c r="V138" s="25"/>
      <c r="W138" s="25"/>
      <c r="X138" s="25"/>
      <c r="Y138" s="25"/>
      <c r="Z138" s="25"/>
      <c r="AA138" s="25">
        <f t="shared" si="67"/>
        <v>0</v>
      </c>
      <c r="AB138" s="25"/>
      <c r="AC138" s="25"/>
      <c r="AD138" s="25"/>
      <c r="AE138" s="25"/>
      <c r="AF138" s="25"/>
      <c r="AG138" s="21"/>
      <c r="AH138" s="21"/>
      <c r="AI138" s="21"/>
      <c r="AJ138" s="21"/>
      <c r="AK138" s="21"/>
      <c r="AL138" s="21"/>
      <c r="AM138" s="21"/>
      <c r="AN138" s="21"/>
      <c r="AO138" s="21"/>
      <c r="AP138" s="21"/>
      <c r="AQ138" s="21"/>
      <c r="AR138" s="70"/>
      <c r="AS138" s="23"/>
      <c r="AT138" s="23"/>
      <c r="AU138" s="23"/>
      <c r="AV138" s="23"/>
      <c r="AW138" s="23" t="s">
        <v>668</v>
      </c>
    </row>
    <row r="139" s="1" customFormat="1" ht="96.75" spans="1:49">
      <c r="A139" s="25"/>
      <c r="B139" s="21">
        <f t="shared" si="70"/>
        <v>74</v>
      </c>
      <c r="C139" s="21"/>
      <c r="D139" s="21" t="s">
        <v>774</v>
      </c>
      <c r="E139" s="21"/>
      <c r="F139" s="21"/>
      <c r="G139" s="21" t="s">
        <v>200</v>
      </c>
      <c r="H139" s="21" t="s">
        <v>574</v>
      </c>
      <c r="I139" s="21" t="s">
        <v>574</v>
      </c>
      <c r="J139" s="21" t="s">
        <v>209</v>
      </c>
      <c r="K139" s="21">
        <v>600</v>
      </c>
      <c r="L139" s="21"/>
      <c r="M139" s="43" t="s">
        <v>775</v>
      </c>
      <c r="N139" s="21"/>
      <c r="O139" s="21" t="s">
        <v>61</v>
      </c>
      <c r="P139" s="23"/>
      <c r="Q139" s="54"/>
      <c r="R139" s="23"/>
      <c r="S139" s="21"/>
      <c r="T139" s="21"/>
      <c r="U139" s="25"/>
      <c r="V139" s="25"/>
      <c r="W139" s="25"/>
      <c r="X139" s="25"/>
      <c r="Y139" s="25"/>
      <c r="Z139" s="25"/>
      <c r="AA139" s="25">
        <f t="shared" si="67"/>
        <v>0</v>
      </c>
      <c r="AB139" s="25"/>
      <c r="AC139" s="25"/>
      <c r="AD139" s="25"/>
      <c r="AE139" s="25"/>
      <c r="AF139" s="25"/>
      <c r="AG139" s="21"/>
      <c r="AH139" s="21"/>
      <c r="AI139" s="21"/>
      <c r="AJ139" s="21"/>
      <c r="AK139" s="21"/>
      <c r="AL139" s="21"/>
      <c r="AM139" s="21"/>
      <c r="AN139" s="21"/>
      <c r="AO139" s="21"/>
      <c r="AP139" s="21"/>
      <c r="AQ139" s="21"/>
      <c r="AR139" s="70"/>
      <c r="AS139" s="23"/>
      <c r="AT139" s="23"/>
      <c r="AU139" s="23"/>
      <c r="AV139" s="23"/>
      <c r="AW139" s="23" t="s">
        <v>668</v>
      </c>
    </row>
    <row r="140" s="1" customFormat="1" ht="62.25" spans="1:49">
      <c r="A140" s="25"/>
      <c r="B140" s="24">
        <f t="shared" si="70"/>
        <v>75</v>
      </c>
      <c r="C140" s="21"/>
      <c r="D140" s="21" t="s">
        <v>776</v>
      </c>
      <c r="E140" s="21"/>
      <c r="F140" s="21"/>
      <c r="G140" s="21" t="s">
        <v>200</v>
      </c>
      <c r="H140" s="21" t="s">
        <v>574</v>
      </c>
      <c r="I140" s="21" t="s">
        <v>574</v>
      </c>
      <c r="J140" s="21" t="s">
        <v>209</v>
      </c>
      <c r="K140" s="21">
        <v>20500</v>
      </c>
      <c r="L140" s="21"/>
      <c r="M140" s="43" t="s">
        <v>777</v>
      </c>
      <c r="N140" s="21"/>
      <c r="O140" s="21" t="s">
        <v>61</v>
      </c>
      <c r="P140" s="23"/>
      <c r="Q140" s="54"/>
      <c r="R140" s="23"/>
      <c r="S140" s="21"/>
      <c r="T140" s="21"/>
      <c r="U140" s="25"/>
      <c r="V140" s="25"/>
      <c r="W140" s="25"/>
      <c r="X140" s="25"/>
      <c r="Y140" s="25"/>
      <c r="Z140" s="25"/>
      <c r="AA140" s="25">
        <f t="shared" si="67"/>
        <v>0</v>
      </c>
      <c r="AB140" s="25"/>
      <c r="AC140" s="25"/>
      <c r="AD140" s="25"/>
      <c r="AE140" s="25"/>
      <c r="AF140" s="25"/>
      <c r="AG140" s="21"/>
      <c r="AH140" s="21"/>
      <c r="AI140" s="21"/>
      <c r="AJ140" s="21"/>
      <c r="AK140" s="21"/>
      <c r="AL140" s="21"/>
      <c r="AM140" s="21"/>
      <c r="AN140" s="21"/>
      <c r="AO140" s="21"/>
      <c r="AP140" s="21"/>
      <c r="AQ140" s="21"/>
      <c r="AR140" s="70"/>
      <c r="AS140" s="23"/>
      <c r="AT140" s="23"/>
      <c r="AU140" s="23"/>
      <c r="AV140" s="23"/>
      <c r="AW140" s="23" t="s">
        <v>668</v>
      </c>
    </row>
    <row r="141" s="1" customFormat="1" ht="15" spans="1:49">
      <c r="A141" s="15"/>
      <c r="B141" s="29" t="s">
        <v>778</v>
      </c>
      <c r="C141" s="30"/>
      <c r="D141" s="31"/>
      <c r="E141" s="32" t="s">
        <v>659</v>
      </c>
      <c r="F141" s="33"/>
      <c r="G141" s="33"/>
      <c r="H141" s="33"/>
      <c r="I141" s="33"/>
      <c r="J141" s="33"/>
      <c r="K141" s="32">
        <f>SUM(K142:K161)</f>
        <v>244277</v>
      </c>
      <c r="L141" s="32">
        <f>SUM(L142:L161)</f>
        <v>35326</v>
      </c>
      <c r="M141" s="45">
        <f t="shared" ref="M141:AB141" si="71">SUM(M142:M161)</f>
        <v>0</v>
      </c>
      <c r="N141" s="32"/>
      <c r="O141" s="32"/>
      <c r="P141" s="32">
        <f t="shared" si="71"/>
        <v>0</v>
      </c>
      <c r="Q141" s="32">
        <f t="shared" si="71"/>
        <v>0</v>
      </c>
      <c r="R141" s="32">
        <f t="shared" si="71"/>
        <v>0</v>
      </c>
      <c r="S141" s="32"/>
      <c r="T141" s="32"/>
      <c r="U141" s="18">
        <f t="shared" si="71"/>
        <v>5489</v>
      </c>
      <c r="V141" s="18">
        <f t="shared" si="71"/>
        <v>11640</v>
      </c>
      <c r="W141" s="18">
        <f t="shared" si="71"/>
        <v>11700</v>
      </c>
      <c r="X141" s="18">
        <f t="shared" si="71"/>
        <v>2497</v>
      </c>
      <c r="Y141" s="18">
        <f t="shared" si="71"/>
        <v>14137</v>
      </c>
      <c r="Z141" s="18">
        <f t="shared" si="71"/>
        <v>2215</v>
      </c>
      <c r="AA141" s="18">
        <f t="shared" si="71"/>
        <v>16352</v>
      </c>
      <c r="AB141" s="18">
        <f t="shared" si="71"/>
        <v>16831</v>
      </c>
      <c r="AC141" s="18"/>
      <c r="AD141" s="18">
        <f t="shared" ref="AD141:AK141" si="72">SUM(AD142:AD161)</f>
        <v>18987</v>
      </c>
      <c r="AE141" s="18">
        <f t="shared" si="72"/>
        <v>19188</v>
      </c>
      <c r="AF141" s="18"/>
      <c r="AG141" s="18">
        <f t="shared" si="72"/>
        <v>20202</v>
      </c>
      <c r="AH141" s="18">
        <f t="shared" si="72"/>
        <v>22482</v>
      </c>
      <c r="AI141" s="32">
        <f t="shared" si="72"/>
        <v>1897</v>
      </c>
      <c r="AJ141" s="32">
        <f t="shared" si="72"/>
        <v>22099</v>
      </c>
      <c r="AK141" s="32">
        <f t="shared" si="72"/>
        <v>25952</v>
      </c>
      <c r="AL141" s="32"/>
      <c r="AM141" s="32">
        <f t="shared" ref="AM141:AQ141" si="73">SUM(AM142:AM161)</f>
        <v>22099</v>
      </c>
      <c r="AN141" s="32">
        <f t="shared" si="73"/>
        <v>31625</v>
      </c>
      <c r="AO141" s="32"/>
      <c r="AP141" s="32">
        <f t="shared" si="73"/>
        <v>22687</v>
      </c>
      <c r="AQ141" s="32">
        <f t="shared" si="73"/>
        <v>33486</v>
      </c>
      <c r="AR141" s="70"/>
      <c r="AS141" s="23"/>
      <c r="AT141" s="23"/>
      <c r="AU141" s="33"/>
      <c r="AV141" s="33"/>
      <c r="AW141" s="33"/>
    </row>
    <row r="142" s="1" customFormat="1" ht="85.5" spans="1:49">
      <c r="A142" s="25" t="s">
        <v>779</v>
      </c>
      <c r="B142" s="24">
        <f>B140+1</f>
        <v>76</v>
      </c>
      <c r="C142" s="21"/>
      <c r="D142" s="21" t="s">
        <v>780</v>
      </c>
      <c r="E142" s="21" t="s">
        <v>661</v>
      </c>
      <c r="F142" s="21" t="s">
        <v>83</v>
      </c>
      <c r="G142" s="21" t="s">
        <v>55</v>
      </c>
      <c r="H142" s="21" t="s">
        <v>781</v>
      </c>
      <c r="I142" s="21" t="s">
        <v>781</v>
      </c>
      <c r="J142" s="21" t="s">
        <v>209</v>
      </c>
      <c r="K142" s="21">
        <v>12377</v>
      </c>
      <c r="L142" s="21">
        <v>10000</v>
      </c>
      <c r="M142" s="43" t="s">
        <v>782</v>
      </c>
      <c r="N142" s="21" t="s">
        <v>783</v>
      </c>
      <c r="O142" s="21" t="s">
        <v>61</v>
      </c>
      <c r="P142" s="21" t="s">
        <v>784</v>
      </c>
      <c r="Q142" s="54" t="s">
        <v>785</v>
      </c>
      <c r="R142" s="23" t="s">
        <v>63</v>
      </c>
      <c r="S142" s="21" t="s">
        <v>64</v>
      </c>
      <c r="T142" s="28" t="s">
        <v>786</v>
      </c>
      <c r="U142" s="25">
        <v>1472</v>
      </c>
      <c r="V142" s="20">
        <v>1675</v>
      </c>
      <c r="W142" s="20">
        <v>2150</v>
      </c>
      <c r="X142" s="25">
        <v>910</v>
      </c>
      <c r="Y142" s="20">
        <v>2585</v>
      </c>
      <c r="Z142" s="20">
        <v>800</v>
      </c>
      <c r="AA142" s="20">
        <f>Y142+Z142</f>
        <v>3385</v>
      </c>
      <c r="AB142" s="20">
        <v>4310</v>
      </c>
      <c r="AC142" s="25">
        <v>974</v>
      </c>
      <c r="AD142" s="20">
        <f>AA142+AC142</f>
        <v>4359</v>
      </c>
      <c r="AE142" s="20">
        <v>4899</v>
      </c>
      <c r="AF142" s="52"/>
      <c r="AG142" s="20">
        <f>AD142+AF142</f>
        <v>4359</v>
      </c>
      <c r="AH142" s="20">
        <v>6072</v>
      </c>
      <c r="AI142" s="23">
        <v>1233</v>
      </c>
      <c r="AJ142" s="23">
        <f t="shared" ref="AJ142:AJ146" si="74">AG142+AI142</f>
        <v>5592</v>
      </c>
      <c r="AK142" s="23">
        <v>7485</v>
      </c>
      <c r="AL142" s="23">
        <v>0</v>
      </c>
      <c r="AM142" s="23">
        <f t="shared" ref="AM142:AM146" si="75">AJ142+AL142</f>
        <v>5592</v>
      </c>
      <c r="AN142" s="23">
        <v>8400</v>
      </c>
      <c r="AO142" s="23"/>
      <c r="AP142" s="23">
        <f t="shared" ref="AP142:AP146" si="76">AM142+AO142</f>
        <v>5592</v>
      </c>
      <c r="AQ142" s="23">
        <v>8400</v>
      </c>
      <c r="AR142" s="71" t="s">
        <v>787</v>
      </c>
      <c r="AS142" s="63" t="s">
        <v>197</v>
      </c>
      <c r="AT142" s="23"/>
      <c r="AU142" s="23"/>
      <c r="AV142" s="23"/>
      <c r="AW142" s="23" t="s">
        <v>788</v>
      </c>
    </row>
    <row r="143" s="1" customFormat="1" ht="51" spans="1:49">
      <c r="A143" s="59" t="s">
        <v>789</v>
      </c>
      <c r="B143" s="21">
        <f t="shared" ref="B143:B161" si="77">B142+1</f>
        <v>77</v>
      </c>
      <c r="C143" s="21"/>
      <c r="D143" s="39" t="s">
        <v>789</v>
      </c>
      <c r="E143" s="39"/>
      <c r="F143" s="39" t="s">
        <v>790</v>
      </c>
      <c r="G143" s="21" t="s">
        <v>55</v>
      </c>
      <c r="H143" s="23" t="s">
        <v>402</v>
      </c>
      <c r="I143" s="23" t="s">
        <v>791</v>
      </c>
      <c r="J143" s="21" t="s">
        <v>58</v>
      </c>
      <c r="K143" s="39">
        <v>76000</v>
      </c>
      <c r="L143" s="39">
        <v>13000</v>
      </c>
      <c r="M143" s="40" t="s">
        <v>792</v>
      </c>
      <c r="N143" s="85" t="s">
        <v>793</v>
      </c>
      <c r="O143" s="21" t="s">
        <v>61</v>
      </c>
      <c r="P143" s="23" t="s">
        <v>62</v>
      </c>
      <c r="Q143" s="23" t="s">
        <v>63</v>
      </c>
      <c r="R143" s="23" t="s">
        <v>63</v>
      </c>
      <c r="S143" s="39" t="s">
        <v>531</v>
      </c>
      <c r="T143" s="123" t="s">
        <v>794</v>
      </c>
      <c r="U143" s="25">
        <v>1204</v>
      </c>
      <c r="V143" s="59">
        <v>3707</v>
      </c>
      <c r="W143" s="59">
        <v>4850</v>
      </c>
      <c r="X143" s="25">
        <v>554</v>
      </c>
      <c r="Y143" s="59">
        <v>4261</v>
      </c>
      <c r="Z143" s="59">
        <v>591</v>
      </c>
      <c r="AA143" s="20">
        <f t="shared" ref="AA143:AA161" si="78">Y143+Z143</f>
        <v>4852</v>
      </c>
      <c r="AB143" s="20">
        <v>5682</v>
      </c>
      <c r="AC143" s="25">
        <v>935</v>
      </c>
      <c r="AD143" s="20">
        <f>AA143+AC143</f>
        <v>5787</v>
      </c>
      <c r="AE143" s="20">
        <v>6450</v>
      </c>
      <c r="AF143" s="52">
        <v>332</v>
      </c>
      <c r="AG143" s="20">
        <f>AD143+AF143</f>
        <v>6119</v>
      </c>
      <c r="AH143" s="65">
        <v>7150</v>
      </c>
      <c r="AI143" s="23">
        <v>335</v>
      </c>
      <c r="AJ143" s="23">
        <f t="shared" si="74"/>
        <v>6454</v>
      </c>
      <c r="AK143" s="23">
        <v>6945</v>
      </c>
      <c r="AL143" s="23">
        <v>0</v>
      </c>
      <c r="AM143" s="23">
        <f t="shared" si="75"/>
        <v>6454</v>
      </c>
      <c r="AN143" s="23">
        <v>9674</v>
      </c>
      <c r="AO143" s="23">
        <v>100</v>
      </c>
      <c r="AP143" s="23">
        <f t="shared" si="76"/>
        <v>6554</v>
      </c>
      <c r="AQ143" s="23">
        <v>10831</v>
      </c>
      <c r="AR143" s="78" t="s">
        <v>795</v>
      </c>
      <c r="AS143" s="63" t="s">
        <v>197</v>
      </c>
      <c r="AT143" s="126"/>
      <c r="AU143" s="23"/>
      <c r="AV143" s="23"/>
      <c r="AW143" s="23" t="s">
        <v>408</v>
      </c>
    </row>
    <row r="144" s="1" customFormat="1" ht="44" customHeight="1" spans="1:49">
      <c r="A144" s="59" t="s">
        <v>796</v>
      </c>
      <c r="B144" s="24">
        <f t="shared" si="77"/>
        <v>78</v>
      </c>
      <c r="C144" s="24"/>
      <c r="D144" s="39" t="s">
        <v>796</v>
      </c>
      <c r="E144" s="39"/>
      <c r="F144" s="39" t="s">
        <v>790</v>
      </c>
      <c r="G144" s="21" t="s">
        <v>55</v>
      </c>
      <c r="H144" s="23" t="s">
        <v>402</v>
      </c>
      <c r="I144" s="23" t="s">
        <v>797</v>
      </c>
      <c r="J144" s="21" t="s">
        <v>58</v>
      </c>
      <c r="K144" s="39">
        <v>30000</v>
      </c>
      <c r="L144" s="39">
        <v>500</v>
      </c>
      <c r="M144" s="40" t="s">
        <v>798</v>
      </c>
      <c r="N144" s="85" t="s">
        <v>799</v>
      </c>
      <c r="O144" s="21" t="s">
        <v>61</v>
      </c>
      <c r="P144" s="23" t="s">
        <v>62</v>
      </c>
      <c r="Q144" s="23" t="s">
        <v>63</v>
      </c>
      <c r="R144" s="23" t="s">
        <v>63</v>
      </c>
      <c r="S144" s="39" t="s">
        <v>531</v>
      </c>
      <c r="T144" s="39" t="s">
        <v>796</v>
      </c>
      <c r="U144" s="25">
        <v>1190</v>
      </c>
      <c r="V144" s="59">
        <v>3003</v>
      </c>
      <c r="W144" s="59">
        <v>1000</v>
      </c>
      <c r="X144" s="25">
        <v>540</v>
      </c>
      <c r="Y144" s="59">
        <v>3543</v>
      </c>
      <c r="Z144" s="59">
        <v>200</v>
      </c>
      <c r="AA144" s="20">
        <f t="shared" si="78"/>
        <v>3743</v>
      </c>
      <c r="AB144" s="20">
        <v>1220</v>
      </c>
      <c r="AC144" s="25"/>
      <c r="AD144" s="20">
        <v>3743</v>
      </c>
      <c r="AE144" s="20">
        <v>1220</v>
      </c>
      <c r="AF144" s="52"/>
      <c r="AG144" s="20">
        <f t="shared" ref="AG144:AG149" si="79">AD144+AF144</f>
        <v>3743</v>
      </c>
      <c r="AH144" s="23">
        <v>1000</v>
      </c>
      <c r="AI144" s="23">
        <v>0</v>
      </c>
      <c r="AJ144" s="23">
        <f t="shared" si="74"/>
        <v>3743</v>
      </c>
      <c r="AK144" s="23">
        <v>3743</v>
      </c>
      <c r="AL144" s="23">
        <v>0</v>
      </c>
      <c r="AM144" s="23">
        <f t="shared" si="75"/>
        <v>3743</v>
      </c>
      <c r="AN144" s="23">
        <v>3743</v>
      </c>
      <c r="AO144" s="23"/>
      <c r="AP144" s="23">
        <f t="shared" si="76"/>
        <v>3743</v>
      </c>
      <c r="AQ144" s="23">
        <v>3743</v>
      </c>
      <c r="AR144" s="78" t="s">
        <v>66</v>
      </c>
      <c r="AS144" s="63" t="s">
        <v>197</v>
      </c>
      <c r="AT144" s="126"/>
      <c r="AU144" s="23" t="s">
        <v>64</v>
      </c>
      <c r="AV144" s="23"/>
      <c r="AW144" s="23" t="s">
        <v>408</v>
      </c>
    </row>
    <row r="145" s="1" customFormat="1" ht="84" customHeight="1" spans="1:49">
      <c r="A145" s="20" t="s">
        <v>800</v>
      </c>
      <c r="B145" s="21">
        <f t="shared" si="77"/>
        <v>79</v>
      </c>
      <c r="C145" s="21"/>
      <c r="D145" s="23" t="s">
        <v>801</v>
      </c>
      <c r="E145" s="39"/>
      <c r="F145" s="39" t="s">
        <v>790</v>
      </c>
      <c r="G145" s="21" t="s">
        <v>55</v>
      </c>
      <c r="H145" s="21" t="s">
        <v>490</v>
      </c>
      <c r="I145" s="23" t="s">
        <v>802</v>
      </c>
      <c r="J145" s="21" t="s">
        <v>58</v>
      </c>
      <c r="K145" s="39">
        <v>10000</v>
      </c>
      <c r="L145" s="21">
        <v>1960</v>
      </c>
      <c r="M145" s="43" t="s">
        <v>803</v>
      </c>
      <c r="N145" s="21" t="s">
        <v>804</v>
      </c>
      <c r="O145" s="21" t="s">
        <v>61</v>
      </c>
      <c r="P145" s="23" t="s">
        <v>62</v>
      </c>
      <c r="Q145" s="23" t="s">
        <v>63</v>
      </c>
      <c r="R145" s="23" t="s">
        <v>63</v>
      </c>
      <c r="S145" s="21" t="s">
        <v>64</v>
      </c>
      <c r="T145" s="21" t="s">
        <v>805</v>
      </c>
      <c r="U145" s="25">
        <v>0</v>
      </c>
      <c r="V145" s="25">
        <v>622</v>
      </c>
      <c r="W145" s="25">
        <v>800</v>
      </c>
      <c r="X145" s="25">
        <v>0</v>
      </c>
      <c r="Y145" s="59">
        <v>622</v>
      </c>
      <c r="Z145" s="59">
        <v>0</v>
      </c>
      <c r="AA145" s="20">
        <f t="shared" si="78"/>
        <v>622</v>
      </c>
      <c r="AB145" s="25">
        <v>1436</v>
      </c>
      <c r="AC145" s="25"/>
      <c r="AD145" s="25">
        <v>622</v>
      </c>
      <c r="AE145" s="25">
        <v>1550</v>
      </c>
      <c r="AF145" s="52"/>
      <c r="AG145" s="20">
        <f t="shared" si="79"/>
        <v>622</v>
      </c>
      <c r="AH145" s="21">
        <v>1880</v>
      </c>
      <c r="AI145" s="21">
        <v>0</v>
      </c>
      <c r="AJ145" s="23">
        <f t="shared" si="74"/>
        <v>622</v>
      </c>
      <c r="AK145" s="21">
        <v>622</v>
      </c>
      <c r="AL145" s="21">
        <v>0</v>
      </c>
      <c r="AM145" s="23">
        <f t="shared" si="75"/>
        <v>622</v>
      </c>
      <c r="AN145" s="21">
        <v>1960</v>
      </c>
      <c r="AO145" s="21"/>
      <c r="AP145" s="23">
        <f t="shared" si="76"/>
        <v>622</v>
      </c>
      <c r="AQ145" s="21">
        <v>1960</v>
      </c>
      <c r="AR145" s="78" t="s">
        <v>66</v>
      </c>
      <c r="AS145" s="63" t="s">
        <v>197</v>
      </c>
      <c r="AT145" s="126"/>
      <c r="AU145" s="23" t="s">
        <v>64</v>
      </c>
      <c r="AV145" s="23"/>
      <c r="AW145" s="23" t="s">
        <v>496</v>
      </c>
    </row>
    <row r="146" s="1" customFormat="1" ht="51" customHeight="1" spans="1:49">
      <c r="A146" s="20" t="s">
        <v>806</v>
      </c>
      <c r="B146" s="21">
        <f t="shared" si="77"/>
        <v>80</v>
      </c>
      <c r="C146" s="21"/>
      <c r="D146" s="23" t="s">
        <v>807</v>
      </c>
      <c r="E146" s="39"/>
      <c r="F146" s="39" t="s">
        <v>790</v>
      </c>
      <c r="G146" s="21" t="s">
        <v>55</v>
      </c>
      <c r="H146" s="21" t="s">
        <v>490</v>
      </c>
      <c r="I146" s="23" t="s">
        <v>808</v>
      </c>
      <c r="J146" s="21" t="s">
        <v>58</v>
      </c>
      <c r="K146" s="39">
        <v>13900</v>
      </c>
      <c r="L146" s="21">
        <v>4000</v>
      </c>
      <c r="M146" s="43" t="s">
        <v>809</v>
      </c>
      <c r="N146" s="21" t="s">
        <v>810</v>
      </c>
      <c r="O146" s="21" t="s">
        <v>61</v>
      </c>
      <c r="P146" s="23" t="s">
        <v>62</v>
      </c>
      <c r="Q146" s="23" t="s">
        <v>63</v>
      </c>
      <c r="R146" s="23" t="s">
        <v>63</v>
      </c>
      <c r="S146" s="21" t="s">
        <v>64</v>
      </c>
      <c r="T146" s="28" t="s">
        <v>811</v>
      </c>
      <c r="U146" s="25">
        <v>1623</v>
      </c>
      <c r="V146" s="25">
        <v>2633</v>
      </c>
      <c r="W146" s="25">
        <v>2800</v>
      </c>
      <c r="X146" s="25">
        <v>266</v>
      </c>
      <c r="Y146" s="59">
        <v>2899</v>
      </c>
      <c r="Z146" s="59">
        <v>490</v>
      </c>
      <c r="AA146" s="20">
        <f t="shared" si="78"/>
        <v>3389</v>
      </c>
      <c r="AB146" s="25">
        <v>3633</v>
      </c>
      <c r="AC146" s="25">
        <v>636</v>
      </c>
      <c r="AD146" s="25">
        <f>AA146+AC146</f>
        <v>4025</v>
      </c>
      <c r="AE146" s="25">
        <v>4450</v>
      </c>
      <c r="AF146" s="52">
        <v>798</v>
      </c>
      <c r="AG146" s="20">
        <f t="shared" si="79"/>
        <v>4823</v>
      </c>
      <c r="AH146" s="21">
        <v>5650</v>
      </c>
      <c r="AI146" s="21">
        <v>329</v>
      </c>
      <c r="AJ146" s="23">
        <f t="shared" si="74"/>
        <v>5152</v>
      </c>
      <c r="AK146" s="21">
        <v>6417</v>
      </c>
      <c r="AL146" s="21">
        <v>0</v>
      </c>
      <c r="AM146" s="23">
        <f t="shared" si="75"/>
        <v>5152</v>
      </c>
      <c r="AN146" s="21">
        <v>6818</v>
      </c>
      <c r="AO146" s="21">
        <v>488</v>
      </c>
      <c r="AP146" s="23">
        <f t="shared" si="76"/>
        <v>5640</v>
      </c>
      <c r="AQ146" s="21">
        <v>7462</v>
      </c>
      <c r="AR146" s="71" t="s">
        <v>812</v>
      </c>
      <c r="AS146" s="63" t="s">
        <v>197</v>
      </c>
      <c r="AT146" s="126"/>
      <c r="AU146" s="23" t="s">
        <v>64</v>
      </c>
      <c r="AV146" s="23"/>
      <c r="AW146" s="23" t="s">
        <v>496</v>
      </c>
    </row>
    <row r="147" s="1" customFormat="1" ht="48" customHeight="1" spans="1:49">
      <c r="A147" s="25"/>
      <c r="B147" s="21">
        <f t="shared" si="77"/>
        <v>81</v>
      </c>
      <c r="C147" s="21"/>
      <c r="D147" s="21" t="s">
        <v>813</v>
      </c>
      <c r="E147" s="39"/>
      <c r="F147" s="39"/>
      <c r="G147" s="21" t="s">
        <v>55</v>
      </c>
      <c r="H147" s="21" t="s">
        <v>455</v>
      </c>
      <c r="I147" s="21" t="s">
        <v>814</v>
      </c>
      <c r="J147" s="21" t="s">
        <v>58</v>
      </c>
      <c r="K147" s="21">
        <v>3000</v>
      </c>
      <c r="L147" s="21">
        <v>3000</v>
      </c>
      <c r="M147" s="43" t="s">
        <v>815</v>
      </c>
      <c r="N147" s="21" t="s">
        <v>816</v>
      </c>
      <c r="O147" s="21" t="s">
        <v>61</v>
      </c>
      <c r="P147" s="23" t="s">
        <v>62</v>
      </c>
      <c r="Q147" s="23" t="s">
        <v>63</v>
      </c>
      <c r="R147" s="23" t="s">
        <v>63</v>
      </c>
      <c r="S147" s="21" t="s">
        <v>64</v>
      </c>
      <c r="T147" s="28" t="s">
        <v>817</v>
      </c>
      <c r="U147" s="25"/>
      <c r="V147" s="25"/>
      <c r="W147" s="25"/>
      <c r="X147" s="25">
        <v>0</v>
      </c>
      <c r="Y147" s="25">
        <v>0</v>
      </c>
      <c r="Z147" s="25">
        <v>0</v>
      </c>
      <c r="AA147" s="20">
        <f t="shared" si="78"/>
        <v>0</v>
      </c>
      <c r="AB147" s="25">
        <v>100</v>
      </c>
      <c r="AC147" s="25"/>
      <c r="AD147" s="20"/>
      <c r="AE147" s="20">
        <v>120</v>
      </c>
      <c r="AF147" s="52"/>
      <c r="AG147" s="20"/>
      <c r="AH147" s="20">
        <v>120</v>
      </c>
      <c r="AI147" s="23">
        <v>0</v>
      </c>
      <c r="AJ147" s="23"/>
      <c r="AK147" s="23">
        <v>120</v>
      </c>
      <c r="AL147" s="23">
        <v>0</v>
      </c>
      <c r="AM147" s="23"/>
      <c r="AN147" s="23">
        <v>120</v>
      </c>
      <c r="AO147" s="23"/>
      <c r="AP147" s="23"/>
      <c r="AQ147" s="23">
        <v>120</v>
      </c>
      <c r="AR147" s="78" t="s">
        <v>818</v>
      </c>
      <c r="AS147" s="23" t="s">
        <v>64</v>
      </c>
      <c r="AT147" s="23"/>
      <c r="AU147" s="23"/>
      <c r="AV147" s="23"/>
      <c r="AW147" s="23" t="s">
        <v>461</v>
      </c>
    </row>
    <row r="148" s="1" customFormat="1" ht="48.75" spans="1:49">
      <c r="A148" s="25"/>
      <c r="B148" s="24">
        <f t="shared" si="77"/>
        <v>82</v>
      </c>
      <c r="C148" s="24"/>
      <c r="D148" s="21" t="s">
        <v>819</v>
      </c>
      <c r="E148" s="21" t="s">
        <v>661</v>
      </c>
      <c r="F148" s="21"/>
      <c r="G148" s="21" t="s">
        <v>96</v>
      </c>
      <c r="H148" s="21" t="s">
        <v>781</v>
      </c>
      <c r="I148" s="21" t="s">
        <v>781</v>
      </c>
      <c r="J148" s="21" t="s">
        <v>209</v>
      </c>
      <c r="K148" s="21">
        <v>1866</v>
      </c>
      <c r="L148" s="21">
        <v>1866</v>
      </c>
      <c r="M148" s="43" t="s">
        <v>820</v>
      </c>
      <c r="N148" s="21" t="s">
        <v>821</v>
      </c>
      <c r="O148" s="21" t="s">
        <v>61</v>
      </c>
      <c r="P148" s="23"/>
      <c r="Q148" s="54" t="s">
        <v>822</v>
      </c>
      <c r="R148" s="23" t="s">
        <v>823</v>
      </c>
      <c r="S148" s="21"/>
      <c r="T148" s="21"/>
      <c r="U148" s="25"/>
      <c r="V148" s="25"/>
      <c r="W148" s="25"/>
      <c r="X148" s="25"/>
      <c r="Y148" s="25"/>
      <c r="Z148" s="25"/>
      <c r="AA148" s="20">
        <f t="shared" si="78"/>
        <v>0</v>
      </c>
      <c r="AB148" s="25"/>
      <c r="AC148" s="25"/>
      <c r="AD148" s="25"/>
      <c r="AE148" s="25"/>
      <c r="AF148" s="25"/>
      <c r="AG148" s="21"/>
      <c r="AH148" s="21"/>
      <c r="AI148" s="21"/>
      <c r="AJ148" s="21"/>
      <c r="AK148" s="21"/>
      <c r="AL148" s="21"/>
      <c r="AM148" s="21"/>
      <c r="AN148" s="21"/>
      <c r="AO148" s="21"/>
      <c r="AP148" s="21"/>
      <c r="AQ148" s="21"/>
      <c r="AR148" s="70"/>
      <c r="AS148" s="23"/>
      <c r="AT148" s="23" t="s">
        <v>686</v>
      </c>
      <c r="AU148" s="23"/>
      <c r="AV148" s="23" t="s">
        <v>824</v>
      </c>
      <c r="AW148" s="23" t="s">
        <v>788</v>
      </c>
    </row>
    <row r="149" s="1" customFormat="1" ht="36.75" spans="1:49">
      <c r="A149" s="25"/>
      <c r="B149" s="24">
        <f t="shared" si="77"/>
        <v>83</v>
      </c>
      <c r="C149" s="24"/>
      <c r="D149" s="21" t="s">
        <v>825</v>
      </c>
      <c r="E149" s="21"/>
      <c r="F149" s="21"/>
      <c r="G149" s="21" t="s">
        <v>96</v>
      </c>
      <c r="H149" s="21" t="s">
        <v>781</v>
      </c>
      <c r="I149" s="21" t="s">
        <v>781</v>
      </c>
      <c r="J149" s="21" t="s">
        <v>209</v>
      </c>
      <c r="K149" s="21">
        <v>500</v>
      </c>
      <c r="L149" s="21">
        <v>500</v>
      </c>
      <c r="M149" s="43" t="s">
        <v>826</v>
      </c>
      <c r="N149" s="21" t="s">
        <v>272</v>
      </c>
      <c r="O149" s="21" t="s">
        <v>61</v>
      </c>
      <c r="P149" s="23" t="s">
        <v>827</v>
      </c>
      <c r="Q149" s="23" t="s">
        <v>63</v>
      </c>
      <c r="R149" s="23" t="s">
        <v>828</v>
      </c>
      <c r="S149" s="21" t="s">
        <v>64</v>
      </c>
      <c r="T149" s="22" t="s">
        <v>829</v>
      </c>
      <c r="U149" s="25"/>
      <c r="V149" s="99"/>
      <c r="W149" s="99">
        <v>100</v>
      </c>
      <c r="X149" s="25">
        <v>227</v>
      </c>
      <c r="Y149" s="59">
        <v>227</v>
      </c>
      <c r="Z149" s="59">
        <v>134</v>
      </c>
      <c r="AA149" s="20">
        <f t="shared" si="78"/>
        <v>361</v>
      </c>
      <c r="AB149" s="20">
        <v>450</v>
      </c>
      <c r="AC149" s="25">
        <v>90</v>
      </c>
      <c r="AD149" s="20">
        <f>AA149+AC149</f>
        <v>451</v>
      </c>
      <c r="AE149" s="20">
        <v>499</v>
      </c>
      <c r="AF149" s="52">
        <v>85</v>
      </c>
      <c r="AG149" s="20">
        <f t="shared" si="79"/>
        <v>536</v>
      </c>
      <c r="AH149" s="20">
        <v>610</v>
      </c>
      <c r="AI149" s="23">
        <v>0</v>
      </c>
      <c r="AJ149" s="23">
        <f>AG149+AI149</f>
        <v>536</v>
      </c>
      <c r="AK149" s="23">
        <v>610</v>
      </c>
      <c r="AL149" s="23">
        <v>0</v>
      </c>
      <c r="AM149" s="23">
        <f>AJ149+AL149</f>
        <v>536</v>
      </c>
      <c r="AN149" s="23">
        <v>610</v>
      </c>
      <c r="AO149" s="23"/>
      <c r="AP149" s="23">
        <f>AM149+AO149</f>
        <v>536</v>
      </c>
      <c r="AQ149" s="23">
        <v>610</v>
      </c>
      <c r="AR149" s="71" t="s">
        <v>66</v>
      </c>
      <c r="AS149" s="23" t="s">
        <v>64</v>
      </c>
      <c r="AT149" s="23" t="s">
        <v>124</v>
      </c>
      <c r="AU149" s="23"/>
      <c r="AV149" s="23"/>
      <c r="AW149" s="23" t="s">
        <v>788</v>
      </c>
    </row>
    <row r="150" s="1" customFormat="1" ht="150" spans="1:49">
      <c r="A150" s="20"/>
      <c r="B150" s="24">
        <f t="shared" si="77"/>
        <v>84</v>
      </c>
      <c r="C150" s="24"/>
      <c r="D150" s="23" t="s">
        <v>830</v>
      </c>
      <c r="E150" s="21" t="s">
        <v>831</v>
      </c>
      <c r="F150" s="21"/>
      <c r="G150" s="21" t="s">
        <v>96</v>
      </c>
      <c r="H150" s="21" t="s">
        <v>781</v>
      </c>
      <c r="I150" s="21" t="s">
        <v>832</v>
      </c>
      <c r="J150" s="21" t="s">
        <v>58</v>
      </c>
      <c r="K150" s="117">
        <v>500</v>
      </c>
      <c r="L150" s="21">
        <v>500</v>
      </c>
      <c r="M150" s="42" t="s">
        <v>833</v>
      </c>
      <c r="N150" s="21" t="s">
        <v>834</v>
      </c>
      <c r="O150" s="21" t="s">
        <v>61</v>
      </c>
      <c r="P150" s="23"/>
      <c r="Q150" s="54"/>
      <c r="R150" s="23"/>
      <c r="S150" s="21"/>
      <c r="T150" s="21"/>
      <c r="U150" s="25"/>
      <c r="V150" s="25"/>
      <c r="W150" s="25"/>
      <c r="X150" s="25"/>
      <c r="Y150" s="25"/>
      <c r="Z150" s="25"/>
      <c r="AA150" s="20">
        <f t="shared" si="78"/>
        <v>0</v>
      </c>
      <c r="AB150" s="25"/>
      <c r="AC150" s="25"/>
      <c r="AD150" s="25"/>
      <c r="AE150" s="25"/>
      <c r="AF150" s="25"/>
      <c r="AG150" s="21"/>
      <c r="AH150" s="21"/>
      <c r="AI150" s="21"/>
      <c r="AJ150" s="21"/>
      <c r="AK150" s="21">
        <v>10</v>
      </c>
      <c r="AL150" s="21"/>
      <c r="AM150" s="21"/>
      <c r="AN150" s="21">
        <v>300</v>
      </c>
      <c r="AO150" s="21"/>
      <c r="AP150" s="21"/>
      <c r="AQ150" s="21">
        <v>360</v>
      </c>
      <c r="AR150" s="71" t="s">
        <v>835</v>
      </c>
      <c r="AS150" s="23" t="s">
        <v>64</v>
      </c>
      <c r="AT150" s="23" t="s">
        <v>836</v>
      </c>
      <c r="AU150" s="23"/>
      <c r="AV150" s="23"/>
      <c r="AW150" s="23" t="s">
        <v>788</v>
      </c>
    </row>
    <row r="151" s="1" customFormat="1" ht="74.25" spans="1:49">
      <c r="A151" s="25"/>
      <c r="B151" s="24">
        <f t="shared" si="77"/>
        <v>85</v>
      </c>
      <c r="C151" s="24"/>
      <c r="D151" s="21" t="s">
        <v>837</v>
      </c>
      <c r="E151" s="21"/>
      <c r="F151" s="21"/>
      <c r="G151" s="21" t="s">
        <v>200</v>
      </c>
      <c r="H151" s="23" t="s">
        <v>402</v>
      </c>
      <c r="I151" s="21" t="s">
        <v>838</v>
      </c>
      <c r="J151" s="21" t="s">
        <v>58</v>
      </c>
      <c r="K151" s="21">
        <v>26000</v>
      </c>
      <c r="L151" s="21"/>
      <c r="M151" s="42" t="s">
        <v>839</v>
      </c>
      <c r="N151" s="21"/>
      <c r="O151" s="21" t="s">
        <v>61</v>
      </c>
      <c r="P151" s="23"/>
      <c r="Q151" s="54" t="s">
        <v>840</v>
      </c>
      <c r="R151" s="23"/>
      <c r="S151" s="21"/>
      <c r="T151" s="21"/>
      <c r="U151" s="25"/>
      <c r="V151" s="25"/>
      <c r="W151" s="25"/>
      <c r="X151" s="25"/>
      <c r="Y151" s="25"/>
      <c r="Z151" s="25"/>
      <c r="AA151" s="20">
        <f t="shared" si="78"/>
        <v>0</v>
      </c>
      <c r="AB151" s="25"/>
      <c r="AC151" s="25"/>
      <c r="AD151" s="25"/>
      <c r="AE151" s="25"/>
      <c r="AF151" s="25"/>
      <c r="AG151" s="21"/>
      <c r="AH151" s="21"/>
      <c r="AI151" s="21"/>
      <c r="AJ151" s="21"/>
      <c r="AK151" s="21"/>
      <c r="AL151" s="21"/>
      <c r="AM151" s="21"/>
      <c r="AN151" s="21"/>
      <c r="AO151" s="21"/>
      <c r="AP151" s="21"/>
      <c r="AQ151" s="21"/>
      <c r="AR151" s="70"/>
      <c r="AS151" s="23"/>
      <c r="AT151" s="23"/>
      <c r="AU151" s="23"/>
      <c r="AV151" s="54"/>
      <c r="AW151" s="23" t="s">
        <v>408</v>
      </c>
    </row>
    <row r="152" s="1" customFormat="1" ht="75" spans="1:49">
      <c r="A152" s="25"/>
      <c r="B152" s="24">
        <f t="shared" si="77"/>
        <v>86</v>
      </c>
      <c r="C152" s="24"/>
      <c r="D152" s="21" t="s">
        <v>841</v>
      </c>
      <c r="E152" s="21"/>
      <c r="F152" s="21"/>
      <c r="G152" s="21" t="s">
        <v>200</v>
      </c>
      <c r="H152" s="21" t="s">
        <v>781</v>
      </c>
      <c r="I152" s="21" t="s">
        <v>781</v>
      </c>
      <c r="J152" s="21" t="s">
        <v>209</v>
      </c>
      <c r="K152" s="21">
        <v>3000</v>
      </c>
      <c r="L152" s="21"/>
      <c r="M152" s="43" t="s">
        <v>842</v>
      </c>
      <c r="N152" s="21"/>
      <c r="O152" s="21" t="s">
        <v>61</v>
      </c>
      <c r="P152" s="23"/>
      <c r="Q152" s="54"/>
      <c r="R152" s="23" t="s">
        <v>843</v>
      </c>
      <c r="S152" s="21"/>
      <c r="T152" s="21"/>
      <c r="U152" s="25"/>
      <c r="V152" s="25"/>
      <c r="W152" s="25"/>
      <c r="X152" s="25"/>
      <c r="Y152" s="25"/>
      <c r="Z152" s="25"/>
      <c r="AA152" s="20">
        <f t="shared" si="78"/>
        <v>0</v>
      </c>
      <c r="AB152" s="25"/>
      <c r="AC152" s="25"/>
      <c r="AD152" s="25"/>
      <c r="AE152" s="25"/>
      <c r="AF152" s="25"/>
      <c r="AG152" s="21"/>
      <c r="AH152" s="21"/>
      <c r="AI152" s="21"/>
      <c r="AJ152" s="21"/>
      <c r="AK152" s="21"/>
      <c r="AL152" s="21"/>
      <c r="AM152" s="21"/>
      <c r="AN152" s="21"/>
      <c r="AO152" s="21"/>
      <c r="AP152" s="21"/>
      <c r="AQ152" s="21"/>
      <c r="AR152" s="70"/>
      <c r="AS152" s="23"/>
      <c r="AT152" s="23"/>
      <c r="AU152" s="23"/>
      <c r="AV152" s="23"/>
      <c r="AW152" s="23" t="s">
        <v>788</v>
      </c>
    </row>
    <row r="153" s="1" customFormat="1" ht="24" spans="1:49">
      <c r="A153" s="25"/>
      <c r="B153" s="24">
        <f t="shared" si="77"/>
        <v>87</v>
      </c>
      <c r="C153" s="24"/>
      <c r="D153" s="21" t="s">
        <v>844</v>
      </c>
      <c r="E153" s="21"/>
      <c r="F153" s="21"/>
      <c r="G153" s="21" t="s">
        <v>200</v>
      </c>
      <c r="H153" s="21" t="s">
        <v>781</v>
      </c>
      <c r="I153" s="21" t="s">
        <v>781</v>
      </c>
      <c r="J153" s="21" t="s">
        <v>209</v>
      </c>
      <c r="K153" s="21">
        <v>1500</v>
      </c>
      <c r="L153" s="21"/>
      <c r="M153" s="43" t="s">
        <v>845</v>
      </c>
      <c r="N153" s="21"/>
      <c r="O153" s="21" t="s">
        <v>61</v>
      </c>
      <c r="P153" s="23"/>
      <c r="Q153" s="54"/>
      <c r="R153" s="23"/>
      <c r="S153" s="21"/>
      <c r="T153" s="21"/>
      <c r="U153" s="25"/>
      <c r="V153" s="25"/>
      <c r="W153" s="25"/>
      <c r="X153" s="25"/>
      <c r="Y153" s="25"/>
      <c r="Z153" s="25"/>
      <c r="AA153" s="20">
        <f t="shared" si="78"/>
        <v>0</v>
      </c>
      <c r="AB153" s="25"/>
      <c r="AC153" s="25"/>
      <c r="AD153" s="25"/>
      <c r="AE153" s="25"/>
      <c r="AF153" s="25"/>
      <c r="AG153" s="21"/>
      <c r="AH153" s="21"/>
      <c r="AI153" s="21"/>
      <c r="AJ153" s="21"/>
      <c r="AK153" s="21"/>
      <c r="AL153" s="21"/>
      <c r="AM153" s="21"/>
      <c r="AN153" s="21"/>
      <c r="AO153" s="21"/>
      <c r="AP153" s="21"/>
      <c r="AQ153" s="21"/>
      <c r="AR153" s="70"/>
      <c r="AS153" s="23"/>
      <c r="AT153" s="23"/>
      <c r="AU153" s="23"/>
      <c r="AV153" s="23"/>
      <c r="AW153" s="23" t="s">
        <v>788</v>
      </c>
    </row>
    <row r="154" s="1" customFormat="1" ht="177" spans="1:49">
      <c r="A154" s="20"/>
      <c r="B154" s="24">
        <f t="shared" si="77"/>
        <v>88</v>
      </c>
      <c r="C154" s="24"/>
      <c r="D154" s="23" t="s">
        <v>846</v>
      </c>
      <c r="E154" s="21"/>
      <c r="F154" s="21"/>
      <c r="G154" s="21" t="s">
        <v>200</v>
      </c>
      <c r="H154" s="21" t="s">
        <v>781</v>
      </c>
      <c r="I154" s="21" t="s">
        <v>781</v>
      </c>
      <c r="J154" s="21" t="s">
        <v>209</v>
      </c>
      <c r="K154" s="118">
        <v>3500</v>
      </c>
      <c r="L154" s="21"/>
      <c r="M154" s="42" t="s">
        <v>847</v>
      </c>
      <c r="N154" s="21"/>
      <c r="O154" s="21" t="s">
        <v>61</v>
      </c>
      <c r="P154" s="23"/>
      <c r="Q154" s="54"/>
      <c r="R154" s="23"/>
      <c r="S154" s="21"/>
      <c r="T154" s="21"/>
      <c r="U154" s="25"/>
      <c r="V154" s="25"/>
      <c r="W154" s="25"/>
      <c r="X154" s="25"/>
      <c r="Y154" s="25"/>
      <c r="Z154" s="25"/>
      <c r="AA154" s="20">
        <f t="shared" si="78"/>
        <v>0</v>
      </c>
      <c r="AB154" s="25"/>
      <c r="AC154" s="25"/>
      <c r="AD154" s="25"/>
      <c r="AE154" s="25"/>
      <c r="AF154" s="25"/>
      <c r="AG154" s="21"/>
      <c r="AH154" s="21"/>
      <c r="AI154" s="21"/>
      <c r="AJ154" s="21"/>
      <c r="AK154" s="21"/>
      <c r="AL154" s="21"/>
      <c r="AM154" s="21"/>
      <c r="AN154" s="21"/>
      <c r="AO154" s="21"/>
      <c r="AP154" s="21"/>
      <c r="AQ154" s="21"/>
      <c r="AR154" s="70"/>
      <c r="AS154" s="23"/>
      <c r="AT154" s="23"/>
      <c r="AU154" s="23"/>
      <c r="AV154" s="75"/>
      <c r="AW154" s="23" t="s">
        <v>788</v>
      </c>
    </row>
    <row r="155" s="1" customFormat="1" ht="140.25" spans="1:49">
      <c r="A155" s="20"/>
      <c r="B155" s="24">
        <f t="shared" si="77"/>
        <v>89</v>
      </c>
      <c r="C155" s="24"/>
      <c r="D155" s="23" t="s">
        <v>848</v>
      </c>
      <c r="E155" s="21"/>
      <c r="F155" s="21"/>
      <c r="G155" s="21" t="s">
        <v>200</v>
      </c>
      <c r="H155" s="21" t="s">
        <v>781</v>
      </c>
      <c r="I155" s="21" t="s">
        <v>781</v>
      </c>
      <c r="J155" s="21" t="s">
        <v>209</v>
      </c>
      <c r="K155" s="118" t="s">
        <v>849</v>
      </c>
      <c r="L155" s="21"/>
      <c r="M155" s="42" t="s">
        <v>850</v>
      </c>
      <c r="N155" s="21"/>
      <c r="O155" s="21" t="s">
        <v>61</v>
      </c>
      <c r="P155" s="23"/>
      <c r="Q155" s="54"/>
      <c r="R155" s="23"/>
      <c r="S155" s="21"/>
      <c r="T155" s="21"/>
      <c r="U155" s="25"/>
      <c r="V155" s="25"/>
      <c r="W155" s="25"/>
      <c r="X155" s="25"/>
      <c r="Y155" s="25"/>
      <c r="Z155" s="25"/>
      <c r="AA155" s="20">
        <f t="shared" si="78"/>
        <v>0</v>
      </c>
      <c r="AB155" s="25"/>
      <c r="AC155" s="25"/>
      <c r="AD155" s="25"/>
      <c r="AE155" s="25"/>
      <c r="AF155" s="25"/>
      <c r="AG155" s="21"/>
      <c r="AH155" s="21"/>
      <c r="AI155" s="21"/>
      <c r="AJ155" s="21"/>
      <c r="AK155" s="21"/>
      <c r="AL155" s="21"/>
      <c r="AM155" s="21"/>
      <c r="AN155" s="21"/>
      <c r="AO155" s="21"/>
      <c r="AP155" s="21"/>
      <c r="AQ155" s="21"/>
      <c r="AR155" s="70"/>
      <c r="AS155" s="23"/>
      <c r="AT155" s="23"/>
      <c r="AU155" s="23"/>
      <c r="AV155" s="75"/>
      <c r="AW155" s="23" t="s">
        <v>788</v>
      </c>
    </row>
    <row r="156" s="1" customFormat="1" ht="63" spans="1:49">
      <c r="A156" s="20"/>
      <c r="B156" s="24">
        <f t="shared" si="77"/>
        <v>90</v>
      </c>
      <c r="C156" s="24"/>
      <c r="D156" s="23" t="s">
        <v>851</v>
      </c>
      <c r="E156" s="21" t="s">
        <v>661</v>
      </c>
      <c r="F156" s="21"/>
      <c r="G156" s="21" t="s">
        <v>200</v>
      </c>
      <c r="H156" s="21" t="s">
        <v>781</v>
      </c>
      <c r="I156" s="21" t="s">
        <v>781</v>
      </c>
      <c r="J156" s="21" t="s">
        <v>209</v>
      </c>
      <c r="K156" s="117">
        <v>5500</v>
      </c>
      <c r="L156" s="21"/>
      <c r="M156" s="42" t="s">
        <v>852</v>
      </c>
      <c r="N156" s="21"/>
      <c r="O156" s="21" t="s">
        <v>61</v>
      </c>
      <c r="P156" s="23"/>
      <c r="Q156" s="54" t="s">
        <v>853</v>
      </c>
      <c r="R156" s="23"/>
      <c r="S156" s="21"/>
      <c r="T156" s="21"/>
      <c r="U156" s="25"/>
      <c r="V156" s="25"/>
      <c r="W156" s="25"/>
      <c r="X156" s="25"/>
      <c r="Y156" s="25"/>
      <c r="Z156" s="25"/>
      <c r="AA156" s="20">
        <f t="shared" si="78"/>
        <v>0</v>
      </c>
      <c r="AB156" s="25"/>
      <c r="AC156" s="25"/>
      <c r="AD156" s="25"/>
      <c r="AE156" s="25"/>
      <c r="AF156" s="25"/>
      <c r="AG156" s="21"/>
      <c r="AH156" s="21"/>
      <c r="AI156" s="21"/>
      <c r="AJ156" s="21"/>
      <c r="AK156" s="21"/>
      <c r="AL156" s="21"/>
      <c r="AM156" s="21"/>
      <c r="AN156" s="21"/>
      <c r="AO156" s="21"/>
      <c r="AP156" s="21"/>
      <c r="AQ156" s="21"/>
      <c r="AR156" s="70"/>
      <c r="AS156" s="23"/>
      <c r="AT156" s="23"/>
      <c r="AU156" s="23"/>
      <c r="AV156" s="23"/>
      <c r="AW156" s="23" t="s">
        <v>788</v>
      </c>
    </row>
    <row r="157" s="1" customFormat="1" ht="63.75" spans="1:49">
      <c r="A157" s="20"/>
      <c r="B157" s="24">
        <f t="shared" si="77"/>
        <v>91</v>
      </c>
      <c r="C157" s="24"/>
      <c r="D157" s="23" t="s">
        <v>854</v>
      </c>
      <c r="E157" s="21"/>
      <c r="F157" s="21"/>
      <c r="G157" s="21" t="s">
        <v>200</v>
      </c>
      <c r="H157" s="21" t="s">
        <v>781</v>
      </c>
      <c r="I157" s="21" t="s">
        <v>781</v>
      </c>
      <c r="J157" s="21" t="s">
        <v>209</v>
      </c>
      <c r="K157" s="118">
        <v>8800</v>
      </c>
      <c r="L157" s="21"/>
      <c r="M157" s="42" t="s">
        <v>855</v>
      </c>
      <c r="N157" s="21"/>
      <c r="O157" s="21" t="s">
        <v>61</v>
      </c>
      <c r="P157" s="23"/>
      <c r="Q157" s="54"/>
      <c r="R157" s="23"/>
      <c r="S157" s="21"/>
      <c r="T157" s="21"/>
      <c r="U157" s="25"/>
      <c r="V157" s="25"/>
      <c r="W157" s="25"/>
      <c r="X157" s="25"/>
      <c r="Y157" s="25"/>
      <c r="Z157" s="25"/>
      <c r="AA157" s="20">
        <f t="shared" si="78"/>
        <v>0</v>
      </c>
      <c r="AB157" s="25"/>
      <c r="AC157" s="25"/>
      <c r="AD157" s="25"/>
      <c r="AE157" s="25"/>
      <c r="AF157" s="25"/>
      <c r="AG157" s="21"/>
      <c r="AH157" s="21"/>
      <c r="AI157" s="21"/>
      <c r="AJ157" s="21"/>
      <c r="AK157" s="21"/>
      <c r="AL157" s="21"/>
      <c r="AM157" s="21"/>
      <c r="AN157" s="21"/>
      <c r="AO157" s="21"/>
      <c r="AP157" s="21"/>
      <c r="AQ157" s="21"/>
      <c r="AR157" s="70"/>
      <c r="AS157" s="23"/>
      <c r="AT157" s="23"/>
      <c r="AU157" s="23"/>
      <c r="AV157" s="127"/>
      <c r="AW157" s="23" t="s">
        <v>788</v>
      </c>
    </row>
    <row r="158" s="1" customFormat="1" ht="60" spans="1:49">
      <c r="A158" s="20"/>
      <c r="B158" s="24">
        <f t="shared" si="77"/>
        <v>92</v>
      </c>
      <c r="C158" s="24"/>
      <c r="D158" s="23" t="s">
        <v>856</v>
      </c>
      <c r="E158" s="21"/>
      <c r="F158" s="21"/>
      <c r="G158" s="21" t="s">
        <v>200</v>
      </c>
      <c r="H158" s="21" t="s">
        <v>781</v>
      </c>
      <c r="I158" s="21" t="s">
        <v>781</v>
      </c>
      <c r="J158" s="21" t="s">
        <v>209</v>
      </c>
      <c r="K158" s="118">
        <v>3500</v>
      </c>
      <c r="L158" s="21"/>
      <c r="M158" s="42" t="s">
        <v>857</v>
      </c>
      <c r="N158" s="21"/>
      <c r="O158" s="21" t="s">
        <v>61</v>
      </c>
      <c r="P158" s="23"/>
      <c r="Q158" s="54"/>
      <c r="R158" s="23"/>
      <c r="S158" s="21"/>
      <c r="T158" s="21"/>
      <c r="U158" s="25"/>
      <c r="V158" s="25"/>
      <c r="W158" s="25"/>
      <c r="X158" s="25"/>
      <c r="Y158" s="25"/>
      <c r="Z158" s="25"/>
      <c r="AA158" s="20">
        <f t="shared" si="78"/>
        <v>0</v>
      </c>
      <c r="AB158" s="25"/>
      <c r="AC158" s="25"/>
      <c r="AD158" s="25"/>
      <c r="AE158" s="25"/>
      <c r="AF158" s="25"/>
      <c r="AG158" s="21"/>
      <c r="AH158" s="21"/>
      <c r="AI158" s="21"/>
      <c r="AJ158" s="21"/>
      <c r="AK158" s="21"/>
      <c r="AL158" s="21"/>
      <c r="AM158" s="21"/>
      <c r="AN158" s="21"/>
      <c r="AO158" s="21"/>
      <c r="AP158" s="21"/>
      <c r="AQ158" s="21"/>
      <c r="AR158" s="70"/>
      <c r="AS158" s="23"/>
      <c r="AT158" s="23"/>
      <c r="AU158" s="23"/>
      <c r="AV158" s="127"/>
      <c r="AW158" s="23" t="s">
        <v>788</v>
      </c>
    </row>
    <row r="159" s="1" customFormat="1" ht="50.25" spans="1:49">
      <c r="A159" s="20"/>
      <c r="B159" s="24">
        <f t="shared" si="77"/>
        <v>93</v>
      </c>
      <c r="C159" s="24"/>
      <c r="D159" s="23" t="s">
        <v>858</v>
      </c>
      <c r="E159" s="21"/>
      <c r="F159" s="21"/>
      <c r="G159" s="21" t="s">
        <v>200</v>
      </c>
      <c r="H159" s="21" t="s">
        <v>781</v>
      </c>
      <c r="I159" s="21" t="s">
        <v>781</v>
      </c>
      <c r="J159" s="21" t="s">
        <v>209</v>
      </c>
      <c r="K159" s="117">
        <v>12334</v>
      </c>
      <c r="L159" s="21"/>
      <c r="M159" s="42" t="s">
        <v>859</v>
      </c>
      <c r="N159" s="21"/>
      <c r="O159" s="21" t="s">
        <v>61</v>
      </c>
      <c r="P159" s="23"/>
      <c r="Q159" s="54"/>
      <c r="R159" s="23"/>
      <c r="S159" s="21"/>
      <c r="T159" s="21"/>
      <c r="U159" s="25"/>
      <c r="V159" s="25"/>
      <c r="W159" s="25"/>
      <c r="X159" s="25"/>
      <c r="Y159" s="25"/>
      <c r="Z159" s="25"/>
      <c r="AA159" s="20">
        <f t="shared" si="78"/>
        <v>0</v>
      </c>
      <c r="AB159" s="25"/>
      <c r="AC159" s="25"/>
      <c r="AD159" s="25"/>
      <c r="AE159" s="25"/>
      <c r="AF159" s="25"/>
      <c r="AG159" s="21"/>
      <c r="AH159" s="21"/>
      <c r="AI159" s="21"/>
      <c r="AJ159" s="21"/>
      <c r="AK159" s="21"/>
      <c r="AL159" s="21"/>
      <c r="AM159" s="21"/>
      <c r="AN159" s="21"/>
      <c r="AO159" s="21"/>
      <c r="AP159" s="21"/>
      <c r="AQ159" s="21"/>
      <c r="AR159" s="70"/>
      <c r="AS159" s="23"/>
      <c r="AT159" s="23"/>
      <c r="AU159" s="23"/>
      <c r="AV159" s="23"/>
      <c r="AW159" s="23" t="s">
        <v>788</v>
      </c>
    </row>
    <row r="160" s="1" customFormat="1" ht="36.75" spans="1:49">
      <c r="A160" s="113"/>
      <c r="B160" s="114">
        <f t="shared" si="77"/>
        <v>94</v>
      </c>
      <c r="C160" s="114"/>
      <c r="D160" s="112" t="s">
        <v>860</v>
      </c>
      <c r="E160" s="21"/>
      <c r="F160" s="21"/>
      <c r="G160" s="21" t="s">
        <v>200</v>
      </c>
      <c r="H160" s="21" t="s">
        <v>781</v>
      </c>
      <c r="I160" s="21" t="s">
        <v>781</v>
      </c>
      <c r="J160" s="21" t="s">
        <v>209</v>
      </c>
      <c r="K160" s="119">
        <v>4000</v>
      </c>
      <c r="L160" s="21"/>
      <c r="M160" s="120" t="s">
        <v>861</v>
      </c>
      <c r="N160" s="21"/>
      <c r="O160" s="21" t="s">
        <v>61</v>
      </c>
      <c r="P160" s="23"/>
      <c r="Q160" s="54"/>
      <c r="R160" s="23"/>
      <c r="S160" s="21"/>
      <c r="T160" s="21"/>
      <c r="U160" s="25"/>
      <c r="V160" s="25"/>
      <c r="W160" s="25"/>
      <c r="X160" s="25"/>
      <c r="Y160" s="25"/>
      <c r="Z160" s="25"/>
      <c r="AA160" s="20">
        <f t="shared" si="78"/>
        <v>0</v>
      </c>
      <c r="AB160" s="25"/>
      <c r="AC160" s="25"/>
      <c r="AD160" s="25"/>
      <c r="AE160" s="25"/>
      <c r="AF160" s="25"/>
      <c r="AG160" s="21"/>
      <c r="AH160" s="21"/>
      <c r="AI160" s="21"/>
      <c r="AJ160" s="21"/>
      <c r="AK160" s="21"/>
      <c r="AL160" s="21"/>
      <c r="AM160" s="21"/>
      <c r="AN160" s="21"/>
      <c r="AO160" s="21"/>
      <c r="AP160" s="21"/>
      <c r="AQ160" s="21"/>
      <c r="AR160" s="70"/>
      <c r="AS160" s="23"/>
      <c r="AT160" s="23"/>
      <c r="AU160" s="23"/>
      <c r="AV160" s="128"/>
      <c r="AW160" s="23" t="s">
        <v>788</v>
      </c>
    </row>
    <row r="161" s="1" customFormat="1" ht="135.75" spans="1:49">
      <c r="A161" s="20"/>
      <c r="B161" s="21">
        <f t="shared" si="77"/>
        <v>95</v>
      </c>
      <c r="C161" s="21"/>
      <c r="D161" s="23" t="s">
        <v>862</v>
      </c>
      <c r="E161" s="21"/>
      <c r="F161" s="21"/>
      <c r="G161" s="21" t="s">
        <v>200</v>
      </c>
      <c r="H161" s="21" t="s">
        <v>781</v>
      </c>
      <c r="I161" s="21" t="s">
        <v>781</v>
      </c>
      <c r="J161" s="21" t="s">
        <v>209</v>
      </c>
      <c r="K161" s="23">
        <v>28000</v>
      </c>
      <c r="L161" s="21"/>
      <c r="M161" s="120" t="s">
        <v>863</v>
      </c>
      <c r="N161" s="21"/>
      <c r="O161" s="21" t="s">
        <v>61</v>
      </c>
      <c r="P161" s="23" t="s">
        <v>653</v>
      </c>
      <c r="Q161" s="54"/>
      <c r="R161" s="23"/>
      <c r="S161" s="21"/>
      <c r="T161" s="21"/>
      <c r="U161" s="25"/>
      <c r="V161" s="25"/>
      <c r="W161" s="25"/>
      <c r="X161" s="25"/>
      <c r="Y161" s="25"/>
      <c r="Z161" s="25"/>
      <c r="AA161" s="20">
        <f t="shared" si="78"/>
        <v>0</v>
      </c>
      <c r="AB161" s="25"/>
      <c r="AC161" s="25"/>
      <c r="AD161" s="25"/>
      <c r="AE161" s="25"/>
      <c r="AF161" s="25"/>
      <c r="AG161" s="21"/>
      <c r="AH161" s="21"/>
      <c r="AI161" s="21"/>
      <c r="AJ161" s="21"/>
      <c r="AK161" s="21"/>
      <c r="AL161" s="21"/>
      <c r="AM161" s="21"/>
      <c r="AN161" s="21"/>
      <c r="AO161" s="21"/>
      <c r="AP161" s="21"/>
      <c r="AQ161" s="21"/>
      <c r="AR161" s="70"/>
      <c r="AS161" s="23"/>
      <c r="AT161" s="23"/>
      <c r="AU161" s="23"/>
      <c r="AV161" s="54"/>
      <c r="AW161" s="23" t="s">
        <v>788</v>
      </c>
    </row>
    <row r="162" s="1" customFormat="1" ht="15" spans="1:49">
      <c r="A162" s="15"/>
      <c r="B162" s="29" t="s">
        <v>864</v>
      </c>
      <c r="C162" s="30"/>
      <c r="D162" s="31"/>
      <c r="E162" s="32" t="s">
        <v>865</v>
      </c>
      <c r="F162" s="33"/>
      <c r="G162" s="33"/>
      <c r="H162" s="33"/>
      <c r="I162" s="33"/>
      <c r="J162" s="33"/>
      <c r="K162" s="32">
        <f>SUM(K163:K168)</f>
        <v>83800</v>
      </c>
      <c r="L162" s="32">
        <f>SUM(L163:L168)</f>
        <v>6500</v>
      </c>
      <c r="M162" s="45">
        <f t="shared" ref="M162:AB162" si="80">SUM(M163:M168)</f>
        <v>0</v>
      </c>
      <c r="N162" s="32"/>
      <c r="O162" s="32"/>
      <c r="P162" s="32">
        <f t="shared" si="80"/>
        <v>0</v>
      </c>
      <c r="Q162" s="32">
        <f t="shared" si="80"/>
        <v>0</v>
      </c>
      <c r="R162" s="32">
        <f t="shared" si="80"/>
        <v>0</v>
      </c>
      <c r="S162" s="32"/>
      <c r="T162" s="32"/>
      <c r="U162" s="18">
        <f t="shared" si="80"/>
        <v>126</v>
      </c>
      <c r="V162" s="18">
        <f t="shared" si="80"/>
        <v>399</v>
      </c>
      <c r="W162" s="18">
        <f t="shared" si="80"/>
        <v>1795</v>
      </c>
      <c r="X162" s="18">
        <f t="shared" si="80"/>
        <v>240</v>
      </c>
      <c r="Y162" s="18">
        <f t="shared" si="80"/>
        <v>639</v>
      </c>
      <c r="Z162" s="18">
        <f t="shared" si="80"/>
        <v>625</v>
      </c>
      <c r="AA162" s="18">
        <f t="shared" si="80"/>
        <v>1264</v>
      </c>
      <c r="AB162" s="18">
        <f t="shared" si="80"/>
        <v>2674</v>
      </c>
      <c r="AC162" s="18"/>
      <c r="AD162" s="18">
        <f t="shared" ref="AD162:AK162" si="81">SUM(AD163:AD168)</f>
        <v>2314</v>
      </c>
      <c r="AE162" s="18">
        <f t="shared" si="81"/>
        <v>3800</v>
      </c>
      <c r="AF162" s="18"/>
      <c r="AG162" s="18">
        <f t="shared" si="81"/>
        <v>2464</v>
      </c>
      <c r="AH162" s="18">
        <f t="shared" si="81"/>
        <v>4780</v>
      </c>
      <c r="AI162" s="32">
        <f t="shared" si="81"/>
        <v>150</v>
      </c>
      <c r="AJ162" s="32">
        <f t="shared" si="81"/>
        <v>2614</v>
      </c>
      <c r="AK162" s="32">
        <f t="shared" si="81"/>
        <v>8124</v>
      </c>
      <c r="AL162" s="32"/>
      <c r="AM162" s="32">
        <f t="shared" ref="AM162:AQ162" si="82">SUM(AM163:AM168)</f>
        <v>3119</v>
      </c>
      <c r="AN162" s="32">
        <f t="shared" si="82"/>
        <v>9223</v>
      </c>
      <c r="AO162" s="32"/>
      <c r="AP162" s="32">
        <f t="shared" si="82"/>
        <v>3169</v>
      </c>
      <c r="AQ162" s="32">
        <f t="shared" si="82"/>
        <v>10134</v>
      </c>
      <c r="AR162" s="70"/>
      <c r="AS162" s="23"/>
      <c r="AT162" s="23"/>
      <c r="AU162" s="33"/>
      <c r="AV162" s="33"/>
      <c r="AW162" s="33"/>
    </row>
    <row r="163" s="1" customFormat="1" ht="60" spans="1:49">
      <c r="A163" s="25"/>
      <c r="B163" s="21">
        <f>B161+1</f>
        <v>96</v>
      </c>
      <c r="C163" s="21"/>
      <c r="D163" s="21" t="s">
        <v>866</v>
      </c>
      <c r="E163" s="21"/>
      <c r="F163" s="21"/>
      <c r="G163" s="21" t="s">
        <v>55</v>
      </c>
      <c r="H163" s="21" t="s">
        <v>867</v>
      </c>
      <c r="I163" s="21" t="s">
        <v>867</v>
      </c>
      <c r="J163" s="21" t="s">
        <v>209</v>
      </c>
      <c r="K163" s="21">
        <v>26700</v>
      </c>
      <c r="L163" s="21">
        <v>5000</v>
      </c>
      <c r="M163" s="43" t="s">
        <v>868</v>
      </c>
      <c r="N163" s="21" t="s">
        <v>869</v>
      </c>
      <c r="O163" s="21" t="s">
        <v>683</v>
      </c>
      <c r="P163" s="23" t="s">
        <v>303</v>
      </c>
      <c r="Q163" s="23" t="s">
        <v>63</v>
      </c>
      <c r="R163" s="23" t="s">
        <v>63</v>
      </c>
      <c r="S163" s="21" t="s">
        <v>64</v>
      </c>
      <c r="T163" s="28" t="s">
        <v>870</v>
      </c>
      <c r="U163" s="25"/>
      <c r="V163" s="99">
        <v>0</v>
      </c>
      <c r="W163" s="99">
        <v>815</v>
      </c>
      <c r="X163" s="25"/>
      <c r="Y163" s="20">
        <v>0</v>
      </c>
      <c r="Z163" s="20"/>
      <c r="AA163" s="20">
        <f>Y163+Z163</f>
        <v>0</v>
      </c>
      <c r="AB163" s="20">
        <v>815</v>
      </c>
      <c r="AC163" s="25"/>
      <c r="AD163" s="20"/>
      <c r="AE163" s="20">
        <v>850</v>
      </c>
      <c r="AF163" s="52"/>
      <c r="AG163" s="65"/>
      <c r="AH163" s="21">
        <v>890</v>
      </c>
      <c r="AI163" s="21">
        <v>0</v>
      </c>
      <c r="AJ163" s="23"/>
      <c r="AK163" s="21">
        <v>3506</v>
      </c>
      <c r="AL163" s="21">
        <v>0</v>
      </c>
      <c r="AM163" s="23"/>
      <c r="AN163" s="21">
        <v>3920</v>
      </c>
      <c r="AO163" s="21"/>
      <c r="AP163" s="23"/>
      <c r="AQ163" s="21">
        <v>4360</v>
      </c>
      <c r="AR163" s="78" t="s">
        <v>871</v>
      </c>
      <c r="AS163" s="28" t="s">
        <v>187</v>
      </c>
      <c r="AT163" s="23"/>
      <c r="AU163" s="23"/>
      <c r="AV163" s="23"/>
      <c r="AW163" s="23" t="s">
        <v>872</v>
      </c>
    </row>
    <row r="164" s="1" customFormat="1" ht="75.75" spans="1:49">
      <c r="A164" s="25" t="s">
        <v>873</v>
      </c>
      <c r="B164" s="24">
        <f t="shared" ref="B164:B168" si="83">B163+1</f>
        <v>97</v>
      </c>
      <c r="C164" s="24"/>
      <c r="D164" s="28" t="s">
        <v>874</v>
      </c>
      <c r="E164" s="21" t="s">
        <v>875</v>
      </c>
      <c r="F164" s="21" t="s">
        <v>83</v>
      </c>
      <c r="G164" s="21" t="s">
        <v>96</v>
      </c>
      <c r="H164" s="21" t="s">
        <v>867</v>
      </c>
      <c r="I164" s="21" t="s">
        <v>867</v>
      </c>
      <c r="J164" s="21" t="s">
        <v>209</v>
      </c>
      <c r="K164" s="21">
        <v>12000</v>
      </c>
      <c r="L164" s="21">
        <v>1500</v>
      </c>
      <c r="M164" s="43" t="s">
        <v>876</v>
      </c>
      <c r="N164" s="21" t="s">
        <v>877</v>
      </c>
      <c r="O164" s="21" t="s">
        <v>683</v>
      </c>
      <c r="P164" s="23" t="s">
        <v>878</v>
      </c>
      <c r="Q164" s="23" t="s">
        <v>63</v>
      </c>
      <c r="R164" s="23" t="s">
        <v>63</v>
      </c>
      <c r="S164" s="21" t="s">
        <v>64</v>
      </c>
      <c r="T164" s="28" t="s">
        <v>879</v>
      </c>
      <c r="U164" s="25">
        <v>126</v>
      </c>
      <c r="V164" s="99">
        <v>399</v>
      </c>
      <c r="W164" s="99">
        <v>980</v>
      </c>
      <c r="X164" s="25">
        <v>240</v>
      </c>
      <c r="Y164" s="20">
        <v>639</v>
      </c>
      <c r="Z164" s="20">
        <v>625</v>
      </c>
      <c r="AA164" s="20">
        <f>Y164+Z164</f>
        <v>1264</v>
      </c>
      <c r="AB164" s="20">
        <v>1859</v>
      </c>
      <c r="AC164" s="25">
        <v>1050</v>
      </c>
      <c r="AD164" s="20">
        <f>AA164+AC164</f>
        <v>2314</v>
      </c>
      <c r="AE164" s="20">
        <v>2950</v>
      </c>
      <c r="AF164" s="52">
        <v>150</v>
      </c>
      <c r="AG164" s="20">
        <f>AD164+AF164</f>
        <v>2464</v>
      </c>
      <c r="AH164" s="65">
        <v>3890</v>
      </c>
      <c r="AI164" s="23">
        <v>150</v>
      </c>
      <c r="AJ164" s="23">
        <f>AG164+AI164</f>
        <v>2614</v>
      </c>
      <c r="AK164" s="23">
        <v>4618</v>
      </c>
      <c r="AL164" s="23">
        <v>505</v>
      </c>
      <c r="AM164" s="23">
        <f>AJ164+AL164</f>
        <v>3119</v>
      </c>
      <c r="AN164" s="23">
        <v>5303</v>
      </c>
      <c r="AO164" s="23">
        <v>50</v>
      </c>
      <c r="AP164" s="23">
        <f>AM164+AO164</f>
        <v>3169</v>
      </c>
      <c r="AQ164" s="23">
        <v>5774</v>
      </c>
      <c r="AR164" s="78" t="s">
        <v>880</v>
      </c>
      <c r="AS164" s="28" t="s">
        <v>187</v>
      </c>
      <c r="AT164" s="23"/>
      <c r="AU164" s="23"/>
      <c r="AV164" s="23"/>
      <c r="AW164" s="23" t="s">
        <v>872</v>
      </c>
    </row>
    <row r="165" s="1" customFormat="1" ht="48" spans="1:49">
      <c r="A165" s="115"/>
      <c r="B165" s="24">
        <f t="shared" si="83"/>
        <v>98</v>
      </c>
      <c r="C165" s="24"/>
      <c r="D165" s="116" t="s">
        <v>881</v>
      </c>
      <c r="E165" s="21"/>
      <c r="F165" s="21"/>
      <c r="G165" s="21" t="s">
        <v>200</v>
      </c>
      <c r="H165" s="21" t="s">
        <v>867</v>
      </c>
      <c r="I165" s="21" t="s">
        <v>867</v>
      </c>
      <c r="J165" s="21" t="s">
        <v>209</v>
      </c>
      <c r="K165" s="116">
        <v>4000</v>
      </c>
      <c r="L165" s="21"/>
      <c r="M165" s="121" t="s">
        <v>882</v>
      </c>
      <c r="N165" s="21"/>
      <c r="O165" s="21" t="s">
        <v>683</v>
      </c>
      <c r="P165" s="23"/>
      <c r="Q165" s="54"/>
      <c r="R165" s="23"/>
      <c r="S165" s="21"/>
      <c r="T165" s="21"/>
      <c r="U165" s="25"/>
      <c r="V165" s="25"/>
      <c r="W165" s="25"/>
      <c r="X165" s="25"/>
      <c r="Y165" s="25"/>
      <c r="Z165" s="25"/>
      <c r="AA165" s="25"/>
      <c r="AB165" s="25"/>
      <c r="AC165" s="25"/>
      <c r="AD165" s="25"/>
      <c r="AE165" s="25"/>
      <c r="AF165" s="25"/>
      <c r="AG165" s="21"/>
      <c r="AH165" s="21"/>
      <c r="AI165" s="21"/>
      <c r="AJ165" s="21"/>
      <c r="AK165" s="21"/>
      <c r="AL165" s="21"/>
      <c r="AM165" s="21"/>
      <c r="AN165" s="21"/>
      <c r="AO165" s="21"/>
      <c r="AP165" s="21"/>
      <c r="AQ165" s="21"/>
      <c r="AR165" s="70"/>
      <c r="AS165" s="23"/>
      <c r="AT165" s="23"/>
      <c r="AU165" s="23"/>
      <c r="AV165" s="23"/>
      <c r="AW165" s="23" t="s">
        <v>872</v>
      </c>
    </row>
    <row r="166" s="1" customFormat="1" ht="51" spans="1:49">
      <c r="A166" s="20"/>
      <c r="B166" s="24">
        <f t="shared" si="83"/>
        <v>99</v>
      </c>
      <c r="C166" s="24"/>
      <c r="D166" s="23" t="s">
        <v>883</v>
      </c>
      <c r="E166" s="21"/>
      <c r="F166" s="21"/>
      <c r="G166" s="21" t="s">
        <v>200</v>
      </c>
      <c r="H166" s="21" t="s">
        <v>867</v>
      </c>
      <c r="I166" s="21" t="s">
        <v>867</v>
      </c>
      <c r="J166" s="21" t="s">
        <v>209</v>
      </c>
      <c r="K166" s="23">
        <v>15500</v>
      </c>
      <c r="L166" s="21"/>
      <c r="M166" s="42" t="s">
        <v>884</v>
      </c>
      <c r="N166" s="21"/>
      <c r="O166" s="21" t="s">
        <v>683</v>
      </c>
      <c r="P166" s="23"/>
      <c r="Q166" s="54"/>
      <c r="R166" s="23"/>
      <c r="S166" s="21"/>
      <c r="T166" s="21"/>
      <c r="U166" s="25"/>
      <c r="V166" s="25"/>
      <c r="W166" s="25"/>
      <c r="X166" s="25"/>
      <c r="Y166" s="25"/>
      <c r="Z166" s="25"/>
      <c r="AA166" s="25"/>
      <c r="AB166" s="25"/>
      <c r="AC166" s="25"/>
      <c r="AD166" s="25"/>
      <c r="AE166" s="25"/>
      <c r="AF166" s="25"/>
      <c r="AG166" s="21"/>
      <c r="AH166" s="21"/>
      <c r="AI166" s="21"/>
      <c r="AJ166" s="21"/>
      <c r="AK166" s="21"/>
      <c r="AL166" s="21"/>
      <c r="AM166" s="21"/>
      <c r="AN166" s="21"/>
      <c r="AO166" s="21"/>
      <c r="AP166" s="21"/>
      <c r="AQ166" s="21"/>
      <c r="AR166" s="70"/>
      <c r="AS166" s="23"/>
      <c r="AT166" s="23"/>
      <c r="AU166" s="23"/>
      <c r="AV166" s="23"/>
      <c r="AW166" s="23" t="s">
        <v>872</v>
      </c>
    </row>
    <row r="167" s="1" customFormat="1" ht="48" spans="1:49">
      <c r="A167" s="20"/>
      <c r="B167" s="24">
        <f t="shared" si="83"/>
        <v>100</v>
      </c>
      <c r="C167" s="24"/>
      <c r="D167" s="23" t="s">
        <v>885</v>
      </c>
      <c r="E167" s="21"/>
      <c r="F167" s="21"/>
      <c r="G167" s="21" t="s">
        <v>200</v>
      </c>
      <c r="H167" s="21" t="s">
        <v>867</v>
      </c>
      <c r="I167" s="21" t="s">
        <v>867</v>
      </c>
      <c r="J167" s="21" t="s">
        <v>209</v>
      </c>
      <c r="K167" s="23">
        <v>10000</v>
      </c>
      <c r="L167" s="21"/>
      <c r="M167" s="42" t="s">
        <v>886</v>
      </c>
      <c r="N167" s="21"/>
      <c r="O167" s="21" t="s">
        <v>683</v>
      </c>
      <c r="P167" s="23"/>
      <c r="Q167" s="54"/>
      <c r="R167" s="23"/>
      <c r="S167" s="21"/>
      <c r="T167" s="21"/>
      <c r="U167" s="25"/>
      <c r="V167" s="25"/>
      <c r="W167" s="25"/>
      <c r="X167" s="25"/>
      <c r="Y167" s="25"/>
      <c r="Z167" s="25"/>
      <c r="AA167" s="25"/>
      <c r="AB167" s="25"/>
      <c r="AC167" s="25"/>
      <c r="AD167" s="25"/>
      <c r="AE167" s="25"/>
      <c r="AF167" s="25"/>
      <c r="AG167" s="21"/>
      <c r="AH167" s="21"/>
      <c r="AI167" s="21"/>
      <c r="AJ167" s="21"/>
      <c r="AK167" s="21"/>
      <c r="AL167" s="21"/>
      <c r="AM167" s="21"/>
      <c r="AN167" s="21"/>
      <c r="AO167" s="21"/>
      <c r="AP167" s="21"/>
      <c r="AQ167" s="21"/>
      <c r="AR167" s="70"/>
      <c r="AS167" s="23"/>
      <c r="AT167" s="23"/>
      <c r="AU167" s="23"/>
      <c r="AV167" s="23"/>
      <c r="AW167" s="23" t="s">
        <v>872</v>
      </c>
    </row>
    <row r="168" s="1" customFormat="1" ht="125.25" spans="1:49">
      <c r="A168" s="20"/>
      <c r="B168" s="24">
        <f t="shared" si="83"/>
        <v>101</v>
      </c>
      <c r="C168" s="24"/>
      <c r="D168" s="23" t="s">
        <v>887</v>
      </c>
      <c r="E168" s="21"/>
      <c r="F168" s="21"/>
      <c r="G168" s="21" t="s">
        <v>200</v>
      </c>
      <c r="H168" s="21" t="s">
        <v>867</v>
      </c>
      <c r="I168" s="21" t="s">
        <v>867</v>
      </c>
      <c r="J168" s="21" t="s">
        <v>209</v>
      </c>
      <c r="K168" s="23">
        <v>15600</v>
      </c>
      <c r="L168" s="21"/>
      <c r="M168" s="42" t="s">
        <v>888</v>
      </c>
      <c r="N168" s="21"/>
      <c r="O168" s="21" t="s">
        <v>683</v>
      </c>
      <c r="P168" s="23"/>
      <c r="Q168" s="54"/>
      <c r="R168" s="23"/>
      <c r="S168" s="21"/>
      <c r="T168" s="21"/>
      <c r="U168" s="25"/>
      <c r="V168" s="25"/>
      <c r="W168" s="25"/>
      <c r="X168" s="25"/>
      <c r="Y168" s="25"/>
      <c r="Z168" s="25"/>
      <c r="AA168" s="25"/>
      <c r="AB168" s="25"/>
      <c r="AC168" s="25"/>
      <c r="AD168" s="25"/>
      <c r="AE168" s="25"/>
      <c r="AF168" s="25"/>
      <c r="AG168" s="21"/>
      <c r="AH168" s="21"/>
      <c r="AI168" s="21"/>
      <c r="AJ168" s="21"/>
      <c r="AK168" s="21"/>
      <c r="AL168" s="21"/>
      <c r="AM168" s="21"/>
      <c r="AN168" s="21"/>
      <c r="AO168" s="21"/>
      <c r="AP168" s="21"/>
      <c r="AQ168" s="21"/>
      <c r="AR168" s="70"/>
      <c r="AS168" s="23"/>
      <c r="AT168" s="23"/>
      <c r="AU168" s="23"/>
      <c r="AV168" s="23"/>
      <c r="AW168" s="23" t="s">
        <v>872</v>
      </c>
    </row>
    <row r="169" s="1" customFormat="1" ht="15" spans="1:49">
      <c r="A169" s="15"/>
      <c r="B169" s="29" t="s">
        <v>889</v>
      </c>
      <c r="C169" s="30"/>
      <c r="D169" s="31"/>
      <c r="E169" s="32" t="s">
        <v>890</v>
      </c>
      <c r="F169" s="33"/>
      <c r="G169" s="33"/>
      <c r="H169" s="33"/>
      <c r="I169" s="33"/>
      <c r="J169" s="33"/>
      <c r="K169" s="32">
        <f>SUM(K170:K175)</f>
        <v>24440</v>
      </c>
      <c r="L169" s="32">
        <f>SUM(L170:L175)</f>
        <v>14300</v>
      </c>
      <c r="M169" s="45">
        <f t="shared" ref="M169:AB169" si="84">SUM(M170:M175)</f>
        <v>0</v>
      </c>
      <c r="N169" s="32"/>
      <c r="O169" s="32"/>
      <c r="P169" s="32">
        <f t="shared" si="84"/>
        <v>0</v>
      </c>
      <c r="Q169" s="32">
        <f t="shared" si="84"/>
        <v>0</v>
      </c>
      <c r="R169" s="32">
        <f t="shared" si="84"/>
        <v>0</v>
      </c>
      <c r="S169" s="32"/>
      <c r="T169" s="32"/>
      <c r="U169" s="18">
        <f t="shared" si="84"/>
        <v>1401</v>
      </c>
      <c r="V169" s="18">
        <f t="shared" si="84"/>
        <v>1571</v>
      </c>
      <c r="W169" s="18">
        <f t="shared" si="84"/>
        <v>1980</v>
      </c>
      <c r="X169" s="18">
        <f t="shared" si="84"/>
        <v>1214</v>
      </c>
      <c r="Y169" s="18">
        <f t="shared" si="84"/>
        <v>2785</v>
      </c>
      <c r="Z169" s="18">
        <f t="shared" si="84"/>
        <v>752</v>
      </c>
      <c r="AA169" s="18">
        <f t="shared" si="84"/>
        <v>3537</v>
      </c>
      <c r="AB169" s="18">
        <f t="shared" si="84"/>
        <v>4409</v>
      </c>
      <c r="AC169" s="18"/>
      <c r="AD169" s="18">
        <f t="shared" ref="AD169:AK169" si="85">SUM(AD170:AD175)</f>
        <v>5659</v>
      </c>
      <c r="AE169" s="18">
        <f t="shared" si="85"/>
        <v>6763</v>
      </c>
      <c r="AF169" s="18"/>
      <c r="AG169" s="18">
        <f t="shared" si="85"/>
        <v>6893</v>
      </c>
      <c r="AH169" s="18">
        <f t="shared" si="85"/>
        <v>9005</v>
      </c>
      <c r="AI169" s="32">
        <f t="shared" si="85"/>
        <v>428</v>
      </c>
      <c r="AJ169" s="32">
        <f t="shared" si="85"/>
        <v>7321</v>
      </c>
      <c r="AK169" s="32">
        <f t="shared" si="85"/>
        <v>10832</v>
      </c>
      <c r="AL169" s="32"/>
      <c r="AM169" s="32">
        <f t="shared" ref="AM169:AQ169" si="86">SUM(AM170:AM175)</f>
        <v>7321</v>
      </c>
      <c r="AN169" s="32">
        <f t="shared" si="86"/>
        <v>11910</v>
      </c>
      <c r="AO169" s="32"/>
      <c r="AP169" s="32">
        <f t="shared" si="86"/>
        <v>7581</v>
      </c>
      <c r="AQ169" s="32">
        <f t="shared" si="86"/>
        <v>11941</v>
      </c>
      <c r="AR169" s="70"/>
      <c r="AS169" s="23"/>
      <c r="AT169" s="23"/>
      <c r="AU169" s="33"/>
      <c r="AV169" s="33"/>
      <c r="AW169" s="33"/>
    </row>
    <row r="170" s="1" customFormat="1" ht="200" customHeight="1" spans="1:49">
      <c r="A170" s="25" t="s">
        <v>891</v>
      </c>
      <c r="B170" s="21">
        <f>B168+1</f>
        <v>102</v>
      </c>
      <c r="C170" s="21"/>
      <c r="D170" s="28" t="s">
        <v>892</v>
      </c>
      <c r="E170" s="21" t="s">
        <v>893</v>
      </c>
      <c r="F170" s="21" t="s">
        <v>83</v>
      </c>
      <c r="G170" s="21" t="s">
        <v>55</v>
      </c>
      <c r="H170" s="21" t="s">
        <v>894</v>
      </c>
      <c r="I170" s="21" t="s">
        <v>894</v>
      </c>
      <c r="J170" s="21" t="s">
        <v>209</v>
      </c>
      <c r="K170" s="21">
        <v>12000</v>
      </c>
      <c r="L170" s="21">
        <v>7000</v>
      </c>
      <c r="M170" s="43" t="s">
        <v>895</v>
      </c>
      <c r="N170" s="21" t="s">
        <v>896</v>
      </c>
      <c r="O170" s="21" t="s">
        <v>683</v>
      </c>
      <c r="P170" s="23" t="s">
        <v>897</v>
      </c>
      <c r="Q170" s="54" t="s">
        <v>898</v>
      </c>
      <c r="R170" s="23" t="s">
        <v>63</v>
      </c>
      <c r="S170" s="21" t="s">
        <v>64</v>
      </c>
      <c r="T170" s="28" t="s">
        <v>899</v>
      </c>
      <c r="U170" s="25">
        <v>1401</v>
      </c>
      <c r="V170" s="25">
        <v>1571</v>
      </c>
      <c r="W170" s="25">
        <v>1780</v>
      </c>
      <c r="X170" s="25">
        <v>1214</v>
      </c>
      <c r="Y170" s="25">
        <v>2785</v>
      </c>
      <c r="Z170" s="25">
        <v>752</v>
      </c>
      <c r="AA170" s="25">
        <f>Y170+Z170</f>
        <v>3537</v>
      </c>
      <c r="AB170" s="25">
        <v>4022</v>
      </c>
      <c r="AC170" s="25">
        <v>1001</v>
      </c>
      <c r="AD170" s="25">
        <f>AA170+AC170</f>
        <v>4538</v>
      </c>
      <c r="AE170" s="25">
        <v>4899</v>
      </c>
      <c r="AF170" s="52">
        <v>682</v>
      </c>
      <c r="AG170" s="20">
        <f>AD170+AF170</f>
        <v>5220</v>
      </c>
      <c r="AH170" s="21">
        <v>6280</v>
      </c>
      <c r="AI170" s="21">
        <v>314</v>
      </c>
      <c r="AJ170" s="23">
        <f>AG170+AI170</f>
        <v>5534</v>
      </c>
      <c r="AK170" s="21">
        <v>6991</v>
      </c>
      <c r="AL170" s="21">
        <v>0</v>
      </c>
      <c r="AM170" s="23">
        <f>AJ170+AL170</f>
        <v>5534</v>
      </c>
      <c r="AN170" s="21">
        <v>7024</v>
      </c>
      <c r="AO170" s="21"/>
      <c r="AP170" s="23">
        <f>AM170+AO170</f>
        <v>5534</v>
      </c>
      <c r="AQ170" s="21">
        <v>7055</v>
      </c>
      <c r="AR170" s="78" t="s">
        <v>900</v>
      </c>
      <c r="AS170" s="23" t="s">
        <v>64</v>
      </c>
      <c r="AT170" s="23"/>
      <c r="AU170" s="23"/>
      <c r="AV170" s="21" t="s">
        <v>901</v>
      </c>
      <c r="AW170" s="23" t="s">
        <v>902</v>
      </c>
    </row>
    <row r="171" s="1" customFormat="1" ht="104" customHeight="1" spans="1:49">
      <c r="A171" s="25"/>
      <c r="B171" s="24">
        <f t="shared" ref="B171:B175" si="87">B170+1</f>
        <v>103</v>
      </c>
      <c r="C171" s="24"/>
      <c r="D171" s="28" t="s">
        <v>903</v>
      </c>
      <c r="E171" s="21"/>
      <c r="F171" s="21"/>
      <c r="G171" s="21" t="s">
        <v>96</v>
      </c>
      <c r="H171" s="21" t="s">
        <v>894</v>
      </c>
      <c r="I171" s="21" t="s">
        <v>894</v>
      </c>
      <c r="J171" s="21" t="s">
        <v>209</v>
      </c>
      <c r="K171" s="21">
        <v>1100</v>
      </c>
      <c r="L171" s="21">
        <v>1100</v>
      </c>
      <c r="M171" s="43" t="s">
        <v>904</v>
      </c>
      <c r="N171" s="21" t="s">
        <v>905</v>
      </c>
      <c r="O171" s="21" t="s">
        <v>683</v>
      </c>
      <c r="P171" s="54" t="s">
        <v>906</v>
      </c>
      <c r="Q171" s="23" t="s">
        <v>63</v>
      </c>
      <c r="R171" s="23" t="s">
        <v>63</v>
      </c>
      <c r="S171" s="28" t="s">
        <v>187</v>
      </c>
      <c r="T171" s="28" t="s">
        <v>907</v>
      </c>
      <c r="U171" s="25"/>
      <c r="V171" s="25"/>
      <c r="W171" s="25"/>
      <c r="X171" s="25"/>
      <c r="Y171" s="25"/>
      <c r="Z171" s="25"/>
      <c r="AA171" s="25">
        <f>Y171+Z171</f>
        <v>0</v>
      </c>
      <c r="AB171" s="25">
        <v>347</v>
      </c>
      <c r="AC171" s="25"/>
      <c r="AD171" s="25"/>
      <c r="AE171" s="25">
        <v>394</v>
      </c>
      <c r="AF171" s="25"/>
      <c r="AG171" s="21"/>
      <c r="AH171" s="21">
        <v>455</v>
      </c>
      <c r="AI171" s="21"/>
      <c r="AJ171" s="21"/>
      <c r="AK171" s="21">
        <v>559</v>
      </c>
      <c r="AL171" s="21">
        <v>0</v>
      </c>
      <c r="AM171" s="21"/>
      <c r="AN171" s="21">
        <v>721</v>
      </c>
      <c r="AO171" s="21">
        <v>260</v>
      </c>
      <c r="AP171" s="23">
        <f>AM171+AO171</f>
        <v>260</v>
      </c>
      <c r="AQ171" s="21">
        <v>721</v>
      </c>
      <c r="AR171" s="78" t="s">
        <v>908</v>
      </c>
      <c r="AS171" s="23" t="s">
        <v>64</v>
      </c>
      <c r="AT171" s="74" t="s">
        <v>176</v>
      </c>
      <c r="AU171" s="23" t="s">
        <v>64</v>
      </c>
      <c r="AV171" s="23"/>
      <c r="AW171" s="23" t="s">
        <v>902</v>
      </c>
    </row>
    <row r="172" s="1" customFormat="1" ht="99" customHeight="1" spans="1:49">
      <c r="A172" s="25"/>
      <c r="B172" s="24">
        <f t="shared" si="87"/>
        <v>104</v>
      </c>
      <c r="C172" s="24"/>
      <c r="D172" s="21" t="s">
        <v>909</v>
      </c>
      <c r="E172" s="21"/>
      <c r="F172" s="21"/>
      <c r="G172" s="21" t="s">
        <v>96</v>
      </c>
      <c r="H172" s="21" t="s">
        <v>894</v>
      </c>
      <c r="I172" s="21" t="s">
        <v>894</v>
      </c>
      <c r="J172" s="21" t="s">
        <v>209</v>
      </c>
      <c r="K172" s="21">
        <v>1000</v>
      </c>
      <c r="L172" s="21">
        <v>1000</v>
      </c>
      <c r="M172" s="43" t="s">
        <v>910</v>
      </c>
      <c r="N172" s="21" t="s">
        <v>272</v>
      </c>
      <c r="O172" s="21" t="s">
        <v>683</v>
      </c>
      <c r="P172" s="54" t="s">
        <v>911</v>
      </c>
      <c r="Q172" s="23" t="s">
        <v>63</v>
      </c>
      <c r="R172" s="23" t="s">
        <v>63</v>
      </c>
      <c r="S172" s="21"/>
      <c r="T172" s="21"/>
      <c r="U172" s="25"/>
      <c r="V172" s="25"/>
      <c r="W172" s="25"/>
      <c r="X172" s="25"/>
      <c r="Y172" s="25"/>
      <c r="Z172" s="25"/>
      <c r="AA172" s="25">
        <f>Y172+Z172</f>
        <v>0</v>
      </c>
      <c r="AB172" s="25">
        <v>10</v>
      </c>
      <c r="AC172" s="25"/>
      <c r="AD172" s="25"/>
      <c r="AE172" s="25">
        <v>20</v>
      </c>
      <c r="AF172" s="25"/>
      <c r="AG172" s="21"/>
      <c r="AH172" s="21">
        <v>20</v>
      </c>
      <c r="AI172" s="21"/>
      <c r="AJ172" s="21"/>
      <c r="AK172" s="21">
        <v>590</v>
      </c>
      <c r="AL172" s="21"/>
      <c r="AM172" s="21"/>
      <c r="AN172" s="21">
        <v>997</v>
      </c>
      <c r="AO172" s="21"/>
      <c r="AP172" s="21"/>
      <c r="AQ172" s="21">
        <v>997</v>
      </c>
      <c r="AR172" s="78" t="s">
        <v>912</v>
      </c>
      <c r="AS172" s="23" t="s">
        <v>64</v>
      </c>
      <c r="AT172" s="74" t="s">
        <v>275</v>
      </c>
      <c r="AU172" s="23" t="s">
        <v>64</v>
      </c>
      <c r="AV172" s="23"/>
      <c r="AW172" s="23" t="s">
        <v>902</v>
      </c>
    </row>
    <row r="173" s="1" customFormat="1" ht="96" spans="1:49">
      <c r="A173" s="25"/>
      <c r="B173" s="24">
        <f t="shared" si="87"/>
        <v>105</v>
      </c>
      <c r="C173" s="24"/>
      <c r="D173" s="21" t="s">
        <v>913</v>
      </c>
      <c r="E173" s="21"/>
      <c r="F173" s="21"/>
      <c r="G173" s="21" t="s">
        <v>96</v>
      </c>
      <c r="H173" s="21" t="s">
        <v>894</v>
      </c>
      <c r="I173" s="21" t="s">
        <v>914</v>
      </c>
      <c r="J173" s="21" t="s">
        <v>58</v>
      </c>
      <c r="K173" s="21">
        <v>2000</v>
      </c>
      <c r="L173" s="21">
        <v>2000</v>
      </c>
      <c r="M173" s="43" t="s">
        <v>915</v>
      </c>
      <c r="N173" s="21" t="s">
        <v>161</v>
      </c>
      <c r="O173" s="21" t="s">
        <v>683</v>
      </c>
      <c r="P173" s="23" t="s">
        <v>62</v>
      </c>
      <c r="Q173" s="92" t="s">
        <v>916</v>
      </c>
      <c r="R173" s="23" t="s">
        <v>63</v>
      </c>
      <c r="S173" s="21" t="s">
        <v>64</v>
      </c>
      <c r="T173" s="28" t="s">
        <v>917</v>
      </c>
      <c r="U173" s="25"/>
      <c r="V173" s="25"/>
      <c r="W173" s="25"/>
      <c r="X173" s="25"/>
      <c r="Y173" s="25"/>
      <c r="Z173" s="25"/>
      <c r="AA173" s="25">
        <f>Y173+Z173</f>
        <v>0</v>
      </c>
      <c r="AB173" s="25">
        <v>30</v>
      </c>
      <c r="AC173" s="25">
        <v>1121</v>
      </c>
      <c r="AD173" s="25">
        <f>AA173+AC173</f>
        <v>1121</v>
      </c>
      <c r="AE173" s="25">
        <v>1450</v>
      </c>
      <c r="AF173" s="52">
        <v>552</v>
      </c>
      <c r="AG173" s="20">
        <f>AD173+AF173</f>
        <v>1673</v>
      </c>
      <c r="AH173" s="21">
        <v>2250</v>
      </c>
      <c r="AI173" s="21">
        <v>114</v>
      </c>
      <c r="AJ173" s="23">
        <f>AG173+AI173</f>
        <v>1787</v>
      </c>
      <c r="AK173" s="21">
        <v>2692</v>
      </c>
      <c r="AL173" s="21">
        <v>0</v>
      </c>
      <c r="AM173" s="23">
        <f>AJ173+AL173</f>
        <v>1787</v>
      </c>
      <c r="AN173" s="21">
        <v>3168</v>
      </c>
      <c r="AO173" s="21"/>
      <c r="AP173" s="23">
        <f>AM173+AO173</f>
        <v>1787</v>
      </c>
      <c r="AQ173" s="21">
        <v>3168</v>
      </c>
      <c r="AR173" s="71" t="s">
        <v>918</v>
      </c>
      <c r="AS173" s="23" t="s">
        <v>64</v>
      </c>
      <c r="AT173" s="74" t="s">
        <v>176</v>
      </c>
      <c r="AU173" s="23" t="s">
        <v>64</v>
      </c>
      <c r="AV173" s="23"/>
      <c r="AW173" s="23" t="s">
        <v>496</v>
      </c>
    </row>
    <row r="174" s="1" customFormat="1" ht="97.5" spans="1:49">
      <c r="A174" s="25" t="s">
        <v>919</v>
      </c>
      <c r="B174" s="21">
        <f t="shared" si="87"/>
        <v>106</v>
      </c>
      <c r="C174" s="21"/>
      <c r="D174" s="21" t="s">
        <v>920</v>
      </c>
      <c r="E174" s="21" t="s">
        <v>893</v>
      </c>
      <c r="F174" s="21" t="s">
        <v>83</v>
      </c>
      <c r="G174" s="21" t="s">
        <v>96</v>
      </c>
      <c r="H174" s="21" t="s">
        <v>894</v>
      </c>
      <c r="I174" s="21" t="s">
        <v>921</v>
      </c>
      <c r="J174" s="21" t="s">
        <v>58</v>
      </c>
      <c r="K174" s="21">
        <v>3200</v>
      </c>
      <c r="L174" s="21">
        <v>3200</v>
      </c>
      <c r="M174" s="43" t="s">
        <v>922</v>
      </c>
      <c r="N174" s="21" t="s">
        <v>431</v>
      </c>
      <c r="O174" s="21" t="s">
        <v>683</v>
      </c>
      <c r="P174" s="23" t="s">
        <v>62</v>
      </c>
      <c r="Q174" s="92" t="s">
        <v>923</v>
      </c>
      <c r="R174" s="23" t="s">
        <v>63</v>
      </c>
      <c r="S174" s="21"/>
      <c r="T174" s="21"/>
      <c r="U174" s="25"/>
      <c r="V174" s="25"/>
      <c r="W174" s="25">
        <v>200</v>
      </c>
      <c r="X174" s="25"/>
      <c r="Y174" s="25"/>
      <c r="Z174" s="25"/>
      <c r="AA174" s="25"/>
      <c r="AB174" s="25"/>
      <c r="AC174" s="25"/>
      <c r="AD174" s="25"/>
      <c r="AE174" s="25"/>
      <c r="AF174" s="25"/>
      <c r="AG174" s="21"/>
      <c r="AH174" s="21"/>
      <c r="AI174" s="21"/>
      <c r="AJ174" s="21"/>
      <c r="AK174" s="21"/>
      <c r="AL174" s="21"/>
      <c r="AM174" s="21"/>
      <c r="AN174" s="21"/>
      <c r="AO174" s="21"/>
      <c r="AP174" s="21"/>
      <c r="AQ174" s="21"/>
      <c r="AR174" s="71" t="s">
        <v>924</v>
      </c>
      <c r="AS174" s="23"/>
      <c r="AT174" s="129" t="s">
        <v>176</v>
      </c>
      <c r="AU174" s="23" t="s">
        <v>64</v>
      </c>
      <c r="AV174" s="23"/>
      <c r="AW174" s="23" t="s">
        <v>902</v>
      </c>
    </row>
    <row r="175" s="1" customFormat="1" ht="50.25" spans="1:49">
      <c r="A175" s="25"/>
      <c r="B175" s="24">
        <f t="shared" si="87"/>
        <v>107</v>
      </c>
      <c r="C175" s="24"/>
      <c r="D175" s="21" t="s">
        <v>925</v>
      </c>
      <c r="E175" s="21"/>
      <c r="F175" s="21"/>
      <c r="G175" s="21" t="s">
        <v>200</v>
      </c>
      <c r="H175" s="21" t="s">
        <v>894</v>
      </c>
      <c r="I175" s="21" t="s">
        <v>894</v>
      </c>
      <c r="J175" s="21" t="s">
        <v>209</v>
      </c>
      <c r="K175" s="21">
        <v>5140</v>
      </c>
      <c r="L175" s="21"/>
      <c r="M175" s="43" t="s">
        <v>926</v>
      </c>
      <c r="N175" s="21"/>
      <c r="O175" s="21" t="s">
        <v>683</v>
      </c>
      <c r="P175" s="92"/>
      <c r="Q175" s="23" t="s">
        <v>63</v>
      </c>
      <c r="R175" s="23" t="s">
        <v>63</v>
      </c>
      <c r="S175" s="21"/>
      <c r="T175" s="21"/>
      <c r="U175" s="25"/>
      <c r="V175" s="25"/>
      <c r="W175" s="25"/>
      <c r="X175" s="25"/>
      <c r="Y175" s="25"/>
      <c r="Z175" s="25"/>
      <c r="AA175" s="25"/>
      <c r="AB175" s="25"/>
      <c r="AC175" s="25"/>
      <c r="AD175" s="25"/>
      <c r="AE175" s="25"/>
      <c r="AF175" s="25"/>
      <c r="AG175" s="21"/>
      <c r="AH175" s="21"/>
      <c r="AI175" s="21"/>
      <c r="AJ175" s="21"/>
      <c r="AK175" s="21"/>
      <c r="AL175" s="21"/>
      <c r="AM175" s="21"/>
      <c r="AN175" s="21"/>
      <c r="AO175" s="21"/>
      <c r="AP175" s="21"/>
      <c r="AQ175" s="21"/>
      <c r="AR175" s="70" t="s">
        <v>927</v>
      </c>
      <c r="AS175" s="23"/>
      <c r="AT175" s="130"/>
      <c r="AU175" s="23"/>
      <c r="AV175" s="23"/>
      <c r="AW175" s="23" t="s">
        <v>902</v>
      </c>
    </row>
    <row r="176" s="1" customFormat="1" ht="15" spans="1:49">
      <c r="A176" s="15"/>
      <c r="B176" s="29" t="s">
        <v>928</v>
      </c>
      <c r="C176" s="30"/>
      <c r="D176" s="31"/>
      <c r="E176" s="32" t="s">
        <v>890</v>
      </c>
      <c r="F176" s="33"/>
      <c r="G176" s="33"/>
      <c r="H176" s="33"/>
      <c r="I176" s="33"/>
      <c r="J176" s="33"/>
      <c r="K176" s="32">
        <f>SUM(K177:K181)</f>
        <v>16487</v>
      </c>
      <c r="L176" s="32">
        <f>SUM(L177:L181)</f>
        <v>866</v>
      </c>
      <c r="M176" s="45">
        <f t="shared" ref="M176:AB176" si="88">SUM(M177:M181)</f>
        <v>0</v>
      </c>
      <c r="N176" s="32"/>
      <c r="O176" s="32"/>
      <c r="P176" s="32">
        <f t="shared" si="88"/>
        <v>0</v>
      </c>
      <c r="Q176" s="32">
        <f t="shared" si="88"/>
        <v>0</v>
      </c>
      <c r="R176" s="32">
        <f t="shared" si="88"/>
        <v>0</v>
      </c>
      <c r="S176" s="32"/>
      <c r="T176" s="32"/>
      <c r="U176" s="18">
        <f t="shared" si="88"/>
        <v>0</v>
      </c>
      <c r="V176" s="18">
        <f t="shared" si="88"/>
        <v>0</v>
      </c>
      <c r="W176" s="18">
        <f t="shared" si="88"/>
        <v>266</v>
      </c>
      <c r="X176" s="18">
        <f t="shared" si="88"/>
        <v>0</v>
      </c>
      <c r="Y176" s="18">
        <f t="shared" si="88"/>
        <v>0</v>
      </c>
      <c r="Z176" s="18">
        <f t="shared" si="88"/>
        <v>0</v>
      </c>
      <c r="AA176" s="18">
        <f t="shared" si="88"/>
        <v>0</v>
      </c>
      <c r="AB176" s="18">
        <f t="shared" si="88"/>
        <v>266</v>
      </c>
      <c r="AC176" s="18"/>
      <c r="AD176" s="18">
        <f t="shared" ref="AD176:AK176" si="89">SUM(AD177:AD181)</f>
        <v>0</v>
      </c>
      <c r="AE176" s="18">
        <f t="shared" si="89"/>
        <v>266</v>
      </c>
      <c r="AF176" s="18"/>
      <c r="AG176" s="18">
        <f t="shared" si="89"/>
        <v>0</v>
      </c>
      <c r="AH176" s="18">
        <f t="shared" si="89"/>
        <v>266</v>
      </c>
      <c r="AI176" s="32">
        <f t="shared" si="89"/>
        <v>0</v>
      </c>
      <c r="AJ176" s="32">
        <f t="shared" si="89"/>
        <v>0</v>
      </c>
      <c r="AK176" s="32">
        <f t="shared" si="89"/>
        <v>266</v>
      </c>
      <c r="AL176" s="32"/>
      <c r="AM176" s="32">
        <f t="shared" ref="AM176:AQ176" si="90">SUM(AM177:AM181)</f>
        <v>0</v>
      </c>
      <c r="AN176" s="32">
        <f t="shared" si="90"/>
        <v>266</v>
      </c>
      <c r="AO176" s="32"/>
      <c r="AP176" s="32">
        <f t="shared" si="90"/>
        <v>0</v>
      </c>
      <c r="AQ176" s="32">
        <f t="shared" si="90"/>
        <v>276</v>
      </c>
      <c r="AR176" s="70"/>
      <c r="AS176" s="23"/>
      <c r="AT176" s="23"/>
      <c r="AU176" s="33"/>
      <c r="AV176" s="33"/>
      <c r="AW176" s="33"/>
    </row>
    <row r="177" s="1" customFormat="1" ht="36.75" spans="1:49">
      <c r="A177" s="20"/>
      <c r="B177" s="21">
        <f>B175+1</f>
        <v>108</v>
      </c>
      <c r="C177" s="21"/>
      <c r="D177" s="23" t="s">
        <v>929</v>
      </c>
      <c r="E177" s="21"/>
      <c r="F177" s="21"/>
      <c r="G177" s="21" t="s">
        <v>55</v>
      </c>
      <c r="H177" s="21" t="s">
        <v>930</v>
      </c>
      <c r="I177" s="21" t="s">
        <v>930</v>
      </c>
      <c r="J177" s="21" t="s">
        <v>209</v>
      </c>
      <c r="K177" s="21">
        <v>800</v>
      </c>
      <c r="L177" s="21">
        <v>266</v>
      </c>
      <c r="M177" s="43" t="s">
        <v>931</v>
      </c>
      <c r="N177" s="21" t="s">
        <v>932</v>
      </c>
      <c r="O177" s="21" t="s">
        <v>683</v>
      </c>
      <c r="P177" s="21" t="s">
        <v>933</v>
      </c>
      <c r="Q177" s="21" t="s">
        <v>63</v>
      </c>
      <c r="R177" s="23" t="s">
        <v>63</v>
      </c>
      <c r="S177" s="21"/>
      <c r="T177" s="21"/>
      <c r="U177" s="25"/>
      <c r="V177" s="25"/>
      <c r="W177" s="25">
        <v>266</v>
      </c>
      <c r="X177" s="25"/>
      <c r="Y177" s="25"/>
      <c r="Z177" s="25"/>
      <c r="AA177" s="25"/>
      <c r="AB177" s="25">
        <v>266</v>
      </c>
      <c r="AC177" s="25"/>
      <c r="AD177" s="25"/>
      <c r="AE177" s="25">
        <v>266</v>
      </c>
      <c r="AF177" s="25"/>
      <c r="AG177" s="21"/>
      <c r="AH177" s="21">
        <v>266</v>
      </c>
      <c r="AI177" s="21"/>
      <c r="AJ177" s="21"/>
      <c r="AK177" s="21">
        <v>266</v>
      </c>
      <c r="AL177" s="21"/>
      <c r="AM177" s="21"/>
      <c r="AN177" s="21">
        <v>266</v>
      </c>
      <c r="AO177" s="21"/>
      <c r="AP177" s="21"/>
      <c r="AQ177" s="21">
        <v>266</v>
      </c>
      <c r="AR177" s="70" t="s">
        <v>80</v>
      </c>
      <c r="AS177" s="23" t="s">
        <v>64</v>
      </c>
      <c r="AT177" s="23"/>
      <c r="AU177" s="23" t="s">
        <v>64</v>
      </c>
      <c r="AV177" s="23" t="s">
        <v>934</v>
      </c>
      <c r="AW177" s="23" t="s">
        <v>935</v>
      </c>
    </row>
    <row r="178" s="1" customFormat="1" ht="136" customHeight="1" spans="1:49">
      <c r="A178" s="20"/>
      <c r="B178" s="21">
        <f t="shared" ref="B178:B181" si="91">B177+1</f>
        <v>109</v>
      </c>
      <c r="C178" s="21"/>
      <c r="D178" s="23" t="s">
        <v>936</v>
      </c>
      <c r="E178" s="21"/>
      <c r="F178" s="21"/>
      <c r="G178" s="21" t="s">
        <v>96</v>
      </c>
      <c r="H178" s="21" t="s">
        <v>930</v>
      </c>
      <c r="I178" s="21" t="s">
        <v>930</v>
      </c>
      <c r="J178" s="21" t="s">
        <v>209</v>
      </c>
      <c r="K178" s="21">
        <v>1645</v>
      </c>
      <c r="L178" s="21">
        <v>600</v>
      </c>
      <c r="M178" s="43" t="s">
        <v>937</v>
      </c>
      <c r="N178" s="23" t="s">
        <v>358</v>
      </c>
      <c r="O178" s="21" t="s">
        <v>683</v>
      </c>
      <c r="P178" s="21" t="s">
        <v>938</v>
      </c>
      <c r="Q178" s="21" t="s">
        <v>63</v>
      </c>
      <c r="R178" s="23" t="s">
        <v>63</v>
      </c>
      <c r="S178" s="21"/>
      <c r="T178" s="21"/>
      <c r="U178" s="25"/>
      <c r="V178" s="25"/>
      <c r="W178" s="25"/>
      <c r="X178" s="25"/>
      <c r="Y178" s="25"/>
      <c r="Z178" s="25"/>
      <c r="AA178" s="25"/>
      <c r="AB178" s="25"/>
      <c r="AC178" s="25"/>
      <c r="AD178" s="25"/>
      <c r="AE178" s="25"/>
      <c r="AF178" s="25"/>
      <c r="AG178" s="21"/>
      <c r="AH178" s="21"/>
      <c r="AI178" s="21"/>
      <c r="AJ178" s="21"/>
      <c r="AK178" s="21"/>
      <c r="AL178" s="21"/>
      <c r="AM178" s="21"/>
      <c r="AN178" s="21"/>
      <c r="AO178" s="21"/>
      <c r="AP178" s="21"/>
      <c r="AQ178" s="21">
        <v>10</v>
      </c>
      <c r="AR178" s="78" t="s">
        <v>939</v>
      </c>
      <c r="AS178" s="23" t="s">
        <v>64</v>
      </c>
      <c r="AT178" s="23" t="s">
        <v>147</v>
      </c>
      <c r="AU178" s="23"/>
      <c r="AV178" s="23"/>
      <c r="AW178" s="23" t="s">
        <v>935</v>
      </c>
    </row>
    <row r="179" s="1" customFormat="1" ht="48.75" spans="1:49">
      <c r="A179" s="20"/>
      <c r="B179" s="21">
        <f t="shared" si="91"/>
        <v>110</v>
      </c>
      <c r="C179" s="21"/>
      <c r="D179" s="23" t="s">
        <v>940</v>
      </c>
      <c r="E179" s="21"/>
      <c r="F179" s="21"/>
      <c r="G179" s="21" t="s">
        <v>200</v>
      </c>
      <c r="H179" s="21" t="s">
        <v>930</v>
      </c>
      <c r="I179" s="21" t="s">
        <v>930</v>
      </c>
      <c r="J179" s="21" t="s">
        <v>209</v>
      </c>
      <c r="K179" s="21">
        <v>3000</v>
      </c>
      <c r="L179" s="21"/>
      <c r="M179" s="43" t="s">
        <v>941</v>
      </c>
      <c r="N179" s="23"/>
      <c r="O179" s="21" t="s">
        <v>683</v>
      </c>
      <c r="P179" s="21"/>
      <c r="Q179" s="92" t="s">
        <v>942</v>
      </c>
      <c r="R179" s="23"/>
      <c r="S179" s="21"/>
      <c r="T179" s="21"/>
      <c r="U179" s="25"/>
      <c r="V179" s="25"/>
      <c r="W179" s="25"/>
      <c r="X179" s="25"/>
      <c r="Y179" s="25"/>
      <c r="Z179" s="25"/>
      <c r="AA179" s="25"/>
      <c r="AB179" s="25"/>
      <c r="AC179" s="25"/>
      <c r="AD179" s="25"/>
      <c r="AE179" s="25"/>
      <c r="AF179" s="25"/>
      <c r="AG179" s="21"/>
      <c r="AH179" s="21"/>
      <c r="AI179" s="21"/>
      <c r="AJ179" s="21"/>
      <c r="AK179" s="21"/>
      <c r="AL179" s="21"/>
      <c r="AM179" s="21"/>
      <c r="AN179" s="21"/>
      <c r="AO179" s="21"/>
      <c r="AP179" s="21"/>
      <c r="AQ179" s="21"/>
      <c r="AR179" s="70"/>
      <c r="AS179" s="23"/>
      <c r="AT179" s="23"/>
      <c r="AU179" s="23"/>
      <c r="AV179" s="23" t="s">
        <v>943</v>
      </c>
      <c r="AW179" s="23" t="s">
        <v>935</v>
      </c>
    </row>
    <row r="180" s="1" customFormat="1" ht="137.25" spans="1:49">
      <c r="A180" s="20"/>
      <c r="B180" s="21">
        <f t="shared" si="91"/>
        <v>111</v>
      </c>
      <c r="C180" s="21"/>
      <c r="D180" s="23" t="s">
        <v>944</v>
      </c>
      <c r="E180" s="21" t="s">
        <v>95</v>
      </c>
      <c r="F180" s="21"/>
      <c r="G180" s="21" t="s">
        <v>200</v>
      </c>
      <c r="H180" s="21" t="s">
        <v>930</v>
      </c>
      <c r="I180" s="21" t="s">
        <v>930</v>
      </c>
      <c r="J180" s="21" t="s">
        <v>209</v>
      </c>
      <c r="K180" s="21">
        <v>7285</v>
      </c>
      <c r="L180" s="21"/>
      <c r="M180" s="43" t="s">
        <v>945</v>
      </c>
      <c r="N180" s="23"/>
      <c r="O180" s="21" t="s">
        <v>683</v>
      </c>
      <c r="P180" s="21"/>
      <c r="Q180" s="92" t="s">
        <v>946</v>
      </c>
      <c r="R180" s="23"/>
      <c r="S180" s="21"/>
      <c r="T180" s="21"/>
      <c r="U180" s="25"/>
      <c r="V180" s="25"/>
      <c r="W180" s="25"/>
      <c r="X180" s="25"/>
      <c r="Y180" s="25"/>
      <c r="Z180" s="25"/>
      <c r="AA180" s="25"/>
      <c r="AB180" s="25"/>
      <c r="AC180" s="25"/>
      <c r="AD180" s="25"/>
      <c r="AE180" s="25"/>
      <c r="AF180" s="25"/>
      <c r="AG180" s="21"/>
      <c r="AH180" s="21"/>
      <c r="AI180" s="21"/>
      <c r="AJ180" s="21"/>
      <c r="AK180" s="21"/>
      <c r="AL180" s="21"/>
      <c r="AM180" s="21"/>
      <c r="AN180" s="21"/>
      <c r="AO180" s="21"/>
      <c r="AP180" s="21"/>
      <c r="AQ180" s="21"/>
      <c r="AR180" s="70"/>
      <c r="AS180" s="23"/>
      <c r="AT180" s="23"/>
      <c r="AU180" s="23"/>
      <c r="AV180" s="23"/>
      <c r="AW180" s="23" t="s">
        <v>935</v>
      </c>
    </row>
    <row r="181" s="1" customFormat="1" ht="60.75" spans="1:49">
      <c r="A181" s="20"/>
      <c r="B181" s="21">
        <f t="shared" si="91"/>
        <v>112</v>
      </c>
      <c r="C181" s="21"/>
      <c r="D181" s="23" t="s">
        <v>947</v>
      </c>
      <c r="E181" s="21"/>
      <c r="F181" s="21"/>
      <c r="G181" s="21" t="s">
        <v>200</v>
      </c>
      <c r="H181" s="21" t="s">
        <v>930</v>
      </c>
      <c r="I181" s="21" t="s">
        <v>930</v>
      </c>
      <c r="J181" s="21" t="s">
        <v>209</v>
      </c>
      <c r="K181" s="21">
        <v>3757</v>
      </c>
      <c r="L181" s="21"/>
      <c r="M181" s="43" t="s">
        <v>948</v>
      </c>
      <c r="N181" s="21"/>
      <c r="O181" s="21" t="s">
        <v>683</v>
      </c>
      <c r="P181" s="21"/>
      <c r="Q181" s="92" t="s">
        <v>949</v>
      </c>
      <c r="R181" s="23" t="s">
        <v>63</v>
      </c>
      <c r="S181" s="21"/>
      <c r="T181" s="21"/>
      <c r="U181" s="25"/>
      <c r="V181" s="25"/>
      <c r="W181" s="25"/>
      <c r="X181" s="25"/>
      <c r="Y181" s="25"/>
      <c r="Z181" s="25"/>
      <c r="AA181" s="25"/>
      <c r="AB181" s="25"/>
      <c r="AC181" s="25"/>
      <c r="AD181" s="25"/>
      <c r="AE181" s="25"/>
      <c r="AF181" s="25"/>
      <c r="AG181" s="21"/>
      <c r="AH181" s="21"/>
      <c r="AI181" s="21"/>
      <c r="AJ181" s="21"/>
      <c r="AK181" s="21"/>
      <c r="AL181" s="21"/>
      <c r="AM181" s="21"/>
      <c r="AN181" s="21"/>
      <c r="AO181" s="21"/>
      <c r="AP181" s="21"/>
      <c r="AQ181" s="21"/>
      <c r="AR181" s="70"/>
      <c r="AS181" s="23"/>
      <c r="AT181" s="23"/>
      <c r="AU181" s="23"/>
      <c r="AV181" s="23" t="s">
        <v>950</v>
      </c>
      <c r="AW181" s="23" t="s">
        <v>935</v>
      </c>
    </row>
    <row r="182" s="1" customFormat="1" ht="15" spans="1:49">
      <c r="A182" s="15"/>
      <c r="B182" s="29" t="s">
        <v>951</v>
      </c>
      <c r="C182" s="30"/>
      <c r="D182" s="31"/>
      <c r="E182" s="32" t="s">
        <v>952</v>
      </c>
      <c r="F182" s="33"/>
      <c r="G182" s="33"/>
      <c r="H182" s="33"/>
      <c r="I182" s="33"/>
      <c r="J182" s="33"/>
      <c r="K182" s="32">
        <f>SUM(K183:K188)</f>
        <v>6014.4</v>
      </c>
      <c r="L182" s="32">
        <f>SUM(L183:L188)</f>
        <v>908.79</v>
      </c>
      <c r="M182" s="45">
        <f t="shared" ref="M182:AB182" si="92">SUM(M183:M188)</f>
        <v>0</v>
      </c>
      <c r="N182" s="32"/>
      <c r="O182" s="32"/>
      <c r="P182" s="32">
        <f t="shared" si="92"/>
        <v>0</v>
      </c>
      <c r="Q182" s="32">
        <f t="shared" si="92"/>
        <v>0</v>
      </c>
      <c r="R182" s="32">
        <f t="shared" si="92"/>
        <v>0</v>
      </c>
      <c r="S182" s="32"/>
      <c r="T182" s="32"/>
      <c r="U182" s="18">
        <f t="shared" si="92"/>
        <v>0</v>
      </c>
      <c r="V182" s="18">
        <f t="shared" si="92"/>
        <v>0</v>
      </c>
      <c r="W182" s="18">
        <f t="shared" si="92"/>
        <v>80</v>
      </c>
      <c r="X182" s="18">
        <f t="shared" si="92"/>
        <v>0</v>
      </c>
      <c r="Y182" s="18">
        <f t="shared" si="92"/>
        <v>0</v>
      </c>
      <c r="Z182" s="18">
        <f t="shared" si="92"/>
        <v>0</v>
      </c>
      <c r="AA182" s="18">
        <f t="shared" si="92"/>
        <v>0</v>
      </c>
      <c r="AB182" s="18">
        <f t="shared" si="92"/>
        <v>160</v>
      </c>
      <c r="AC182" s="18"/>
      <c r="AD182" s="18">
        <f t="shared" ref="AD182:AK182" si="93">SUM(AD183:AD188)</f>
        <v>0</v>
      </c>
      <c r="AE182" s="18">
        <f t="shared" si="93"/>
        <v>160</v>
      </c>
      <c r="AF182" s="18"/>
      <c r="AG182" s="18">
        <f t="shared" si="93"/>
        <v>0</v>
      </c>
      <c r="AH182" s="18">
        <f t="shared" si="93"/>
        <v>160</v>
      </c>
      <c r="AI182" s="32">
        <f t="shared" si="93"/>
        <v>0</v>
      </c>
      <c r="AJ182" s="32">
        <f t="shared" si="93"/>
        <v>0</v>
      </c>
      <c r="AK182" s="32">
        <f t="shared" si="93"/>
        <v>160</v>
      </c>
      <c r="AL182" s="32"/>
      <c r="AM182" s="32">
        <f t="shared" ref="AM182:AQ182" si="94">SUM(AM183:AM188)</f>
        <v>0</v>
      </c>
      <c r="AN182" s="32">
        <f t="shared" si="94"/>
        <v>240</v>
      </c>
      <c r="AO182" s="32"/>
      <c r="AP182" s="32">
        <f t="shared" si="94"/>
        <v>0</v>
      </c>
      <c r="AQ182" s="32">
        <f t="shared" si="94"/>
        <v>300</v>
      </c>
      <c r="AR182" s="70"/>
      <c r="AS182" s="23"/>
      <c r="AT182" s="23"/>
      <c r="AU182" s="33"/>
      <c r="AV182" s="33"/>
      <c r="AW182" s="33"/>
    </row>
    <row r="183" s="1" customFormat="1" ht="136" customHeight="1" spans="1:49">
      <c r="A183" s="20"/>
      <c r="B183" s="21">
        <f>B181+1</f>
        <v>113</v>
      </c>
      <c r="C183" s="21"/>
      <c r="D183" s="23" t="s">
        <v>953</v>
      </c>
      <c r="E183" s="23"/>
      <c r="F183" s="23"/>
      <c r="G183" s="23" t="s">
        <v>55</v>
      </c>
      <c r="H183" s="23" t="s">
        <v>954</v>
      </c>
      <c r="I183" s="23" t="s">
        <v>954</v>
      </c>
      <c r="J183" s="23" t="s">
        <v>209</v>
      </c>
      <c r="K183" s="23">
        <v>742.4</v>
      </c>
      <c r="L183" s="23">
        <v>508.79</v>
      </c>
      <c r="M183" s="42" t="s">
        <v>955</v>
      </c>
      <c r="N183" s="23" t="s">
        <v>956</v>
      </c>
      <c r="O183" s="23" t="s">
        <v>683</v>
      </c>
      <c r="P183" s="23" t="s">
        <v>957</v>
      </c>
      <c r="Q183" s="23" t="s">
        <v>63</v>
      </c>
      <c r="R183" s="23" t="s">
        <v>63</v>
      </c>
      <c r="S183" s="23"/>
      <c r="T183" s="23"/>
      <c r="U183" s="25"/>
      <c r="V183" s="20"/>
      <c r="W183" s="20">
        <v>80</v>
      </c>
      <c r="X183" s="25"/>
      <c r="Y183" s="20"/>
      <c r="Z183" s="20"/>
      <c r="AA183" s="20"/>
      <c r="AB183" s="20">
        <v>160</v>
      </c>
      <c r="AC183" s="20"/>
      <c r="AD183" s="20"/>
      <c r="AE183" s="20">
        <v>160</v>
      </c>
      <c r="AF183" s="20"/>
      <c r="AG183" s="23"/>
      <c r="AH183" s="23">
        <v>160</v>
      </c>
      <c r="AI183" s="23"/>
      <c r="AJ183" s="23"/>
      <c r="AK183" s="23">
        <v>160</v>
      </c>
      <c r="AL183" s="23"/>
      <c r="AM183" s="23"/>
      <c r="AN183" s="23">
        <v>240</v>
      </c>
      <c r="AO183" s="23"/>
      <c r="AP183" s="23"/>
      <c r="AQ183" s="23">
        <v>300</v>
      </c>
      <c r="AR183" s="71" t="s">
        <v>958</v>
      </c>
      <c r="AS183" s="23" t="s">
        <v>64</v>
      </c>
      <c r="AT183" s="23"/>
      <c r="AU183" s="23" t="s">
        <v>64</v>
      </c>
      <c r="AV183" s="23"/>
      <c r="AW183" s="23" t="s">
        <v>959</v>
      </c>
    </row>
    <row r="184" s="1" customFormat="1" ht="123" spans="1:49">
      <c r="A184" s="20"/>
      <c r="B184" s="21">
        <f t="shared" ref="B184:B188" si="95">B183+1</f>
        <v>114</v>
      </c>
      <c r="C184" s="21"/>
      <c r="D184" s="23" t="s">
        <v>960</v>
      </c>
      <c r="E184" s="23" t="s">
        <v>695</v>
      </c>
      <c r="F184" s="23"/>
      <c r="G184" s="23" t="s">
        <v>96</v>
      </c>
      <c r="H184" s="23" t="s">
        <v>954</v>
      </c>
      <c r="I184" s="23" t="s">
        <v>954</v>
      </c>
      <c r="J184" s="23" t="s">
        <v>209</v>
      </c>
      <c r="K184" s="23">
        <v>2072</v>
      </c>
      <c r="L184" s="23">
        <v>400</v>
      </c>
      <c r="M184" s="42" t="s">
        <v>961</v>
      </c>
      <c r="N184" s="23" t="s">
        <v>962</v>
      </c>
      <c r="O184" s="23" t="s">
        <v>683</v>
      </c>
      <c r="P184" s="23"/>
      <c r="Q184" s="23"/>
      <c r="R184" s="23"/>
      <c r="S184" s="23"/>
      <c r="T184" s="23"/>
      <c r="U184" s="20"/>
      <c r="V184" s="20"/>
      <c r="W184" s="20"/>
      <c r="X184" s="25"/>
      <c r="Y184" s="20"/>
      <c r="Z184" s="20"/>
      <c r="AA184" s="20"/>
      <c r="AB184" s="20"/>
      <c r="AC184" s="20"/>
      <c r="AD184" s="20"/>
      <c r="AE184" s="20"/>
      <c r="AF184" s="20"/>
      <c r="AG184" s="23"/>
      <c r="AH184" s="23"/>
      <c r="AI184" s="23"/>
      <c r="AJ184" s="23"/>
      <c r="AK184" s="23"/>
      <c r="AL184" s="23"/>
      <c r="AM184" s="23"/>
      <c r="AN184" s="23"/>
      <c r="AO184" s="23"/>
      <c r="AP184" s="23"/>
      <c r="AQ184" s="23"/>
      <c r="AR184" s="70"/>
      <c r="AS184" s="23"/>
      <c r="AT184" s="23" t="s">
        <v>284</v>
      </c>
      <c r="AU184" s="23" t="s">
        <v>64</v>
      </c>
      <c r="AV184" s="23"/>
      <c r="AW184" s="23" t="s">
        <v>959</v>
      </c>
    </row>
    <row r="185" s="1" customFormat="1" ht="50.25" spans="1:49">
      <c r="A185" s="20"/>
      <c r="B185" s="21">
        <f t="shared" si="95"/>
        <v>115</v>
      </c>
      <c r="C185" s="21"/>
      <c r="D185" s="23" t="s">
        <v>963</v>
      </c>
      <c r="E185" s="23"/>
      <c r="F185" s="23"/>
      <c r="G185" s="23" t="s">
        <v>200</v>
      </c>
      <c r="H185" s="23" t="s">
        <v>954</v>
      </c>
      <c r="I185" s="23" t="s">
        <v>954</v>
      </c>
      <c r="J185" s="23" t="s">
        <v>209</v>
      </c>
      <c r="K185" s="23">
        <v>850</v>
      </c>
      <c r="L185" s="122"/>
      <c r="M185" s="42" t="s">
        <v>964</v>
      </c>
      <c r="N185" s="21"/>
      <c r="O185" s="21" t="s">
        <v>683</v>
      </c>
      <c r="P185" s="23"/>
      <c r="Q185" s="54"/>
      <c r="R185" s="23"/>
      <c r="S185" s="122"/>
      <c r="T185" s="122"/>
      <c r="U185" s="124"/>
      <c r="V185" s="124"/>
      <c r="W185" s="124"/>
      <c r="X185" s="25"/>
      <c r="Y185" s="124"/>
      <c r="Z185" s="124"/>
      <c r="AA185" s="124"/>
      <c r="AB185" s="124"/>
      <c r="AC185" s="124"/>
      <c r="AD185" s="124"/>
      <c r="AE185" s="124"/>
      <c r="AF185" s="124"/>
      <c r="AG185" s="122"/>
      <c r="AH185" s="122"/>
      <c r="AI185" s="122"/>
      <c r="AJ185" s="122"/>
      <c r="AK185" s="122"/>
      <c r="AL185" s="122"/>
      <c r="AM185" s="122"/>
      <c r="AN185" s="122"/>
      <c r="AO185" s="122"/>
      <c r="AP185" s="122"/>
      <c r="AQ185" s="122"/>
      <c r="AR185" s="70"/>
      <c r="AS185" s="23"/>
      <c r="AT185" s="23"/>
      <c r="AU185" s="23"/>
      <c r="AV185" s="23"/>
      <c r="AW185" s="23" t="s">
        <v>959</v>
      </c>
    </row>
    <row r="186" s="1" customFormat="1" ht="24.75" spans="1:49">
      <c r="A186" s="20"/>
      <c r="B186" s="21">
        <f t="shared" si="95"/>
        <v>116</v>
      </c>
      <c r="C186" s="21"/>
      <c r="D186" s="23" t="s">
        <v>965</v>
      </c>
      <c r="E186" s="23"/>
      <c r="F186" s="23"/>
      <c r="G186" s="23" t="s">
        <v>200</v>
      </c>
      <c r="H186" s="23" t="s">
        <v>954</v>
      </c>
      <c r="I186" s="23" t="s">
        <v>954</v>
      </c>
      <c r="J186" s="23" t="s">
        <v>209</v>
      </c>
      <c r="K186" s="23">
        <v>1000</v>
      </c>
      <c r="L186" s="122"/>
      <c r="M186" s="42" t="s">
        <v>966</v>
      </c>
      <c r="N186" s="21"/>
      <c r="O186" s="21" t="s">
        <v>683</v>
      </c>
      <c r="P186" s="23"/>
      <c r="Q186" s="54"/>
      <c r="R186" s="23"/>
      <c r="S186" s="122"/>
      <c r="T186" s="122"/>
      <c r="U186" s="124"/>
      <c r="V186" s="124"/>
      <c r="W186" s="124"/>
      <c r="X186" s="25"/>
      <c r="Y186" s="124"/>
      <c r="Z186" s="124"/>
      <c r="AA186" s="124"/>
      <c r="AB186" s="124"/>
      <c r="AC186" s="124"/>
      <c r="AD186" s="124"/>
      <c r="AE186" s="124"/>
      <c r="AF186" s="124"/>
      <c r="AG186" s="122"/>
      <c r="AH186" s="122"/>
      <c r="AI186" s="122"/>
      <c r="AJ186" s="122"/>
      <c r="AK186" s="122"/>
      <c r="AL186" s="122"/>
      <c r="AM186" s="122"/>
      <c r="AN186" s="122"/>
      <c r="AO186" s="122"/>
      <c r="AP186" s="122"/>
      <c r="AQ186" s="122"/>
      <c r="AR186" s="70"/>
      <c r="AS186" s="23"/>
      <c r="AT186" s="23"/>
      <c r="AU186" s="23"/>
      <c r="AV186" s="23"/>
      <c r="AW186" s="23" t="s">
        <v>959</v>
      </c>
    </row>
    <row r="187" s="1" customFormat="1" ht="25.5" spans="1:49">
      <c r="A187" s="20"/>
      <c r="B187" s="24">
        <f t="shared" si="95"/>
        <v>117</v>
      </c>
      <c r="C187" s="21"/>
      <c r="D187" s="23" t="s">
        <v>967</v>
      </c>
      <c r="E187" s="23"/>
      <c r="F187" s="23"/>
      <c r="G187" s="23" t="s">
        <v>200</v>
      </c>
      <c r="H187" s="23" t="s">
        <v>954</v>
      </c>
      <c r="I187" s="23" t="s">
        <v>954</v>
      </c>
      <c r="J187" s="23" t="s">
        <v>209</v>
      </c>
      <c r="K187" s="23">
        <v>800</v>
      </c>
      <c r="L187" s="122"/>
      <c r="M187" s="42" t="s">
        <v>968</v>
      </c>
      <c r="N187" s="21"/>
      <c r="O187" s="21" t="s">
        <v>683</v>
      </c>
      <c r="P187" s="23"/>
      <c r="Q187" s="54"/>
      <c r="R187" s="23"/>
      <c r="S187" s="122"/>
      <c r="T187" s="122"/>
      <c r="U187" s="124"/>
      <c r="V187" s="124"/>
      <c r="W187" s="124"/>
      <c r="X187" s="25"/>
      <c r="Y187" s="124"/>
      <c r="Z187" s="124"/>
      <c r="AA187" s="124"/>
      <c r="AB187" s="124"/>
      <c r="AC187" s="124"/>
      <c r="AD187" s="124"/>
      <c r="AE187" s="124"/>
      <c r="AF187" s="124"/>
      <c r="AG187" s="122"/>
      <c r="AH187" s="122"/>
      <c r="AI187" s="122"/>
      <c r="AJ187" s="122"/>
      <c r="AK187" s="122"/>
      <c r="AL187" s="122"/>
      <c r="AM187" s="122"/>
      <c r="AN187" s="122"/>
      <c r="AO187" s="122"/>
      <c r="AP187" s="122"/>
      <c r="AQ187" s="122"/>
      <c r="AR187" s="70"/>
      <c r="AS187" s="23"/>
      <c r="AT187" s="23"/>
      <c r="AU187" s="23"/>
      <c r="AV187" s="23"/>
      <c r="AW187" s="23" t="s">
        <v>959</v>
      </c>
    </row>
    <row r="188" s="1" customFormat="1" ht="37.5" spans="1:49">
      <c r="A188" s="20"/>
      <c r="B188" s="24">
        <f t="shared" si="95"/>
        <v>118</v>
      </c>
      <c r="C188" s="21"/>
      <c r="D188" s="23" t="s">
        <v>969</v>
      </c>
      <c r="E188" s="23"/>
      <c r="F188" s="23"/>
      <c r="G188" s="23" t="s">
        <v>200</v>
      </c>
      <c r="H188" s="23" t="s">
        <v>954</v>
      </c>
      <c r="I188" s="23" t="s">
        <v>954</v>
      </c>
      <c r="J188" s="23" t="s">
        <v>209</v>
      </c>
      <c r="K188" s="23">
        <v>550</v>
      </c>
      <c r="L188" s="122"/>
      <c r="M188" s="42" t="s">
        <v>970</v>
      </c>
      <c r="N188" s="23"/>
      <c r="O188" s="21" t="s">
        <v>683</v>
      </c>
      <c r="P188" s="23"/>
      <c r="Q188" s="54"/>
      <c r="R188" s="23"/>
      <c r="S188" s="122"/>
      <c r="T188" s="122"/>
      <c r="U188" s="124"/>
      <c r="V188" s="124"/>
      <c r="W188" s="124"/>
      <c r="X188" s="25"/>
      <c r="Y188" s="124"/>
      <c r="Z188" s="124"/>
      <c r="AA188" s="124"/>
      <c r="AB188" s="124"/>
      <c r="AC188" s="124"/>
      <c r="AD188" s="124"/>
      <c r="AE188" s="124"/>
      <c r="AF188" s="124"/>
      <c r="AG188" s="122"/>
      <c r="AH188" s="122"/>
      <c r="AI188" s="122"/>
      <c r="AJ188" s="122"/>
      <c r="AK188" s="122"/>
      <c r="AL188" s="122"/>
      <c r="AM188" s="122"/>
      <c r="AN188" s="122"/>
      <c r="AO188" s="122"/>
      <c r="AP188" s="122"/>
      <c r="AQ188" s="122"/>
      <c r="AR188" s="70"/>
      <c r="AS188" s="23"/>
      <c r="AT188" s="23"/>
      <c r="AU188" s="23"/>
      <c r="AV188" s="23"/>
      <c r="AW188" s="23" t="s">
        <v>959</v>
      </c>
    </row>
    <row r="189" s="1" customFormat="1" ht="15" spans="1:49">
      <c r="A189" s="15"/>
      <c r="B189" s="29" t="s">
        <v>971</v>
      </c>
      <c r="C189" s="30"/>
      <c r="D189" s="31"/>
      <c r="E189" s="32" t="s">
        <v>890</v>
      </c>
      <c r="F189" s="33"/>
      <c r="G189" s="33"/>
      <c r="H189" s="33"/>
      <c r="I189" s="33"/>
      <c r="J189" s="33"/>
      <c r="K189" s="32">
        <f>SUM(K190)</f>
        <v>600</v>
      </c>
      <c r="L189" s="32">
        <f>SUM(L190)</f>
        <v>0</v>
      </c>
      <c r="M189" s="45">
        <f t="shared" ref="M189:AB189" si="96">SUM(M190)</f>
        <v>0</v>
      </c>
      <c r="N189" s="32"/>
      <c r="O189" s="32"/>
      <c r="P189" s="32">
        <f t="shared" si="96"/>
        <v>0</v>
      </c>
      <c r="Q189" s="32">
        <f t="shared" si="96"/>
        <v>0</v>
      </c>
      <c r="R189" s="32">
        <f t="shared" si="96"/>
        <v>0</v>
      </c>
      <c r="S189" s="32"/>
      <c r="T189" s="32"/>
      <c r="U189" s="18">
        <f t="shared" si="96"/>
        <v>0</v>
      </c>
      <c r="V189" s="18">
        <f t="shared" si="96"/>
        <v>0</v>
      </c>
      <c r="W189" s="18">
        <f t="shared" si="96"/>
        <v>0</v>
      </c>
      <c r="X189" s="18">
        <f t="shared" si="96"/>
        <v>0</v>
      </c>
      <c r="Y189" s="18">
        <f t="shared" si="96"/>
        <v>0</v>
      </c>
      <c r="Z189" s="18">
        <f t="shared" si="96"/>
        <v>0</v>
      </c>
      <c r="AA189" s="18">
        <f t="shared" si="96"/>
        <v>0</v>
      </c>
      <c r="AB189" s="18">
        <f t="shared" si="96"/>
        <v>0</v>
      </c>
      <c r="AC189" s="18"/>
      <c r="AD189" s="18">
        <f t="shared" ref="AD189:AK189" si="97">SUM(AD190)</f>
        <v>0</v>
      </c>
      <c r="AE189" s="18">
        <f t="shared" si="97"/>
        <v>0</v>
      </c>
      <c r="AF189" s="18"/>
      <c r="AG189" s="18">
        <f t="shared" si="97"/>
        <v>0</v>
      </c>
      <c r="AH189" s="18">
        <f t="shared" si="97"/>
        <v>0</v>
      </c>
      <c r="AI189" s="32">
        <f t="shared" si="97"/>
        <v>0</v>
      </c>
      <c r="AJ189" s="32">
        <f t="shared" si="97"/>
        <v>0</v>
      </c>
      <c r="AK189" s="32">
        <f t="shared" si="97"/>
        <v>0</v>
      </c>
      <c r="AL189" s="32"/>
      <c r="AM189" s="32">
        <f t="shared" ref="AM189:AQ189" si="98">SUM(AM190)</f>
        <v>0</v>
      </c>
      <c r="AN189" s="32">
        <f t="shared" si="98"/>
        <v>0</v>
      </c>
      <c r="AO189" s="32"/>
      <c r="AP189" s="32">
        <f t="shared" si="98"/>
        <v>0</v>
      </c>
      <c r="AQ189" s="32">
        <f t="shared" si="98"/>
        <v>0</v>
      </c>
      <c r="AR189" s="70"/>
      <c r="AS189" s="23"/>
      <c r="AT189" s="23"/>
      <c r="AU189" s="33"/>
      <c r="AV189" s="33"/>
      <c r="AW189" s="33"/>
    </row>
    <row r="190" s="1" customFormat="1" ht="147.75" spans="1:49">
      <c r="A190" s="25"/>
      <c r="B190" s="24">
        <f t="shared" ref="B190:B194" si="99">B188+1</f>
        <v>119</v>
      </c>
      <c r="C190" s="24"/>
      <c r="D190" s="21" t="s">
        <v>972</v>
      </c>
      <c r="E190" s="21"/>
      <c r="F190" s="21"/>
      <c r="G190" s="21" t="s">
        <v>200</v>
      </c>
      <c r="H190" s="21" t="s">
        <v>973</v>
      </c>
      <c r="I190" s="21" t="s">
        <v>974</v>
      </c>
      <c r="J190" s="21" t="s">
        <v>209</v>
      </c>
      <c r="K190" s="23">
        <v>600</v>
      </c>
      <c r="L190" s="23"/>
      <c r="M190" s="43" t="s">
        <v>975</v>
      </c>
      <c r="N190" s="21"/>
      <c r="O190" s="21" t="s">
        <v>335</v>
      </c>
      <c r="P190" s="23"/>
      <c r="Q190" s="54"/>
      <c r="R190" s="23"/>
      <c r="S190" s="23"/>
      <c r="T190" s="23"/>
      <c r="U190" s="20"/>
      <c r="V190" s="20"/>
      <c r="W190" s="20"/>
      <c r="X190" s="25"/>
      <c r="Y190" s="20"/>
      <c r="Z190" s="20"/>
      <c r="AA190" s="20"/>
      <c r="AB190" s="20"/>
      <c r="AC190" s="20"/>
      <c r="AD190" s="20"/>
      <c r="AE190" s="20"/>
      <c r="AF190" s="20"/>
      <c r="AG190" s="23"/>
      <c r="AH190" s="23"/>
      <c r="AI190" s="23"/>
      <c r="AJ190" s="23"/>
      <c r="AK190" s="23"/>
      <c r="AL190" s="23"/>
      <c r="AM190" s="23"/>
      <c r="AN190" s="23"/>
      <c r="AO190" s="23"/>
      <c r="AP190" s="23"/>
      <c r="AQ190" s="23"/>
      <c r="AR190" s="70"/>
      <c r="AS190" s="23"/>
      <c r="AT190" s="23"/>
      <c r="AU190" s="23"/>
      <c r="AV190" s="23"/>
      <c r="AW190" s="23" t="s">
        <v>976</v>
      </c>
    </row>
    <row r="191" s="1" customFormat="1" ht="15" spans="1:49">
      <c r="A191" s="15"/>
      <c r="B191" s="29" t="s">
        <v>977</v>
      </c>
      <c r="C191" s="30"/>
      <c r="D191" s="31"/>
      <c r="E191" s="32" t="s">
        <v>659</v>
      </c>
      <c r="F191" s="33"/>
      <c r="G191" s="33"/>
      <c r="H191" s="33"/>
      <c r="I191" s="33"/>
      <c r="J191" s="33"/>
      <c r="K191" s="32">
        <f>SUM(K192)</f>
        <v>8296</v>
      </c>
      <c r="L191" s="32">
        <f>SUM(L192)</f>
        <v>0</v>
      </c>
      <c r="M191" s="45">
        <f t="shared" ref="M191:AB191" si="100">SUM(M192)</f>
        <v>0</v>
      </c>
      <c r="N191" s="32"/>
      <c r="O191" s="32"/>
      <c r="P191" s="32">
        <f t="shared" si="100"/>
        <v>0</v>
      </c>
      <c r="Q191" s="32">
        <f t="shared" si="100"/>
        <v>0</v>
      </c>
      <c r="R191" s="32">
        <f t="shared" si="100"/>
        <v>0</v>
      </c>
      <c r="S191" s="32"/>
      <c r="T191" s="32"/>
      <c r="U191" s="18">
        <f t="shared" si="100"/>
        <v>0</v>
      </c>
      <c r="V191" s="18">
        <f t="shared" si="100"/>
        <v>0</v>
      </c>
      <c r="W191" s="18">
        <f t="shared" si="100"/>
        <v>0</v>
      </c>
      <c r="X191" s="18">
        <f t="shared" si="100"/>
        <v>0</v>
      </c>
      <c r="Y191" s="18">
        <f t="shared" si="100"/>
        <v>0</v>
      </c>
      <c r="Z191" s="18">
        <f t="shared" si="100"/>
        <v>0</v>
      </c>
      <c r="AA191" s="18">
        <f t="shared" si="100"/>
        <v>0</v>
      </c>
      <c r="AB191" s="18">
        <f t="shared" si="100"/>
        <v>0</v>
      </c>
      <c r="AC191" s="18"/>
      <c r="AD191" s="18">
        <f t="shared" ref="AD191:AK191" si="101">SUM(AD192)</f>
        <v>0</v>
      </c>
      <c r="AE191" s="18">
        <f t="shared" si="101"/>
        <v>0</v>
      </c>
      <c r="AF191" s="18"/>
      <c r="AG191" s="18">
        <f t="shared" si="101"/>
        <v>0</v>
      </c>
      <c r="AH191" s="18">
        <f t="shared" si="101"/>
        <v>0</v>
      </c>
      <c r="AI191" s="32">
        <f t="shared" si="101"/>
        <v>0</v>
      </c>
      <c r="AJ191" s="32">
        <f t="shared" si="101"/>
        <v>0</v>
      </c>
      <c r="AK191" s="32">
        <f t="shared" si="101"/>
        <v>0</v>
      </c>
      <c r="AL191" s="32"/>
      <c r="AM191" s="32">
        <f t="shared" ref="AM191:AQ191" si="102">SUM(AM192)</f>
        <v>0</v>
      </c>
      <c r="AN191" s="32">
        <f t="shared" si="102"/>
        <v>0</v>
      </c>
      <c r="AO191" s="32"/>
      <c r="AP191" s="32">
        <f t="shared" si="102"/>
        <v>0</v>
      </c>
      <c r="AQ191" s="32">
        <f t="shared" si="102"/>
        <v>0</v>
      </c>
      <c r="AR191" s="70"/>
      <c r="AS191" s="23"/>
      <c r="AT191" s="23"/>
      <c r="AU191" s="33"/>
      <c r="AV191" s="33"/>
      <c r="AW191" s="33"/>
    </row>
    <row r="192" s="1" customFormat="1" ht="37.5" spans="1:49">
      <c r="A192" s="20"/>
      <c r="B192" s="24">
        <f t="shared" si="99"/>
        <v>120</v>
      </c>
      <c r="C192" s="24"/>
      <c r="D192" s="23" t="s">
        <v>978</v>
      </c>
      <c r="E192" s="21" t="s">
        <v>661</v>
      </c>
      <c r="F192" s="21"/>
      <c r="G192" s="21" t="s">
        <v>200</v>
      </c>
      <c r="H192" s="21" t="s">
        <v>979</v>
      </c>
      <c r="I192" s="21" t="s">
        <v>979</v>
      </c>
      <c r="J192" s="21" t="s">
        <v>209</v>
      </c>
      <c r="K192" s="23">
        <v>8296</v>
      </c>
      <c r="L192" s="21"/>
      <c r="M192" s="42" t="s">
        <v>980</v>
      </c>
      <c r="N192" s="21"/>
      <c r="O192" s="21" t="s">
        <v>61</v>
      </c>
      <c r="P192" s="23"/>
      <c r="Q192" s="125" t="s">
        <v>981</v>
      </c>
      <c r="R192" s="23"/>
      <c r="S192" s="21"/>
      <c r="T192" s="21"/>
      <c r="U192" s="25"/>
      <c r="V192" s="25"/>
      <c r="W192" s="25"/>
      <c r="X192" s="25"/>
      <c r="Y192" s="25"/>
      <c r="Z192" s="25"/>
      <c r="AA192" s="25"/>
      <c r="AB192" s="25"/>
      <c r="AC192" s="25"/>
      <c r="AD192" s="25"/>
      <c r="AE192" s="25"/>
      <c r="AF192" s="25"/>
      <c r="AG192" s="21"/>
      <c r="AH192" s="21"/>
      <c r="AI192" s="21"/>
      <c r="AJ192" s="21"/>
      <c r="AK192" s="21"/>
      <c r="AL192" s="21"/>
      <c r="AM192" s="21"/>
      <c r="AN192" s="21"/>
      <c r="AO192" s="21"/>
      <c r="AP192" s="21"/>
      <c r="AQ192" s="21"/>
      <c r="AR192" s="70"/>
      <c r="AS192" s="23"/>
      <c r="AT192" s="23"/>
      <c r="AU192" s="23"/>
      <c r="AV192" s="23"/>
      <c r="AW192" s="23" t="s">
        <v>982</v>
      </c>
    </row>
    <row r="193" s="1" customFormat="1" ht="15" spans="1:49">
      <c r="A193" s="15"/>
      <c r="B193" s="29" t="s">
        <v>983</v>
      </c>
      <c r="C193" s="30"/>
      <c r="D193" s="31"/>
      <c r="E193" s="32" t="s">
        <v>659</v>
      </c>
      <c r="F193" s="33"/>
      <c r="G193" s="33"/>
      <c r="H193" s="33"/>
      <c r="I193" s="33"/>
      <c r="J193" s="33"/>
      <c r="K193" s="32">
        <f>SUM(K194,K198:K199)</f>
        <v>9836.21</v>
      </c>
      <c r="L193" s="32">
        <f>SUM(L194,L198:L199)</f>
        <v>2000</v>
      </c>
      <c r="M193" s="45">
        <f t="shared" ref="M193:AB193" si="103">SUM(M194,M198:M199)</f>
        <v>0</v>
      </c>
      <c r="N193" s="32"/>
      <c r="O193" s="32"/>
      <c r="P193" s="32">
        <f t="shared" si="103"/>
        <v>0</v>
      </c>
      <c r="Q193" s="32">
        <f t="shared" si="103"/>
        <v>0</v>
      </c>
      <c r="R193" s="32">
        <f t="shared" si="103"/>
        <v>0</v>
      </c>
      <c r="S193" s="32"/>
      <c r="T193" s="32"/>
      <c r="U193" s="18">
        <f t="shared" si="103"/>
        <v>0</v>
      </c>
      <c r="V193" s="18">
        <f t="shared" si="103"/>
        <v>593</v>
      </c>
      <c r="W193" s="18">
        <f t="shared" si="103"/>
        <v>650</v>
      </c>
      <c r="X193" s="18">
        <f t="shared" si="103"/>
        <v>0</v>
      </c>
      <c r="Y193" s="18">
        <f t="shared" si="103"/>
        <v>593</v>
      </c>
      <c r="Z193" s="18">
        <f t="shared" si="103"/>
        <v>302</v>
      </c>
      <c r="AA193" s="18">
        <f t="shared" si="103"/>
        <v>1289</v>
      </c>
      <c r="AB193" s="18">
        <f t="shared" si="103"/>
        <v>1289</v>
      </c>
      <c r="AC193" s="18"/>
      <c r="AD193" s="18">
        <f t="shared" ref="AD193:AI193" si="104">SUM(AD194,AD198:AD199)</f>
        <v>1289</v>
      </c>
      <c r="AE193" s="18">
        <f t="shared" si="104"/>
        <v>1380</v>
      </c>
      <c r="AF193" s="18"/>
      <c r="AG193" s="18">
        <f t="shared" si="104"/>
        <v>1289</v>
      </c>
      <c r="AH193" s="18">
        <f t="shared" si="104"/>
        <v>1440</v>
      </c>
      <c r="AI193" s="32">
        <f t="shared" si="104"/>
        <v>30</v>
      </c>
      <c r="AJ193" s="32">
        <f t="shared" ref="AJ193:AN193" si="105">SUM(AJ194:AJ199)</f>
        <v>1807</v>
      </c>
      <c r="AK193" s="32">
        <f t="shared" si="105"/>
        <v>1977</v>
      </c>
      <c r="AL193" s="32"/>
      <c r="AM193" s="32">
        <f t="shared" si="105"/>
        <v>1905</v>
      </c>
      <c r="AN193" s="32">
        <f t="shared" si="105"/>
        <v>2075</v>
      </c>
      <c r="AO193" s="32"/>
      <c r="AP193" s="32">
        <f>SUM(AP194:AP199)</f>
        <v>2420</v>
      </c>
      <c r="AQ193" s="32">
        <f>SUM(AQ194:AQ199)</f>
        <v>2643</v>
      </c>
      <c r="AR193" s="70"/>
      <c r="AS193" s="23"/>
      <c r="AT193" s="23"/>
      <c r="AU193" s="33"/>
      <c r="AV193" s="33"/>
      <c r="AW193" s="33"/>
    </row>
    <row r="194" s="1" customFormat="1" ht="36" spans="1:49">
      <c r="A194" s="20"/>
      <c r="B194" s="21">
        <f t="shared" si="99"/>
        <v>121</v>
      </c>
      <c r="C194" s="21"/>
      <c r="D194" s="23" t="s">
        <v>984</v>
      </c>
      <c r="E194" s="21"/>
      <c r="F194" s="21"/>
      <c r="G194" s="21" t="s">
        <v>55</v>
      </c>
      <c r="H194" s="21" t="s">
        <v>985</v>
      </c>
      <c r="I194" s="21" t="s">
        <v>986</v>
      </c>
      <c r="J194" s="21" t="s">
        <v>209</v>
      </c>
      <c r="K194" s="21">
        <v>8336.21</v>
      </c>
      <c r="L194" s="21">
        <f>SUM(L195:L197)</f>
        <v>2000</v>
      </c>
      <c r="M194" s="43">
        <f t="shared" ref="M194:Z194" si="106">SUM(M195:M197)</f>
        <v>0</v>
      </c>
      <c r="N194" s="21"/>
      <c r="O194" s="21"/>
      <c r="P194" s="21"/>
      <c r="Q194" s="21"/>
      <c r="R194" s="21"/>
      <c r="S194" s="21" t="s">
        <v>64</v>
      </c>
      <c r="T194" s="28" t="s">
        <v>987</v>
      </c>
      <c r="U194" s="25">
        <f t="shared" si="106"/>
        <v>0</v>
      </c>
      <c r="V194" s="25">
        <f t="shared" si="106"/>
        <v>593</v>
      </c>
      <c r="W194" s="25">
        <f t="shared" si="106"/>
        <v>650</v>
      </c>
      <c r="X194" s="25">
        <f t="shared" si="106"/>
        <v>0</v>
      </c>
      <c r="Y194" s="25">
        <f t="shared" si="106"/>
        <v>593</v>
      </c>
      <c r="Z194" s="25">
        <v>302</v>
      </c>
      <c r="AA194" s="25">
        <v>1289</v>
      </c>
      <c r="AB194" s="25">
        <v>1289</v>
      </c>
      <c r="AC194" s="25"/>
      <c r="AD194" s="25">
        <v>1289</v>
      </c>
      <c r="AE194" s="25">
        <v>1380</v>
      </c>
      <c r="AF194" s="52"/>
      <c r="AG194" s="21">
        <f>AD194+AF194</f>
        <v>1289</v>
      </c>
      <c r="AH194" s="21">
        <v>1440</v>
      </c>
      <c r="AI194" s="21">
        <v>30</v>
      </c>
      <c r="AJ194" s="21">
        <v>657</v>
      </c>
      <c r="AK194" s="21">
        <v>657</v>
      </c>
      <c r="AL194" s="21">
        <v>98</v>
      </c>
      <c r="AM194" s="21">
        <v>755</v>
      </c>
      <c r="AN194" s="21">
        <v>755</v>
      </c>
      <c r="AO194" s="21">
        <v>515</v>
      </c>
      <c r="AP194" s="21">
        <v>1270</v>
      </c>
      <c r="AQ194" s="21">
        <v>1270</v>
      </c>
      <c r="AR194" s="70" t="s">
        <v>988</v>
      </c>
      <c r="AS194" s="23" t="s">
        <v>64</v>
      </c>
      <c r="AT194" s="23"/>
      <c r="AU194" s="23"/>
      <c r="AV194" s="23"/>
      <c r="AW194" s="23" t="s">
        <v>989</v>
      </c>
    </row>
    <row r="195" s="1" customFormat="1" ht="37.5" spans="1:49">
      <c r="A195" s="25"/>
      <c r="B195" s="25"/>
      <c r="C195" s="131" t="s">
        <v>990</v>
      </c>
      <c r="D195" s="25" t="s">
        <v>991</v>
      </c>
      <c r="E195" s="25"/>
      <c r="F195" s="25"/>
      <c r="G195" s="25" t="s">
        <v>55</v>
      </c>
      <c r="H195" s="25" t="s">
        <v>985</v>
      </c>
      <c r="I195" s="25" t="s">
        <v>455</v>
      </c>
      <c r="J195" s="25" t="s">
        <v>209</v>
      </c>
      <c r="K195" s="25">
        <v>980</v>
      </c>
      <c r="L195" s="25">
        <v>980</v>
      </c>
      <c r="M195" s="137" t="s">
        <v>992</v>
      </c>
      <c r="N195" s="25" t="s">
        <v>993</v>
      </c>
      <c r="O195" s="25" t="s">
        <v>397</v>
      </c>
      <c r="P195" s="20" t="s">
        <v>994</v>
      </c>
      <c r="Q195" s="20" t="s">
        <v>63</v>
      </c>
      <c r="R195" s="20" t="s">
        <v>63</v>
      </c>
      <c r="S195" s="25" t="s">
        <v>64</v>
      </c>
      <c r="T195" s="25" t="s">
        <v>995</v>
      </c>
      <c r="U195" s="25">
        <v>0</v>
      </c>
      <c r="V195" s="25"/>
      <c r="W195" s="25"/>
      <c r="X195" s="25">
        <v>0</v>
      </c>
      <c r="Y195" s="25">
        <v>0</v>
      </c>
      <c r="Z195" s="25">
        <v>0</v>
      </c>
      <c r="AA195" s="25">
        <f>Y195+Z195</f>
        <v>0</v>
      </c>
      <c r="AB195" s="20">
        <v>110</v>
      </c>
      <c r="AC195" s="25"/>
      <c r="AD195" s="20">
        <v>0</v>
      </c>
      <c r="AE195" s="20">
        <v>120</v>
      </c>
      <c r="AF195" s="52"/>
      <c r="AG195" s="21">
        <f>AD195+AF195</f>
        <v>0</v>
      </c>
      <c r="AH195" s="20">
        <v>120</v>
      </c>
      <c r="AI195" s="23">
        <v>163</v>
      </c>
      <c r="AJ195" s="21">
        <f t="shared" ref="AJ195:AJ197" si="107">AG195+AI195</f>
        <v>163</v>
      </c>
      <c r="AK195" s="23">
        <v>120</v>
      </c>
      <c r="AL195" s="23"/>
      <c r="AM195" s="21">
        <f t="shared" ref="AM195:AM197" si="108">AJ195+AL195</f>
        <v>163</v>
      </c>
      <c r="AN195" s="23">
        <v>120</v>
      </c>
      <c r="AO195" s="23"/>
      <c r="AP195" s="21">
        <f t="shared" ref="AP195:AP197" si="109">AM195+AO195</f>
        <v>163</v>
      </c>
      <c r="AQ195" s="23">
        <v>163</v>
      </c>
      <c r="AR195" s="140" t="s">
        <v>996</v>
      </c>
      <c r="AS195" s="23" t="s">
        <v>64</v>
      </c>
      <c r="AT195" s="20"/>
      <c r="AU195" s="20" t="s">
        <v>64</v>
      </c>
      <c r="AV195" s="20"/>
      <c r="AW195" s="20" t="s">
        <v>461</v>
      </c>
    </row>
    <row r="196" s="1" customFormat="1" ht="36" spans="1:49">
      <c r="A196" s="25"/>
      <c r="B196" s="24"/>
      <c r="C196" s="34" t="s">
        <v>997</v>
      </c>
      <c r="D196" s="21" t="s">
        <v>998</v>
      </c>
      <c r="E196" s="21"/>
      <c r="F196" s="21"/>
      <c r="G196" s="21" t="s">
        <v>55</v>
      </c>
      <c r="H196" s="21" t="s">
        <v>985</v>
      </c>
      <c r="I196" s="21" t="s">
        <v>999</v>
      </c>
      <c r="J196" s="21" t="s">
        <v>209</v>
      </c>
      <c r="K196" s="21">
        <v>593</v>
      </c>
      <c r="L196" s="21">
        <v>320</v>
      </c>
      <c r="M196" s="43" t="s">
        <v>1000</v>
      </c>
      <c r="N196" s="21" t="s">
        <v>1001</v>
      </c>
      <c r="O196" s="21" t="s">
        <v>397</v>
      </c>
      <c r="P196" s="23" t="s">
        <v>1002</v>
      </c>
      <c r="Q196" s="117" t="s">
        <v>63</v>
      </c>
      <c r="R196" s="23" t="s">
        <v>63</v>
      </c>
      <c r="S196" s="21" t="s">
        <v>64</v>
      </c>
      <c r="T196" s="21" t="s">
        <v>1003</v>
      </c>
      <c r="U196" s="25">
        <v>0</v>
      </c>
      <c r="V196" s="25">
        <v>143</v>
      </c>
      <c r="W196" s="25">
        <v>200</v>
      </c>
      <c r="X196" s="25">
        <v>0</v>
      </c>
      <c r="Y196" s="25">
        <v>143</v>
      </c>
      <c r="Z196" s="25">
        <v>0</v>
      </c>
      <c r="AA196" s="25">
        <f>Y196+Z196</f>
        <v>143</v>
      </c>
      <c r="AB196" s="20">
        <v>250</v>
      </c>
      <c r="AC196" s="25"/>
      <c r="AD196" s="20">
        <v>143</v>
      </c>
      <c r="AE196" s="20">
        <v>280</v>
      </c>
      <c r="AF196" s="52"/>
      <c r="AG196" s="21">
        <f>AD196+AF196</f>
        <v>143</v>
      </c>
      <c r="AH196" s="23">
        <v>280</v>
      </c>
      <c r="AI196" s="23">
        <v>0</v>
      </c>
      <c r="AJ196" s="21">
        <f t="shared" si="107"/>
        <v>143</v>
      </c>
      <c r="AK196" s="23">
        <v>300</v>
      </c>
      <c r="AL196" s="23"/>
      <c r="AM196" s="21">
        <f t="shared" si="108"/>
        <v>143</v>
      </c>
      <c r="AN196" s="23">
        <v>300</v>
      </c>
      <c r="AO196" s="23"/>
      <c r="AP196" s="21">
        <f t="shared" si="109"/>
        <v>143</v>
      </c>
      <c r="AQ196" s="23">
        <v>310</v>
      </c>
      <c r="AR196" s="71" t="s">
        <v>1004</v>
      </c>
      <c r="AS196" s="23" t="s">
        <v>64</v>
      </c>
      <c r="AT196" s="23"/>
      <c r="AU196" s="23" t="s">
        <v>64</v>
      </c>
      <c r="AV196" s="23"/>
      <c r="AW196" s="21" t="s">
        <v>1005</v>
      </c>
    </row>
    <row r="197" s="1" customFormat="1" ht="48" spans="1:49">
      <c r="A197" s="25"/>
      <c r="B197" s="24"/>
      <c r="C197" s="34" t="s">
        <v>1006</v>
      </c>
      <c r="D197" s="21" t="s">
        <v>1007</v>
      </c>
      <c r="E197" s="21"/>
      <c r="F197" s="21"/>
      <c r="G197" s="21" t="s">
        <v>55</v>
      </c>
      <c r="H197" s="21" t="s">
        <v>985</v>
      </c>
      <c r="I197" s="21" t="s">
        <v>513</v>
      </c>
      <c r="J197" s="21" t="s">
        <v>209</v>
      </c>
      <c r="K197" s="21">
        <v>1585</v>
      </c>
      <c r="L197" s="21">
        <v>700</v>
      </c>
      <c r="M197" s="43" t="s">
        <v>1008</v>
      </c>
      <c r="N197" s="21" t="s">
        <v>334</v>
      </c>
      <c r="O197" s="21" t="s">
        <v>397</v>
      </c>
      <c r="P197" s="23" t="s">
        <v>1009</v>
      </c>
      <c r="Q197" s="23" t="s">
        <v>63</v>
      </c>
      <c r="R197" s="23" t="s">
        <v>63</v>
      </c>
      <c r="S197" s="21" t="s">
        <v>64</v>
      </c>
      <c r="T197" s="21" t="s">
        <v>1007</v>
      </c>
      <c r="U197" s="25">
        <v>0</v>
      </c>
      <c r="V197" s="25">
        <v>450</v>
      </c>
      <c r="W197" s="25">
        <v>450</v>
      </c>
      <c r="X197" s="25">
        <v>0</v>
      </c>
      <c r="Y197" s="25">
        <v>450</v>
      </c>
      <c r="Z197" s="25">
        <v>394</v>
      </c>
      <c r="AA197" s="25">
        <f>Y197+Z197</f>
        <v>844</v>
      </c>
      <c r="AB197" s="25">
        <v>844</v>
      </c>
      <c r="AC197" s="25"/>
      <c r="AD197" s="25">
        <v>844</v>
      </c>
      <c r="AE197" s="25">
        <v>900</v>
      </c>
      <c r="AF197" s="52"/>
      <c r="AG197" s="21">
        <f>AD197+AF197</f>
        <v>844</v>
      </c>
      <c r="AH197" s="25">
        <v>900</v>
      </c>
      <c r="AI197" s="21">
        <v>0</v>
      </c>
      <c r="AJ197" s="21">
        <f t="shared" si="107"/>
        <v>844</v>
      </c>
      <c r="AK197" s="21">
        <v>900</v>
      </c>
      <c r="AL197" s="21"/>
      <c r="AM197" s="21">
        <f t="shared" si="108"/>
        <v>844</v>
      </c>
      <c r="AN197" s="21">
        <v>900</v>
      </c>
      <c r="AO197" s="21"/>
      <c r="AP197" s="21">
        <f t="shared" si="109"/>
        <v>844</v>
      </c>
      <c r="AQ197" s="21">
        <v>900</v>
      </c>
      <c r="AR197" s="71" t="s">
        <v>1010</v>
      </c>
      <c r="AS197" s="23" t="s">
        <v>64</v>
      </c>
      <c r="AT197" s="23"/>
      <c r="AU197" s="23"/>
      <c r="AV197" s="23"/>
      <c r="AW197" s="23" t="s">
        <v>517</v>
      </c>
    </row>
    <row r="198" s="1" customFormat="1" ht="36" spans="1:49">
      <c r="A198" s="25"/>
      <c r="B198" s="24">
        <f>B194+1</f>
        <v>122</v>
      </c>
      <c r="C198" s="21"/>
      <c r="D198" s="21" t="s">
        <v>1011</v>
      </c>
      <c r="E198" s="21"/>
      <c r="F198" s="21"/>
      <c r="G198" s="21" t="s">
        <v>200</v>
      </c>
      <c r="H198" s="21" t="s">
        <v>985</v>
      </c>
      <c r="I198" s="21" t="s">
        <v>985</v>
      </c>
      <c r="J198" s="21" t="s">
        <v>209</v>
      </c>
      <c r="K198" s="21">
        <v>1000</v>
      </c>
      <c r="L198" s="21"/>
      <c r="M198" s="43" t="s">
        <v>1012</v>
      </c>
      <c r="N198" s="21"/>
      <c r="O198" s="21" t="s">
        <v>397</v>
      </c>
      <c r="P198" s="23"/>
      <c r="Q198" s="54"/>
      <c r="R198" s="23"/>
      <c r="S198" s="21"/>
      <c r="T198" s="21"/>
      <c r="U198" s="25"/>
      <c r="V198" s="25"/>
      <c r="W198" s="25"/>
      <c r="X198" s="25"/>
      <c r="Y198" s="25"/>
      <c r="Z198" s="25"/>
      <c r="AA198" s="25"/>
      <c r="AB198" s="25"/>
      <c r="AC198" s="25"/>
      <c r="AD198" s="25"/>
      <c r="AE198" s="25"/>
      <c r="AF198" s="25"/>
      <c r="AG198" s="21"/>
      <c r="AH198" s="21"/>
      <c r="AI198" s="21"/>
      <c r="AJ198" s="21"/>
      <c r="AK198" s="21"/>
      <c r="AL198" s="21"/>
      <c r="AM198" s="21"/>
      <c r="AN198" s="21"/>
      <c r="AO198" s="21"/>
      <c r="AP198" s="21"/>
      <c r="AQ198" s="21"/>
      <c r="AR198" s="70"/>
      <c r="AS198" s="23"/>
      <c r="AT198" s="23"/>
      <c r="AU198" s="23"/>
      <c r="AV198" s="23"/>
      <c r="AW198" s="23" t="s">
        <v>989</v>
      </c>
    </row>
    <row r="199" s="1" customFormat="1" ht="60" spans="1:49">
      <c r="A199" s="25"/>
      <c r="B199" s="24">
        <f t="shared" ref="B199:B203" si="110">B198+1</f>
        <v>123</v>
      </c>
      <c r="C199" s="21"/>
      <c r="D199" s="21" t="s">
        <v>1013</v>
      </c>
      <c r="E199" s="21"/>
      <c r="F199" s="21"/>
      <c r="G199" s="21" t="s">
        <v>200</v>
      </c>
      <c r="H199" s="21" t="s">
        <v>985</v>
      </c>
      <c r="I199" s="21" t="s">
        <v>985</v>
      </c>
      <c r="J199" s="21" t="s">
        <v>209</v>
      </c>
      <c r="K199" s="21">
        <v>500</v>
      </c>
      <c r="L199" s="21"/>
      <c r="M199" s="43" t="s">
        <v>1014</v>
      </c>
      <c r="N199" s="21"/>
      <c r="O199" s="21" t="s">
        <v>397</v>
      </c>
      <c r="P199" s="23"/>
      <c r="Q199" s="54"/>
      <c r="R199" s="23"/>
      <c r="S199" s="21"/>
      <c r="T199" s="21"/>
      <c r="U199" s="25"/>
      <c r="V199" s="25"/>
      <c r="W199" s="25"/>
      <c r="X199" s="25"/>
      <c r="Y199" s="25"/>
      <c r="Z199" s="25"/>
      <c r="AA199" s="25"/>
      <c r="AB199" s="25"/>
      <c r="AC199" s="25"/>
      <c r="AD199" s="25"/>
      <c r="AE199" s="25"/>
      <c r="AF199" s="25"/>
      <c r="AG199" s="21"/>
      <c r="AH199" s="21"/>
      <c r="AI199" s="21"/>
      <c r="AJ199" s="21"/>
      <c r="AK199" s="21"/>
      <c r="AL199" s="21"/>
      <c r="AM199" s="21"/>
      <c r="AN199" s="21"/>
      <c r="AO199" s="21"/>
      <c r="AP199" s="21"/>
      <c r="AQ199" s="21"/>
      <c r="AR199" s="70"/>
      <c r="AS199" s="23"/>
      <c r="AT199" s="23"/>
      <c r="AU199" s="23"/>
      <c r="AV199" s="23"/>
      <c r="AW199" s="23" t="s">
        <v>989</v>
      </c>
    </row>
    <row r="200" s="1" customFormat="1" ht="15" spans="1:49">
      <c r="A200" s="132"/>
      <c r="B200" s="133" t="s">
        <v>1015</v>
      </c>
      <c r="C200" s="134"/>
      <c r="D200" s="135"/>
      <c r="E200" s="32" t="s">
        <v>53</v>
      </c>
      <c r="F200" s="21"/>
      <c r="G200" s="21"/>
      <c r="H200" s="21"/>
      <c r="I200" s="21"/>
      <c r="J200" s="21"/>
      <c r="K200" s="136">
        <f>SUM(K201:K203)</f>
        <v>49860</v>
      </c>
      <c r="L200" s="136">
        <f>SUM(L201:L203)</f>
        <v>0</v>
      </c>
      <c r="M200" s="138">
        <f t="shared" ref="M200:AB200" si="111">SUM(M201:M203)</f>
        <v>0</v>
      </c>
      <c r="N200" s="136"/>
      <c r="O200" s="136"/>
      <c r="P200" s="136">
        <f t="shared" si="111"/>
        <v>0</v>
      </c>
      <c r="Q200" s="136">
        <f t="shared" si="111"/>
        <v>0</v>
      </c>
      <c r="R200" s="136">
        <f t="shared" si="111"/>
        <v>0</v>
      </c>
      <c r="S200" s="136"/>
      <c r="T200" s="136"/>
      <c r="U200" s="13">
        <f t="shared" si="111"/>
        <v>0</v>
      </c>
      <c r="V200" s="13">
        <f t="shared" si="111"/>
        <v>0</v>
      </c>
      <c r="W200" s="13">
        <f t="shared" si="111"/>
        <v>0</v>
      </c>
      <c r="X200" s="13">
        <f t="shared" si="111"/>
        <v>0</v>
      </c>
      <c r="Y200" s="13">
        <f t="shared" si="111"/>
        <v>0</v>
      </c>
      <c r="Z200" s="13">
        <f t="shared" si="111"/>
        <v>0</v>
      </c>
      <c r="AA200" s="13">
        <f t="shared" si="111"/>
        <v>0</v>
      </c>
      <c r="AB200" s="13">
        <f t="shared" si="111"/>
        <v>0</v>
      </c>
      <c r="AC200" s="13"/>
      <c r="AD200" s="13">
        <f t="shared" ref="AD200:AK200" si="112">SUM(AD201:AD203)</f>
        <v>0</v>
      </c>
      <c r="AE200" s="13">
        <f t="shared" si="112"/>
        <v>0</v>
      </c>
      <c r="AF200" s="13"/>
      <c r="AG200" s="13">
        <f t="shared" si="112"/>
        <v>0</v>
      </c>
      <c r="AH200" s="13">
        <f t="shared" si="112"/>
        <v>0</v>
      </c>
      <c r="AI200" s="136">
        <f t="shared" si="112"/>
        <v>0</v>
      </c>
      <c r="AJ200" s="136">
        <f t="shared" si="112"/>
        <v>0</v>
      </c>
      <c r="AK200" s="136">
        <f t="shared" si="112"/>
        <v>0</v>
      </c>
      <c r="AL200" s="136"/>
      <c r="AM200" s="136">
        <f t="shared" ref="AM200:AQ200" si="113">SUM(AM201:AM203)</f>
        <v>0</v>
      </c>
      <c r="AN200" s="136">
        <f t="shared" si="113"/>
        <v>0</v>
      </c>
      <c r="AO200" s="136"/>
      <c r="AP200" s="136">
        <f t="shared" si="113"/>
        <v>0</v>
      </c>
      <c r="AQ200" s="136">
        <f t="shared" si="113"/>
        <v>0</v>
      </c>
      <c r="AR200" s="70"/>
      <c r="AS200" s="23"/>
      <c r="AT200" s="23"/>
      <c r="AU200" s="23"/>
      <c r="AV200" s="23"/>
      <c r="AW200" s="23"/>
    </row>
    <row r="201" s="1" customFormat="1" ht="36" spans="1:49">
      <c r="A201" s="25"/>
      <c r="B201" s="24">
        <f>B199+1</f>
        <v>124</v>
      </c>
      <c r="C201" s="21"/>
      <c r="D201" s="21" t="s">
        <v>1016</v>
      </c>
      <c r="E201" s="21"/>
      <c r="F201" s="21"/>
      <c r="G201" s="21" t="s">
        <v>200</v>
      </c>
      <c r="H201" s="21" t="s">
        <v>1017</v>
      </c>
      <c r="I201" s="21" t="s">
        <v>1017</v>
      </c>
      <c r="J201" s="21" t="s">
        <v>209</v>
      </c>
      <c r="K201" s="21">
        <v>7860</v>
      </c>
      <c r="L201" s="21"/>
      <c r="M201" s="43" t="s">
        <v>1018</v>
      </c>
      <c r="N201" s="21"/>
      <c r="O201" s="21" t="s">
        <v>683</v>
      </c>
      <c r="P201" s="23"/>
      <c r="Q201" s="54"/>
      <c r="R201" s="23"/>
      <c r="S201" s="21"/>
      <c r="T201" s="21"/>
      <c r="U201" s="25"/>
      <c r="V201" s="25"/>
      <c r="W201" s="25"/>
      <c r="X201" s="25"/>
      <c r="Y201" s="25"/>
      <c r="Z201" s="25"/>
      <c r="AA201" s="25"/>
      <c r="AB201" s="25"/>
      <c r="AC201" s="25"/>
      <c r="AD201" s="25"/>
      <c r="AE201" s="25"/>
      <c r="AF201" s="25"/>
      <c r="AG201" s="21"/>
      <c r="AH201" s="21"/>
      <c r="AI201" s="21"/>
      <c r="AJ201" s="21"/>
      <c r="AK201" s="21"/>
      <c r="AL201" s="21"/>
      <c r="AM201" s="21"/>
      <c r="AN201" s="21"/>
      <c r="AO201" s="21"/>
      <c r="AP201" s="21"/>
      <c r="AQ201" s="21"/>
      <c r="AR201" s="70"/>
      <c r="AS201" s="23"/>
      <c r="AT201" s="23"/>
      <c r="AU201" s="23"/>
      <c r="AV201" s="23"/>
      <c r="AW201" s="23" t="s">
        <v>1019</v>
      </c>
    </row>
    <row r="202" s="1" customFormat="1" ht="48" spans="1:49">
      <c r="A202" s="25"/>
      <c r="B202" s="24">
        <f t="shared" si="110"/>
        <v>125</v>
      </c>
      <c r="C202" s="21"/>
      <c r="D202" s="21" t="s">
        <v>1020</v>
      </c>
      <c r="E202" s="21" t="s">
        <v>95</v>
      </c>
      <c r="F202" s="21"/>
      <c r="G202" s="21" t="s">
        <v>200</v>
      </c>
      <c r="H202" s="21" t="s">
        <v>1017</v>
      </c>
      <c r="I202" s="21" t="s">
        <v>1021</v>
      </c>
      <c r="J202" s="21" t="s">
        <v>58</v>
      </c>
      <c r="K202" s="21">
        <v>40000</v>
      </c>
      <c r="L202" s="21"/>
      <c r="M202" s="43" t="s">
        <v>1022</v>
      </c>
      <c r="N202" s="21"/>
      <c r="O202" s="21" t="s">
        <v>683</v>
      </c>
      <c r="P202" s="23"/>
      <c r="Q202" s="92" t="s">
        <v>1023</v>
      </c>
      <c r="R202" s="23"/>
      <c r="S202" s="21"/>
      <c r="T202" s="21"/>
      <c r="U202" s="25"/>
      <c r="V202" s="25"/>
      <c r="W202" s="25"/>
      <c r="X202" s="25"/>
      <c r="Y202" s="25"/>
      <c r="Z202" s="25"/>
      <c r="AA202" s="25"/>
      <c r="AB202" s="25"/>
      <c r="AC202" s="25"/>
      <c r="AD202" s="25"/>
      <c r="AE202" s="25"/>
      <c r="AF202" s="25"/>
      <c r="AG202" s="21"/>
      <c r="AH202" s="21"/>
      <c r="AI202" s="21"/>
      <c r="AJ202" s="21"/>
      <c r="AK202" s="21"/>
      <c r="AL202" s="21"/>
      <c r="AM202" s="21"/>
      <c r="AN202" s="21"/>
      <c r="AO202" s="21"/>
      <c r="AP202" s="21"/>
      <c r="AQ202" s="21"/>
      <c r="AR202" s="70"/>
      <c r="AS202" s="23"/>
      <c r="AT202" s="23"/>
      <c r="AU202" s="23"/>
      <c r="AV202" s="23"/>
      <c r="AW202" s="23" t="s">
        <v>1019</v>
      </c>
    </row>
    <row r="203" s="1" customFormat="1" ht="60" spans="1:49">
      <c r="A203" s="25"/>
      <c r="B203" s="24">
        <f t="shared" si="110"/>
        <v>126</v>
      </c>
      <c r="C203" s="21"/>
      <c r="D203" s="21" t="s">
        <v>1024</v>
      </c>
      <c r="E203" s="21"/>
      <c r="F203" s="21"/>
      <c r="G203" s="21" t="s">
        <v>200</v>
      </c>
      <c r="H203" s="21" t="s">
        <v>1017</v>
      </c>
      <c r="I203" s="21" t="s">
        <v>1017</v>
      </c>
      <c r="J203" s="21" t="s">
        <v>209</v>
      </c>
      <c r="K203" s="21">
        <v>2000</v>
      </c>
      <c r="L203" s="21"/>
      <c r="M203" s="43" t="s">
        <v>1025</v>
      </c>
      <c r="N203" s="21"/>
      <c r="O203" s="21" t="s">
        <v>683</v>
      </c>
      <c r="P203" s="23"/>
      <c r="Q203" s="54"/>
      <c r="R203" s="23"/>
      <c r="S203" s="21"/>
      <c r="T203" s="21"/>
      <c r="U203" s="25"/>
      <c r="V203" s="25"/>
      <c r="W203" s="25"/>
      <c r="X203" s="25"/>
      <c r="Y203" s="25"/>
      <c r="Z203" s="25"/>
      <c r="AA203" s="25"/>
      <c r="AB203" s="25"/>
      <c r="AC203" s="25"/>
      <c r="AD203" s="25"/>
      <c r="AE203" s="25"/>
      <c r="AF203" s="25"/>
      <c r="AG203" s="21"/>
      <c r="AH203" s="21"/>
      <c r="AI203" s="21"/>
      <c r="AJ203" s="21"/>
      <c r="AK203" s="21"/>
      <c r="AL203" s="21"/>
      <c r="AM203" s="21"/>
      <c r="AN203" s="21"/>
      <c r="AO203" s="21"/>
      <c r="AP203" s="21"/>
      <c r="AQ203" s="21"/>
      <c r="AR203" s="70"/>
      <c r="AS203" s="23"/>
      <c r="AT203" s="23"/>
      <c r="AU203" s="23"/>
      <c r="AV203" s="23"/>
      <c r="AW203" s="23" t="s">
        <v>1019</v>
      </c>
    </row>
    <row r="204" s="1" customFormat="1" ht="15" spans="1:49">
      <c r="A204" s="132"/>
      <c r="B204" s="133" t="s">
        <v>1026</v>
      </c>
      <c r="C204" s="134"/>
      <c r="D204" s="135"/>
      <c r="E204" s="32" t="s">
        <v>659</v>
      </c>
      <c r="F204" s="21"/>
      <c r="G204" s="21"/>
      <c r="H204" s="21"/>
      <c r="I204" s="21"/>
      <c r="J204" s="21"/>
      <c r="K204" s="136">
        <f>SUM(K205,K209)</f>
        <v>11190.28</v>
      </c>
      <c r="L204" s="136">
        <f>SUM(L205,L209)</f>
        <v>3494</v>
      </c>
      <c r="M204" s="138">
        <f t="shared" ref="M204:AB204" si="114">SUM(M205,M209)</f>
        <v>0</v>
      </c>
      <c r="N204" s="136"/>
      <c r="O204" s="136"/>
      <c r="P204" s="136">
        <f t="shared" si="114"/>
        <v>0</v>
      </c>
      <c r="Q204" s="136">
        <f t="shared" si="114"/>
        <v>0</v>
      </c>
      <c r="R204" s="136">
        <f t="shared" si="114"/>
        <v>0</v>
      </c>
      <c r="S204" s="136"/>
      <c r="T204" s="136"/>
      <c r="U204" s="13">
        <f t="shared" si="114"/>
        <v>342</v>
      </c>
      <c r="V204" s="13">
        <f t="shared" si="114"/>
        <v>1152</v>
      </c>
      <c r="W204" s="13">
        <f t="shared" si="114"/>
        <v>1400</v>
      </c>
      <c r="X204" s="13">
        <f t="shared" si="114"/>
        <v>430</v>
      </c>
      <c r="Y204" s="13">
        <f t="shared" si="114"/>
        <v>1582</v>
      </c>
      <c r="Z204" s="13">
        <f t="shared" si="114"/>
        <v>552</v>
      </c>
      <c r="AA204" s="13">
        <f t="shared" si="114"/>
        <v>2134</v>
      </c>
      <c r="AB204" s="13">
        <f t="shared" si="114"/>
        <v>3027</v>
      </c>
      <c r="AC204" s="13"/>
      <c r="AD204" s="13">
        <f t="shared" ref="AD204:AK204" si="115">SUM(AD205,AD209)</f>
        <v>2697</v>
      </c>
      <c r="AE204" s="13">
        <f t="shared" si="115"/>
        <v>3370</v>
      </c>
      <c r="AF204" s="13"/>
      <c r="AG204" s="13">
        <f t="shared" si="115"/>
        <v>2843</v>
      </c>
      <c r="AH204" s="13">
        <f t="shared" si="115"/>
        <v>3780</v>
      </c>
      <c r="AI204" s="136">
        <f t="shared" si="115"/>
        <v>0</v>
      </c>
      <c r="AJ204" s="136">
        <f t="shared" si="115"/>
        <v>2843</v>
      </c>
      <c r="AK204" s="136">
        <f t="shared" si="115"/>
        <v>4396</v>
      </c>
      <c r="AL204" s="136"/>
      <c r="AM204" s="136">
        <f t="shared" ref="AM204:AQ204" si="116">SUM(AM205,AM209)</f>
        <v>2843</v>
      </c>
      <c r="AN204" s="136">
        <f t="shared" si="116"/>
        <v>4965</v>
      </c>
      <c r="AO204" s="136"/>
      <c r="AP204" s="136">
        <f t="shared" si="116"/>
        <v>2843</v>
      </c>
      <c r="AQ204" s="136">
        <f t="shared" si="116"/>
        <v>5478</v>
      </c>
      <c r="AR204" s="70"/>
      <c r="AS204" s="23"/>
      <c r="AT204" s="23"/>
      <c r="AU204" s="23"/>
      <c r="AV204" s="23"/>
      <c r="AW204" s="23"/>
    </row>
    <row r="205" s="1" customFormat="1" ht="120" spans="1:49">
      <c r="A205" s="25" t="s">
        <v>1027</v>
      </c>
      <c r="B205" s="21">
        <f>B203+1</f>
        <v>127</v>
      </c>
      <c r="C205" s="21"/>
      <c r="D205" s="28" t="s">
        <v>1028</v>
      </c>
      <c r="E205" s="21" t="s">
        <v>661</v>
      </c>
      <c r="F205" s="21" t="s">
        <v>83</v>
      </c>
      <c r="G205" s="21" t="s">
        <v>55</v>
      </c>
      <c r="H205" s="21" t="s">
        <v>1029</v>
      </c>
      <c r="I205" s="21"/>
      <c r="J205" s="21" t="s">
        <v>209</v>
      </c>
      <c r="K205" s="21">
        <v>10490.28</v>
      </c>
      <c r="L205" s="21">
        <f>SUM(L206:L208)</f>
        <v>3494</v>
      </c>
      <c r="M205" s="43">
        <f t="shared" ref="M205:Y205" si="117">SUM(M206:M208)</f>
        <v>0</v>
      </c>
      <c r="N205" s="21"/>
      <c r="O205" s="21"/>
      <c r="P205" s="21"/>
      <c r="Q205" s="21"/>
      <c r="R205" s="21"/>
      <c r="S205" s="21"/>
      <c r="T205" s="21"/>
      <c r="U205" s="25">
        <f t="shared" si="117"/>
        <v>342</v>
      </c>
      <c r="V205" s="25">
        <f t="shared" si="117"/>
        <v>1152</v>
      </c>
      <c r="W205" s="25">
        <f t="shared" si="117"/>
        <v>1400</v>
      </c>
      <c r="X205" s="25">
        <f t="shared" si="117"/>
        <v>430</v>
      </c>
      <c r="Y205" s="25">
        <f t="shared" si="117"/>
        <v>1582</v>
      </c>
      <c r="Z205" s="25">
        <f>SUM(Z206:Z207)</f>
        <v>552</v>
      </c>
      <c r="AA205" s="25">
        <f>Y205+Z205</f>
        <v>2134</v>
      </c>
      <c r="AB205" s="25">
        <v>3027</v>
      </c>
      <c r="AC205" s="25">
        <f>SUM(AC206:AC208)</f>
        <v>563</v>
      </c>
      <c r="AD205" s="25">
        <f>AA205+AC205</f>
        <v>2697</v>
      </c>
      <c r="AE205" s="25">
        <f>SUM(AE206:AE208)</f>
        <v>3370</v>
      </c>
      <c r="AF205" s="25">
        <v>146</v>
      </c>
      <c r="AG205" s="21">
        <f>AD205+AF205</f>
        <v>2843</v>
      </c>
      <c r="AH205" s="21">
        <v>3780</v>
      </c>
      <c r="AI205" s="21"/>
      <c r="AJ205" s="21">
        <f t="shared" ref="AJ205:AJ207" si="118">AG205+AI205</f>
        <v>2843</v>
      </c>
      <c r="AK205" s="21">
        <v>4396</v>
      </c>
      <c r="AL205" s="21"/>
      <c r="AM205" s="21">
        <f t="shared" ref="AM205:AM207" si="119">AJ205+AL205</f>
        <v>2843</v>
      </c>
      <c r="AN205" s="21">
        <v>4965</v>
      </c>
      <c r="AO205" s="21"/>
      <c r="AP205" s="21">
        <f t="shared" ref="AP205:AP207" si="120">AM205+AO205</f>
        <v>2843</v>
      </c>
      <c r="AQ205" s="21">
        <v>5478</v>
      </c>
      <c r="AR205" s="72" t="s">
        <v>1030</v>
      </c>
      <c r="AS205" s="23" t="s">
        <v>64</v>
      </c>
      <c r="AT205" s="23"/>
      <c r="AU205" s="23"/>
      <c r="AV205" s="23"/>
      <c r="AW205" s="23" t="s">
        <v>1031</v>
      </c>
    </row>
    <row r="206" s="1" customFormat="1" ht="108.75" spans="1:49">
      <c r="A206" s="25"/>
      <c r="B206" s="21"/>
      <c r="C206" s="34" t="s">
        <v>1032</v>
      </c>
      <c r="D206" s="21" t="s">
        <v>1033</v>
      </c>
      <c r="E206" s="21"/>
      <c r="F206" s="21"/>
      <c r="G206" s="21" t="s">
        <v>55</v>
      </c>
      <c r="H206" s="21" t="s">
        <v>1029</v>
      </c>
      <c r="I206" s="21" t="s">
        <v>321</v>
      </c>
      <c r="J206" s="21" t="s">
        <v>209</v>
      </c>
      <c r="K206" s="21">
        <v>2171.4</v>
      </c>
      <c r="L206" s="21">
        <v>1000</v>
      </c>
      <c r="M206" s="43" t="s">
        <v>1034</v>
      </c>
      <c r="N206" s="21" t="s">
        <v>1035</v>
      </c>
      <c r="O206" s="21" t="s">
        <v>618</v>
      </c>
      <c r="P206" s="23" t="s">
        <v>1036</v>
      </c>
      <c r="Q206" s="23" t="s">
        <v>63</v>
      </c>
      <c r="R206" s="23" t="s">
        <v>63</v>
      </c>
      <c r="S206" s="21" t="s">
        <v>64</v>
      </c>
      <c r="T206" s="28" t="s">
        <v>1037</v>
      </c>
      <c r="U206" s="25"/>
      <c r="V206" s="25">
        <v>810</v>
      </c>
      <c r="W206" s="25">
        <v>980</v>
      </c>
      <c r="X206" s="25">
        <v>200</v>
      </c>
      <c r="Y206" s="25">
        <v>1010</v>
      </c>
      <c r="Z206" s="25">
        <v>200</v>
      </c>
      <c r="AA206" s="25">
        <f>Y206+Z206</f>
        <v>1210</v>
      </c>
      <c r="AB206" s="25">
        <v>1300</v>
      </c>
      <c r="AC206" s="25">
        <v>221</v>
      </c>
      <c r="AD206" s="25">
        <f>AA206+AC206</f>
        <v>1431</v>
      </c>
      <c r="AE206" s="25">
        <v>1880</v>
      </c>
      <c r="AF206" s="52"/>
      <c r="AG206" s="21">
        <f>AD206+AF206</f>
        <v>1431</v>
      </c>
      <c r="AH206" s="21">
        <v>1980</v>
      </c>
      <c r="AI206" s="21">
        <v>0</v>
      </c>
      <c r="AJ206" s="21">
        <f t="shared" si="118"/>
        <v>1431</v>
      </c>
      <c r="AK206" s="21">
        <v>1980</v>
      </c>
      <c r="AL206" s="21">
        <v>0</v>
      </c>
      <c r="AM206" s="21">
        <f t="shared" si="119"/>
        <v>1431</v>
      </c>
      <c r="AN206" s="21">
        <v>2000</v>
      </c>
      <c r="AO206" s="21"/>
      <c r="AP206" s="21">
        <f t="shared" si="120"/>
        <v>1431</v>
      </c>
      <c r="AQ206" s="21">
        <v>2000</v>
      </c>
      <c r="AR206" s="108" t="s">
        <v>66</v>
      </c>
      <c r="AS206" s="23" t="s">
        <v>64</v>
      </c>
      <c r="AT206" s="23"/>
      <c r="AU206" s="23" t="s">
        <v>64</v>
      </c>
      <c r="AV206" s="23"/>
      <c r="AW206" s="23" t="s">
        <v>1031</v>
      </c>
    </row>
    <row r="207" s="1" customFormat="1" ht="108.75" spans="1:49">
      <c r="A207" s="20"/>
      <c r="B207" s="21"/>
      <c r="C207" s="34" t="s">
        <v>1038</v>
      </c>
      <c r="D207" s="23" t="s">
        <v>1039</v>
      </c>
      <c r="E207" s="21"/>
      <c r="F207" s="21"/>
      <c r="G207" s="21" t="s">
        <v>55</v>
      </c>
      <c r="H207" s="21" t="s">
        <v>1029</v>
      </c>
      <c r="I207" s="21" t="s">
        <v>714</v>
      </c>
      <c r="J207" s="21" t="s">
        <v>209</v>
      </c>
      <c r="K207" s="21">
        <v>2459.84</v>
      </c>
      <c r="L207" s="21">
        <v>1494</v>
      </c>
      <c r="M207" s="42" t="s">
        <v>1040</v>
      </c>
      <c r="N207" s="21" t="s">
        <v>1041</v>
      </c>
      <c r="O207" s="21" t="s">
        <v>618</v>
      </c>
      <c r="P207" s="23" t="s">
        <v>1042</v>
      </c>
      <c r="Q207" s="23" t="s">
        <v>63</v>
      </c>
      <c r="R207" s="23" t="s">
        <v>63</v>
      </c>
      <c r="S207" s="23" t="s">
        <v>64</v>
      </c>
      <c r="T207" s="22" t="s">
        <v>1043</v>
      </c>
      <c r="U207" s="25">
        <v>342</v>
      </c>
      <c r="V207" s="25">
        <v>342</v>
      </c>
      <c r="W207" s="25">
        <v>420</v>
      </c>
      <c r="X207" s="25">
        <v>230</v>
      </c>
      <c r="Y207" s="25">
        <v>572</v>
      </c>
      <c r="Z207" s="25">
        <v>352</v>
      </c>
      <c r="AA207" s="25">
        <f>Y207+Z207</f>
        <v>924</v>
      </c>
      <c r="AB207" s="20">
        <v>924</v>
      </c>
      <c r="AC207" s="25">
        <v>342</v>
      </c>
      <c r="AD207" s="20">
        <f>AA207+AC207</f>
        <v>1266</v>
      </c>
      <c r="AE207" s="20">
        <v>1480</v>
      </c>
      <c r="AF207" s="52">
        <v>146</v>
      </c>
      <c r="AG207" s="21">
        <f>AD207+AF207</f>
        <v>1412</v>
      </c>
      <c r="AH207" s="65">
        <v>1650</v>
      </c>
      <c r="AI207" s="23">
        <v>593</v>
      </c>
      <c r="AJ207" s="21">
        <f t="shared" si="118"/>
        <v>2005</v>
      </c>
      <c r="AK207" s="23">
        <v>2005</v>
      </c>
      <c r="AL207" s="23">
        <v>0</v>
      </c>
      <c r="AM207" s="21">
        <f t="shared" si="119"/>
        <v>2005</v>
      </c>
      <c r="AN207" s="23">
        <v>2005</v>
      </c>
      <c r="AO207" s="23">
        <v>245</v>
      </c>
      <c r="AP207" s="21">
        <f t="shared" si="120"/>
        <v>2250</v>
      </c>
      <c r="AQ207" s="23">
        <v>2250</v>
      </c>
      <c r="AR207" s="78" t="s">
        <v>1044</v>
      </c>
      <c r="AS207" s="23" t="s">
        <v>64</v>
      </c>
      <c r="AT207" s="23"/>
      <c r="AU207" s="23" t="s">
        <v>64</v>
      </c>
      <c r="AV207" s="23"/>
      <c r="AW207" s="23" t="s">
        <v>722</v>
      </c>
    </row>
    <row r="208" s="1" customFormat="1" ht="241.5" spans="1:49">
      <c r="A208" s="20"/>
      <c r="B208" s="21"/>
      <c r="C208" s="34" t="s">
        <v>1045</v>
      </c>
      <c r="D208" s="22" t="s">
        <v>1046</v>
      </c>
      <c r="E208" s="21"/>
      <c r="F208" s="21"/>
      <c r="G208" s="21" t="s">
        <v>55</v>
      </c>
      <c r="H208" s="21" t="s">
        <v>1029</v>
      </c>
      <c r="I208" s="21" t="s">
        <v>1047</v>
      </c>
      <c r="J208" s="21" t="s">
        <v>209</v>
      </c>
      <c r="K208" s="21">
        <v>2419.54</v>
      </c>
      <c r="L208" s="21">
        <v>1000</v>
      </c>
      <c r="M208" s="43" t="s">
        <v>1048</v>
      </c>
      <c r="N208" s="21" t="s">
        <v>1049</v>
      </c>
      <c r="O208" s="21" t="s">
        <v>618</v>
      </c>
      <c r="P208" s="23" t="s">
        <v>1036</v>
      </c>
      <c r="Q208" s="23" t="s">
        <v>63</v>
      </c>
      <c r="R208" s="23" t="s">
        <v>63</v>
      </c>
      <c r="S208" s="21"/>
      <c r="T208" s="21"/>
      <c r="U208" s="25"/>
      <c r="V208" s="25"/>
      <c r="W208" s="25"/>
      <c r="X208" s="25"/>
      <c r="Y208" s="25"/>
      <c r="Z208" s="25"/>
      <c r="AA208" s="25">
        <f>Y208+Z208</f>
        <v>0</v>
      </c>
      <c r="AB208" s="25">
        <v>10</v>
      </c>
      <c r="AC208" s="25"/>
      <c r="AD208" s="25"/>
      <c r="AE208" s="25">
        <v>10</v>
      </c>
      <c r="AF208" s="25"/>
      <c r="AG208" s="21"/>
      <c r="AH208" s="21">
        <v>10</v>
      </c>
      <c r="AI208" s="21"/>
      <c r="AJ208" s="21"/>
      <c r="AK208" s="21">
        <v>10</v>
      </c>
      <c r="AL208" s="21"/>
      <c r="AM208" s="21"/>
      <c r="AN208" s="21">
        <v>10</v>
      </c>
      <c r="AO208" s="21"/>
      <c r="AP208" s="21"/>
      <c r="AQ208" s="21">
        <v>10</v>
      </c>
      <c r="AR208" s="70" t="s">
        <v>1050</v>
      </c>
      <c r="AS208" s="23" t="s">
        <v>64</v>
      </c>
      <c r="AT208" s="23" t="s">
        <v>176</v>
      </c>
      <c r="AU208" s="23"/>
      <c r="AV208" s="23"/>
      <c r="AW208" s="23" t="s">
        <v>1031</v>
      </c>
    </row>
    <row r="209" s="1" customFormat="1" ht="37.5" spans="1:49">
      <c r="A209" s="25"/>
      <c r="B209" s="21">
        <f>B205+1</f>
        <v>128</v>
      </c>
      <c r="C209" s="21"/>
      <c r="D209" s="21" t="s">
        <v>1051</v>
      </c>
      <c r="E209" s="21"/>
      <c r="F209" s="21"/>
      <c r="G209" s="21" t="s">
        <v>200</v>
      </c>
      <c r="H209" s="21" t="s">
        <v>1029</v>
      </c>
      <c r="I209" s="21" t="s">
        <v>1029</v>
      </c>
      <c r="J209" s="21" t="s">
        <v>209</v>
      </c>
      <c r="K209" s="21">
        <v>700</v>
      </c>
      <c r="L209" s="21"/>
      <c r="M209" s="43" t="s">
        <v>1052</v>
      </c>
      <c r="N209" s="21"/>
      <c r="O209" s="21" t="s">
        <v>61</v>
      </c>
      <c r="P209" s="23"/>
      <c r="Q209" s="54"/>
      <c r="R209" s="23"/>
      <c r="S209" s="21"/>
      <c r="T209" s="21"/>
      <c r="U209" s="25"/>
      <c r="V209" s="25"/>
      <c r="W209" s="25"/>
      <c r="X209" s="25"/>
      <c r="Y209" s="25"/>
      <c r="Z209" s="25"/>
      <c r="AA209" s="25">
        <f>Y209+Z209</f>
        <v>0</v>
      </c>
      <c r="AB209" s="25"/>
      <c r="AC209" s="25"/>
      <c r="AD209" s="25"/>
      <c r="AE209" s="25"/>
      <c r="AF209" s="25"/>
      <c r="AG209" s="21"/>
      <c r="AH209" s="21"/>
      <c r="AI209" s="21"/>
      <c r="AJ209" s="21"/>
      <c r="AK209" s="21"/>
      <c r="AL209" s="21"/>
      <c r="AM209" s="21"/>
      <c r="AN209" s="21"/>
      <c r="AO209" s="21"/>
      <c r="AP209" s="21"/>
      <c r="AQ209" s="21"/>
      <c r="AR209" s="70"/>
      <c r="AS209" s="23"/>
      <c r="AT209" s="23"/>
      <c r="AU209" s="23"/>
      <c r="AV209" s="23"/>
      <c r="AW209" s="23" t="s">
        <v>1031</v>
      </c>
    </row>
    <row r="210" s="1" customFormat="1" ht="15" spans="1:49">
      <c r="A210" s="132"/>
      <c r="B210" s="133" t="s">
        <v>1053</v>
      </c>
      <c r="C210" s="134"/>
      <c r="D210" s="135"/>
      <c r="E210" s="136" t="s">
        <v>53</v>
      </c>
      <c r="F210" s="21"/>
      <c r="G210" s="21"/>
      <c r="H210" s="21"/>
      <c r="I210" s="21"/>
      <c r="J210" s="21"/>
      <c r="K210" s="136">
        <f>SUM(K211,K216:K217,K213,K220,K221,K226:K227)</f>
        <v>102302</v>
      </c>
      <c r="L210" s="136">
        <f>SUM(L211,L216:L217,L213,L221,L226:L227)</f>
        <v>4106.7</v>
      </c>
      <c r="M210" s="138"/>
      <c r="N210" s="136"/>
      <c r="O210" s="136"/>
      <c r="P210" s="136"/>
      <c r="Q210" s="136"/>
      <c r="R210" s="136"/>
      <c r="S210" s="136"/>
      <c r="T210" s="136"/>
      <c r="U210" s="13"/>
      <c r="V210" s="13">
        <v>0</v>
      </c>
      <c r="W210" s="13">
        <v>90</v>
      </c>
      <c r="X210" s="13"/>
      <c r="Y210" s="13">
        <f>SUM(Y211,Y216:Y217,Y213,Y221,Y226:Y227)</f>
        <v>0</v>
      </c>
      <c r="Z210" s="13">
        <f>SUM(Z211,Z216:Z217,Z213,Z221,Z226:Z227)</f>
        <v>0</v>
      </c>
      <c r="AA210" s="13">
        <f>SUM(AA211,AA216:AA217,AA213,AA221,AA226:AA227)</f>
        <v>0</v>
      </c>
      <c r="AB210" s="13">
        <f>SUM(AB211,AB216:AB217,AB213,AB221,AB226:AB227)</f>
        <v>130</v>
      </c>
      <c r="AC210" s="13"/>
      <c r="AD210" s="13">
        <f t="shared" ref="AD210:AK210" si="121">SUM(AD211,AD216:AD217,AD213,AD221,AD226:AD227)</f>
        <v>0</v>
      </c>
      <c r="AE210" s="13">
        <f t="shared" si="121"/>
        <v>130</v>
      </c>
      <c r="AF210" s="13"/>
      <c r="AG210" s="13">
        <f t="shared" si="121"/>
        <v>0</v>
      </c>
      <c r="AH210" s="13">
        <f t="shared" si="121"/>
        <v>130</v>
      </c>
      <c r="AI210" s="136">
        <f t="shared" si="121"/>
        <v>0</v>
      </c>
      <c r="AJ210" s="136">
        <f t="shared" si="121"/>
        <v>0</v>
      </c>
      <c r="AK210" s="136">
        <f t="shared" si="121"/>
        <v>130</v>
      </c>
      <c r="AL210" s="136"/>
      <c r="AM210" s="136">
        <f t="shared" ref="AM210:AQ210" si="122">SUM(AM211,AM216:AM217,AM213,AM221,AM226:AM227)</f>
        <v>0</v>
      </c>
      <c r="AN210" s="136">
        <f t="shared" si="122"/>
        <v>2604</v>
      </c>
      <c r="AO210" s="136"/>
      <c r="AP210" s="136">
        <f t="shared" si="122"/>
        <v>0</v>
      </c>
      <c r="AQ210" s="136">
        <f t="shared" si="122"/>
        <v>2730</v>
      </c>
      <c r="AR210" s="70"/>
      <c r="AS210" s="23"/>
      <c r="AT210" s="23"/>
      <c r="AU210" s="23"/>
      <c r="AV210" s="23"/>
      <c r="AW210" s="23"/>
    </row>
    <row r="211" s="1" customFormat="1" ht="61.5" spans="1:49">
      <c r="A211" s="25"/>
      <c r="B211" s="24">
        <f>B209+1</f>
        <v>129</v>
      </c>
      <c r="C211" s="21"/>
      <c r="D211" s="21" t="s">
        <v>1054</v>
      </c>
      <c r="E211" s="21"/>
      <c r="F211" s="21"/>
      <c r="G211" s="21" t="s">
        <v>55</v>
      </c>
      <c r="H211" s="21" t="s">
        <v>1055</v>
      </c>
      <c r="I211" s="21"/>
      <c r="J211" s="21" t="s">
        <v>209</v>
      </c>
      <c r="K211" s="21">
        <v>8262</v>
      </c>
      <c r="L211" s="21">
        <f>SUM(L212:L212)</f>
        <v>500</v>
      </c>
      <c r="M211" s="43">
        <f>SUM(M212:M212)</f>
        <v>0</v>
      </c>
      <c r="N211" s="21"/>
      <c r="O211" s="21"/>
      <c r="P211" s="21"/>
      <c r="Q211" s="21"/>
      <c r="R211" s="21"/>
      <c r="S211" s="21"/>
      <c r="T211" s="21"/>
      <c r="U211" s="25"/>
      <c r="V211" s="25"/>
      <c r="W211" s="25"/>
      <c r="X211" s="25"/>
      <c r="Y211" s="25"/>
      <c r="Z211" s="25"/>
      <c r="AA211" s="25"/>
      <c r="AB211" s="25">
        <f>SUM(AB212:AB212)</f>
        <v>130</v>
      </c>
      <c r="AC211" s="25"/>
      <c r="AD211" s="25"/>
      <c r="AE211" s="25">
        <v>130</v>
      </c>
      <c r="AF211" s="25"/>
      <c r="AG211" s="21"/>
      <c r="AH211" s="21">
        <v>130</v>
      </c>
      <c r="AI211" s="21"/>
      <c r="AJ211" s="21"/>
      <c r="AK211" s="21">
        <v>130</v>
      </c>
      <c r="AL211" s="21"/>
      <c r="AM211" s="21"/>
      <c r="AN211" s="21">
        <v>130</v>
      </c>
      <c r="AO211" s="21"/>
      <c r="AP211" s="21"/>
      <c r="AQ211" s="21">
        <v>130</v>
      </c>
      <c r="AR211" s="70"/>
      <c r="AS211" s="23" t="s">
        <v>64</v>
      </c>
      <c r="AT211" s="23"/>
      <c r="AU211" s="23"/>
      <c r="AV211" s="23"/>
      <c r="AW211" s="21" t="s">
        <v>1056</v>
      </c>
    </row>
    <row r="212" s="1" customFormat="1" ht="409" customHeight="1" spans="1:49">
      <c r="A212" s="25"/>
      <c r="B212" s="21"/>
      <c r="C212" s="34" t="s">
        <v>1057</v>
      </c>
      <c r="D212" s="21" t="s">
        <v>1058</v>
      </c>
      <c r="E212" s="21"/>
      <c r="F212" s="23"/>
      <c r="G212" s="21" t="s">
        <v>55</v>
      </c>
      <c r="H212" s="21" t="s">
        <v>1055</v>
      </c>
      <c r="I212" s="21" t="s">
        <v>480</v>
      </c>
      <c r="J212" s="21" t="s">
        <v>209</v>
      </c>
      <c r="K212" s="21">
        <v>1393.58</v>
      </c>
      <c r="L212" s="21">
        <v>500</v>
      </c>
      <c r="M212" s="43" t="s">
        <v>1059</v>
      </c>
      <c r="N212" s="21" t="s">
        <v>1060</v>
      </c>
      <c r="O212" s="21" t="s">
        <v>618</v>
      </c>
      <c r="P212" s="21" t="s">
        <v>1061</v>
      </c>
      <c r="Q212" s="21" t="s">
        <v>63</v>
      </c>
      <c r="R212" s="21" t="s">
        <v>63</v>
      </c>
      <c r="S212" s="21" t="s">
        <v>64</v>
      </c>
      <c r="T212" s="28" t="s">
        <v>1062</v>
      </c>
      <c r="U212" s="25"/>
      <c r="V212" s="25"/>
      <c r="W212" s="25">
        <v>90</v>
      </c>
      <c r="X212" s="25"/>
      <c r="Y212" s="25"/>
      <c r="Z212" s="25"/>
      <c r="AA212" s="25"/>
      <c r="AB212" s="25">
        <v>130</v>
      </c>
      <c r="AC212" s="25"/>
      <c r="AD212" s="25"/>
      <c r="AE212" s="25">
        <v>150</v>
      </c>
      <c r="AF212" s="52"/>
      <c r="AG212" s="21"/>
      <c r="AH212" s="21">
        <v>150</v>
      </c>
      <c r="AI212" s="21"/>
      <c r="AJ212" s="21"/>
      <c r="AK212" s="21">
        <v>180</v>
      </c>
      <c r="AL212" s="21">
        <v>0</v>
      </c>
      <c r="AM212" s="21"/>
      <c r="AN212" s="21">
        <v>180</v>
      </c>
      <c r="AO212" s="21"/>
      <c r="AP212" s="21"/>
      <c r="AQ212" s="21">
        <v>774.5</v>
      </c>
      <c r="AR212" s="71" t="s">
        <v>1063</v>
      </c>
      <c r="AS212" s="23" t="s">
        <v>64</v>
      </c>
      <c r="AT212" s="23" t="s">
        <v>124</v>
      </c>
      <c r="AU212" s="85" t="s">
        <v>531</v>
      </c>
      <c r="AV212" s="141" t="s">
        <v>1064</v>
      </c>
      <c r="AW212" s="23" t="s">
        <v>487</v>
      </c>
    </row>
    <row r="213" s="1" customFormat="1" ht="91" customHeight="1" spans="1:49">
      <c r="A213" s="25"/>
      <c r="B213" s="24">
        <f>B211+1</f>
        <v>130</v>
      </c>
      <c r="C213" s="24"/>
      <c r="D213" s="21" t="s">
        <v>1065</v>
      </c>
      <c r="E213" s="21"/>
      <c r="F213" s="21"/>
      <c r="G213" s="21" t="s">
        <v>96</v>
      </c>
      <c r="H213" s="21" t="s">
        <v>1055</v>
      </c>
      <c r="I213" s="21" t="s">
        <v>1066</v>
      </c>
      <c r="J213" s="21" t="s">
        <v>209</v>
      </c>
      <c r="K213" s="21">
        <v>4679</v>
      </c>
      <c r="L213" s="21">
        <f>SUM(L214:L214)</f>
        <v>806.7</v>
      </c>
      <c r="M213" s="43" t="s">
        <v>1067</v>
      </c>
      <c r="N213" s="21"/>
      <c r="O213" s="21" t="s">
        <v>618</v>
      </c>
      <c r="P213" s="21"/>
      <c r="Q213" s="21"/>
      <c r="R213" s="21"/>
      <c r="S213" s="21"/>
      <c r="T213" s="21"/>
      <c r="U213" s="25"/>
      <c r="V213" s="25"/>
      <c r="W213" s="25"/>
      <c r="X213" s="25"/>
      <c r="Y213" s="25"/>
      <c r="Z213" s="25"/>
      <c r="AA213" s="25"/>
      <c r="AB213" s="25"/>
      <c r="AC213" s="25"/>
      <c r="AD213" s="25"/>
      <c r="AE213" s="25"/>
      <c r="AF213" s="25"/>
      <c r="AG213" s="21"/>
      <c r="AH213" s="21"/>
      <c r="AI213" s="21"/>
      <c r="AJ213" s="21"/>
      <c r="AK213" s="21"/>
      <c r="AL213" s="21"/>
      <c r="AM213" s="21"/>
      <c r="AN213" s="21">
        <v>869</v>
      </c>
      <c r="AO213" s="21"/>
      <c r="AP213" s="21"/>
      <c r="AQ213" s="21">
        <v>900</v>
      </c>
      <c r="AR213" s="78" t="s">
        <v>1068</v>
      </c>
      <c r="AS213" s="22" t="s">
        <v>187</v>
      </c>
      <c r="AT213" s="23"/>
      <c r="AU213" s="23"/>
      <c r="AV213" s="23"/>
      <c r="AW213" s="23" t="s">
        <v>1056</v>
      </c>
    </row>
    <row r="214" s="1" customFormat="1" ht="101" customHeight="1" spans="1:49">
      <c r="A214" s="25"/>
      <c r="B214" s="24"/>
      <c r="C214" s="24" t="s">
        <v>1069</v>
      </c>
      <c r="D214" s="21" t="s">
        <v>1070</v>
      </c>
      <c r="E214" s="21"/>
      <c r="F214" s="23"/>
      <c r="G214" s="21" t="s">
        <v>96</v>
      </c>
      <c r="H214" s="21" t="s">
        <v>1055</v>
      </c>
      <c r="I214" s="21" t="s">
        <v>558</v>
      </c>
      <c r="J214" s="21" t="s">
        <v>209</v>
      </c>
      <c r="K214" s="21">
        <v>806.7</v>
      </c>
      <c r="L214" s="21">
        <v>806.7</v>
      </c>
      <c r="M214" s="43" t="s">
        <v>1071</v>
      </c>
      <c r="N214" s="21" t="s">
        <v>1072</v>
      </c>
      <c r="O214" s="21" t="s">
        <v>618</v>
      </c>
      <c r="P214" s="21" t="s">
        <v>1073</v>
      </c>
      <c r="Q214" s="21" t="s">
        <v>63</v>
      </c>
      <c r="R214" s="21" t="s">
        <v>63</v>
      </c>
      <c r="S214" s="21"/>
      <c r="T214" s="28" t="s">
        <v>1074</v>
      </c>
      <c r="U214" s="25"/>
      <c r="V214" s="25"/>
      <c r="W214" s="25"/>
      <c r="X214" s="25"/>
      <c r="Y214" s="25"/>
      <c r="Z214" s="25"/>
      <c r="AA214" s="25"/>
      <c r="AB214" s="25"/>
      <c r="AC214" s="25"/>
      <c r="AD214" s="25"/>
      <c r="AE214" s="25"/>
      <c r="AF214" s="52"/>
      <c r="AG214" s="21"/>
      <c r="AH214" s="21"/>
      <c r="AI214" s="21"/>
      <c r="AJ214" s="21"/>
      <c r="AK214" s="21"/>
      <c r="AL214" s="21"/>
      <c r="AM214" s="21"/>
      <c r="AN214" s="21"/>
      <c r="AO214" s="21"/>
      <c r="AP214" s="21"/>
      <c r="AQ214" s="21"/>
      <c r="AR214" s="71" t="s">
        <v>1075</v>
      </c>
      <c r="AS214" s="23"/>
      <c r="AT214" s="23" t="s">
        <v>211</v>
      </c>
      <c r="AU214" s="23"/>
      <c r="AV214" s="21" t="s">
        <v>1076</v>
      </c>
      <c r="AW214" s="21" t="s">
        <v>562</v>
      </c>
    </row>
    <row r="215" s="1" customFormat="1" ht="98" customHeight="1" spans="1:49">
      <c r="A215" s="25"/>
      <c r="B215" s="24"/>
      <c r="C215" s="24" t="s">
        <v>1077</v>
      </c>
      <c r="D215" s="28" t="s">
        <v>1078</v>
      </c>
      <c r="E215" s="21"/>
      <c r="F215" s="21"/>
      <c r="G215" s="84" t="s">
        <v>747</v>
      </c>
      <c r="H215" s="21" t="s">
        <v>1055</v>
      </c>
      <c r="I215" s="21" t="s">
        <v>300</v>
      </c>
      <c r="J215" s="21" t="s">
        <v>209</v>
      </c>
      <c r="K215" s="21">
        <v>1309.07</v>
      </c>
      <c r="L215" s="21"/>
      <c r="M215" s="43" t="s">
        <v>1079</v>
      </c>
      <c r="N215" s="21"/>
      <c r="O215" s="21" t="s">
        <v>61</v>
      </c>
      <c r="P215" s="21"/>
      <c r="Q215" s="21"/>
      <c r="R215" s="21"/>
      <c r="S215" s="21"/>
      <c r="T215" s="21"/>
      <c r="U215" s="25"/>
      <c r="V215" s="25"/>
      <c r="W215" s="25"/>
      <c r="X215" s="25"/>
      <c r="Y215" s="25"/>
      <c r="Z215" s="25"/>
      <c r="AA215" s="25"/>
      <c r="AB215" s="25"/>
      <c r="AC215" s="25"/>
      <c r="AD215" s="25"/>
      <c r="AE215" s="25"/>
      <c r="AF215" s="25"/>
      <c r="AG215" s="21"/>
      <c r="AH215" s="21"/>
      <c r="AI215" s="21"/>
      <c r="AJ215" s="21"/>
      <c r="AK215" s="21"/>
      <c r="AL215" s="21"/>
      <c r="AM215" s="21"/>
      <c r="AN215" s="21"/>
      <c r="AO215" s="21"/>
      <c r="AP215" s="21"/>
      <c r="AQ215" s="21">
        <v>10</v>
      </c>
      <c r="AR215" s="71" t="s">
        <v>1080</v>
      </c>
      <c r="AS215" s="22" t="s">
        <v>187</v>
      </c>
      <c r="AT215" s="23"/>
      <c r="AU215" s="21"/>
      <c r="AV215" s="21" t="s">
        <v>1081</v>
      </c>
      <c r="AW215" s="23" t="s">
        <v>503</v>
      </c>
    </row>
    <row r="216" s="1" customFormat="1" ht="93" customHeight="1" spans="1:49">
      <c r="A216" s="25"/>
      <c r="B216" s="24">
        <f>B213+1</f>
        <v>131</v>
      </c>
      <c r="C216" s="24"/>
      <c r="D216" s="28" t="s">
        <v>1082</v>
      </c>
      <c r="E216" s="21"/>
      <c r="F216" s="23"/>
      <c r="G216" s="21" t="s">
        <v>96</v>
      </c>
      <c r="H216" s="21" t="s">
        <v>1055</v>
      </c>
      <c r="I216" s="21" t="s">
        <v>448</v>
      </c>
      <c r="J216" s="21" t="s">
        <v>209</v>
      </c>
      <c r="K216" s="21">
        <v>1600</v>
      </c>
      <c r="L216" s="21">
        <v>1300</v>
      </c>
      <c r="M216" s="43" t="s">
        <v>1083</v>
      </c>
      <c r="N216" s="21" t="s">
        <v>1084</v>
      </c>
      <c r="O216" s="21" t="s">
        <v>618</v>
      </c>
      <c r="P216" s="21" t="s">
        <v>1061</v>
      </c>
      <c r="Q216" s="21" t="s">
        <v>63</v>
      </c>
      <c r="R216" s="21" t="s">
        <v>63</v>
      </c>
      <c r="S216" s="21"/>
      <c r="T216" s="21"/>
      <c r="U216" s="25"/>
      <c r="V216" s="25"/>
      <c r="W216" s="25"/>
      <c r="X216" s="25"/>
      <c r="Y216" s="25"/>
      <c r="Z216" s="25"/>
      <c r="AA216" s="25"/>
      <c r="AB216" s="25"/>
      <c r="AC216" s="25"/>
      <c r="AD216" s="25"/>
      <c r="AE216" s="25"/>
      <c r="AF216" s="25"/>
      <c r="AG216" s="21"/>
      <c r="AH216" s="21"/>
      <c r="AI216" s="21"/>
      <c r="AJ216" s="21"/>
      <c r="AK216" s="21"/>
      <c r="AL216" s="21"/>
      <c r="AM216" s="21"/>
      <c r="AN216" s="21"/>
      <c r="AO216" s="21"/>
      <c r="AP216" s="21"/>
      <c r="AQ216" s="21"/>
      <c r="AR216" s="72" t="s">
        <v>1085</v>
      </c>
      <c r="AS216" s="23"/>
      <c r="AT216" s="23" t="s">
        <v>284</v>
      </c>
      <c r="AU216" s="23" t="s">
        <v>64</v>
      </c>
      <c r="AV216" s="23" t="s">
        <v>1086</v>
      </c>
      <c r="AW216" s="23" t="s">
        <v>452</v>
      </c>
    </row>
    <row r="217" s="1" customFormat="1" ht="108" spans="1:49">
      <c r="A217" s="25"/>
      <c r="B217" s="24">
        <f>B216+1</f>
        <v>132</v>
      </c>
      <c r="C217" s="24"/>
      <c r="D217" s="21" t="s">
        <v>1087</v>
      </c>
      <c r="E217" s="21"/>
      <c r="F217" s="21"/>
      <c r="G217" s="21" t="s">
        <v>96</v>
      </c>
      <c r="H217" s="21" t="s">
        <v>1055</v>
      </c>
      <c r="I217" s="21" t="s">
        <v>1088</v>
      </c>
      <c r="J217" s="21" t="s">
        <v>209</v>
      </c>
      <c r="K217" s="21">
        <v>5333</v>
      </c>
      <c r="L217" s="21">
        <f>SUM(L218:L219)</f>
        <v>1500</v>
      </c>
      <c r="M217" s="43">
        <f t="shared" ref="M217:Z217" si="123">SUM(M218:M219)</f>
        <v>0</v>
      </c>
      <c r="N217" s="21"/>
      <c r="O217" s="21"/>
      <c r="P217" s="21"/>
      <c r="Q217" s="21"/>
      <c r="R217" s="21"/>
      <c r="S217" s="21"/>
      <c r="T217" s="21"/>
      <c r="U217" s="25">
        <f t="shared" si="123"/>
        <v>0</v>
      </c>
      <c r="V217" s="25">
        <f t="shared" si="123"/>
        <v>0</v>
      </c>
      <c r="W217" s="25">
        <f t="shared" si="123"/>
        <v>0</v>
      </c>
      <c r="X217" s="25">
        <f t="shared" si="123"/>
        <v>0</v>
      </c>
      <c r="Y217" s="25">
        <f t="shared" si="123"/>
        <v>0</v>
      </c>
      <c r="Z217" s="25"/>
      <c r="AA217" s="25"/>
      <c r="AB217" s="25">
        <f>SUM(AB218:AB219)</f>
        <v>0</v>
      </c>
      <c r="AC217" s="25"/>
      <c r="AD217" s="25"/>
      <c r="AE217" s="25"/>
      <c r="AF217" s="25"/>
      <c r="AG217" s="21"/>
      <c r="AH217" s="21"/>
      <c r="AI217" s="21"/>
      <c r="AJ217" s="21"/>
      <c r="AK217" s="21"/>
      <c r="AL217" s="21"/>
      <c r="AM217" s="21"/>
      <c r="AN217" s="21">
        <v>1605</v>
      </c>
      <c r="AO217" s="21"/>
      <c r="AP217" s="21"/>
      <c r="AQ217" s="21">
        <v>1700</v>
      </c>
      <c r="AR217" s="78" t="s">
        <v>1089</v>
      </c>
      <c r="AS217" s="22" t="s">
        <v>187</v>
      </c>
      <c r="AT217" s="23"/>
      <c r="AU217" s="23"/>
      <c r="AV217" s="23"/>
      <c r="AW217" s="23" t="s">
        <v>1056</v>
      </c>
    </row>
    <row r="218" s="1" customFormat="1" ht="49.5" spans="1:49">
      <c r="A218" s="25"/>
      <c r="B218" s="24"/>
      <c r="C218" s="35" t="s">
        <v>1090</v>
      </c>
      <c r="D218" s="21" t="s">
        <v>1091</v>
      </c>
      <c r="E218" s="21"/>
      <c r="F218" s="21"/>
      <c r="G218" s="21" t="s">
        <v>96</v>
      </c>
      <c r="H218" s="21" t="s">
        <v>1055</v>
      </c>
      <c r="I218" s="21" t="s">
        <v>455</v>
      </c>
      <c r="J218" s="21" t="s">
        <v>209</v>
      </c>
      <c r="K218" s="21">
        <v>1500</v>
      </c>
      <c r="L218" s="21">
        <v>1500</v>
      </c>
      <c r="M218" s="43" t="s">
        <v>1092</v>
      </c>
      <c r="N218" s="21" t="s">
        <v>431</v>
      </c>
      <c r="O218" s="21" t="s">
        <v>61</v>
      </c>
      <c r="P218" s="21" t="s">
        <v>1093</v>
      </c>
      <c r="Q218" s="21" t="s">
        <v>63</v>
      </c>
      <c r="R218" s="21" t="s">
        <v>63</v>
      </c>
      <c r="S218" s="21"/>
      <c r="T218" s="21"/>
      <c r="U218" s="25"/>
      <c r="V218" s="25"/>
      <c r="W218" s="25"/>
      <c r="X218" s="25"/>
      <c r="Y218" s="25"/>
      <c r="Z218" s="25"/>
      <c r="AA218" s="25"/>
      <c r="AB218" s="25"/>
      <c r="AC218" s="25"/>
      <c r="AD218" s="25"/>
      <c r="AE218" s="25"/>
      <c r="AF218" s="25"/>
      <c r="AG218" s="21"/>
      <c r="AH218" s="21"/>
      <c r="AI218" s="21"/>
      <c r="AJ218" s="21"/>
      <c r="AK218" s="21"/>
      <c r="AL218" s="21"/>
      <c r="AM218" s="21"/>
      <c r="AN218" s="21"/>
      <c r="AO218" s="21"/>
      <c r="AP218" s="21"/>
      <c r="AQ218" s="21"/>
      <c r="AR218" s="140" t="s">
        <v>1094</v>
      </c>
      <c r="AS218" s="22" t="s">
        <v>187</v>
      </c>
      <c r="AT218" s="23" t="s">
        <v>176</v>
      </c>
      <c r="AU218" s="23" t="s">
        <v>64</v>
      </c>
      <c r="AV218" s="23"/>
      <c r="AW218" s="23" t="s">
        <v>461</v>
      </c>
    </row>
    <row r="219" s="1" customFormat="1" ht="228" spans="1:49">
      <c r="A219" s="25"/>
      <c r="B219" s="24"/>
      <c r="C219" s="35" t="s">
        <v>1095</v>
      </c>
      <c r="D219" s="21" t="s">
        <v>1096</v>
      </c>
      <c r="E219" s="21"/>
      <c r="F219" s="23"/>
      <c r="G219" s="21" t="s">
        <v>200</v>
      </c>
      <c r="H219" s="21" t="s">
        <v>1055</v>
      </c>
      <c r="I219" s="21" t="s">
        <v>714</v>
      </c>
      <c r="J219" s="21" t="s">
        <v>209</v>
      </c>
      <c r="K219" s="21">
        <v>1205.19</v>
      </c>
      <c r="L219" s="21"/>
      <c r="M219" s="43" t="s">
        <v>1097</v>
      </c>
      <c r="N219" s="21"/>
      <c r="O219" s="21" t="s">
        <v>618</v>
      </c>
      <c r="P219" s="21"/>
      <c r="Q219" s="21" t="s">
        <v>63</v>
      </c>
      <c r="R219" s="21" t="s">
        <v>63</v>
      </c>
      <c r="S219" s="21"/>
      <c r="T219" s="21"/>
      <c r="U219" s="25"/>
      <c r="V219" s="25"/>
      <c r="W219" s="25"/>
      <c r="X219" s="25"/>
      <c r="Y219" s="25"/>
      <c r="Z219" s="25"/>
      <c r="AA219" s="25"/>
      <c r="AB219" s="25"/>
      <c r="AC219" s="25"/>
      <c r="AD219" s="25"/>
      <c r="AE219" s="25"/>
      <c r="AF219" s="25"/>
      <c r="AG219" s="21"/>
      <c r="AH219" s="21"/>
      <c r="AI219" s="21"/>
      <c r="AJ219" s="21"/>
      <c r="AK219" s="21"/>
      <c r="AL219" s="21"/>
      <c r="AM219" s="21"/>
      <c r="AN219" s="21"/>
      <c r="AO219" s="21"/>
      <c r="AP219" s="21"/>
      <c r="AQ219" s="21"/>
      <c r="AR219" s="70"/>
      <c r="AS219" s="23"/>
      <c r="AT219" s="23"/>
      <c r="AU219" s="23"/>
      <c r="AV219" s="23"/>
      <c r="AW219" s="21" t="s">
        <v>722</v>
      </c>
    </row>
    <row r="220" s="1" customFormat="1" ht="240.75" spans="1:49">
      <c r="A220" s="25"/>
      <c r="B220" s="24">
        <f>B217+1</f>
        <v>133</v>
      </c>
      <c r="C220" s="24"/>
      <c r="D220" s="21" t="s">
        <v>1098</v>
      </c>
      <c r="E220" s="21" t="s">
        <v>1099</v>
      </c>
      <c r="F220" s="21"/>
      <c r="G220" s="21" t="s">
        <v>200</v>
      </c>
      <c r="H220" s="21" t="s">
        <v>1100</v>
      </c>
      <c r="I220" s="21" t="s">
        <v>1101</v>
      </c>
      <c r="J220" s="21" t="s">
        <v>209</v>
      </c>
      <c r="K220" s="21">
        <v>12598</v>
      </c>
      <c r="L220" s="21"/>
      <c r="M220" s="43" t="s">
        <v>1102</v>
      </c>
      <c r="N220" s="21"/>
      <c r="O220" s="21" t="s">
        <v>397</v>
      </c>
      <c r="P220" s="21"/>
      <c r="Q220" s="21"/>
      <c r="R220" s="21"/>
      <c r="S220" s="21"/>
      <c r="T220" s="21"/>
      <c r="U220" s="25"/>
      <c r="V220" s="25"/>
      <c r="W220" s="25"/>
      <c r="X220" s="25"/>
      <c r="Y220" s="25"/>
      <c r="Z220" s="25"/>
      <c r="AA220" s="25"/>
      <c r="AB220" s="25"/>
      <c r="AC220" s="25"/>
      <c r="AD220" s="25"/>
      <c r="AE220" s="25"/>
      <c r="AF220" s="25"/>
      <c r="AG220" s="21"/>
      <c r="AH220" s="21"/>
      <c r="AI220" s="21"/>
      <c r="AJ220" s="21"/>
      <c r="AK220" s="21"/>
      <c r="AL220" s="21"/>
      <c r="AM220" s="21"/>
      <c r="AN220" s="21"/>
      <c r="AO220" s="21"/>
      <c r="AP220" s="21"/>
      <c r="AQ220" s="21"/>
      <c r="AR220" s="71" t="s">
        <v>1103</v>
      </c>
      <c r="AS220" s="23"/>
      <c r="AT220" s="23"/>
      <c r="AU220" s="23"/>
      <c r="AV220" s="23"/>
      <c r="AW220" s="23" t="s">
        <v>363</v>
      </c>
    </row>
    <row r="221" s="1" customFormat="1" ht="409.5" spans="1:49">
      <c r="A221" s="25"/>
      <c r="B221" s="24">
        <f>B220+1</f>
        <v>134</v>
      </c>
      <c r="C221" s="24"/>
      <c r="D221" s="21" t="s">
        <v>1104</v>
      </c>
      <c r="E221" s="21"/>
      <c r="F221" s="21"/>
      <c r="G221" s="21" t="s">
        <v>200</v>
      </c>
      <c r="H221" s="21" t="s">
        <v>1100</v>
      </c>
      <c r="I221" s="21" t="s">
        <v>1105</v>
      </c>
      <c r="J221" s="21" t="s">
        <v>209</v>
      </c>
      <c r="K221" s="21">
        <v>66840</v>
      </c>
      <c r="L221" s="21"/>
      <c r="M221" s="43" t="s">
        <v>1106</v>
      </c>
      <c r="N221" s="21"/>
      <c r="O221" s="21" t="s">
        <v>618</v>
      </c>
      <c r="P221" s="21"/>
      <c r="Q221" s="21"/>
      <c r="R221" s="21"/>
      <c r="S221" s="21"/>
      <c r="T221" s="21"/>
      <c r="U221" s="25"/>
      <c r="V221" s="25"/>
      <c r="W221" s="25"/>
      <c r="X221" s="25"/>
      <c r="Y221" s="25"/>
      <c r="Z221" s="25"/>
      <c r="AA221" s="25"/>
      <c r="AB221" s="25"/>
      <c r="AC221" s="25"/>
      <c r="AD221" s="25"/>
      <c r="AE221" s="25"/>
      <c r="AF221" s="25"/>
      <c r="AG221" s="21"/>
      <c r="AH221" s="21"/>
      <c r="AI221" s="21"/>
      <c r="AJ221" s="21"/>
      <c r="AK221" s="21"/>
      <c r="AL221" s="21"/>
      <c r="AM221" s="21"/>
      <c r="AN221" s="21"/>
      <c r="AO221" s="21"/>
      <c r="AP221" s="21"/>
      <c r="AQ221" s="21"/>
      <c r="AR221" s="70" t="s">
        <v>1107</v>
      </c>
      <c r="AS221" s="23"/>
      <c r="AT221" s="23"/>
      <c r="AU221" s="23"/>
      <c r="AV221" s="23"/>
      <c r="AW221" s="23" t="s">
        <v>1056</v>
      </c>
    </row>
    <row r="222" s="1" customFormat="1" ht="48.75" spans="1:49">
      <c r="A222" s="20"/>
      <c r="B222" s="24"/>
      <c r="C222" s="24" t="s">
        <v>1108</v>
      </c>
      <c r="D222" s="23" t="s">
        <v>1109</v>
      </c>
      <c r="E222" s="21"/>
      <c r="F222" s="21"/>
      <c r="G222" s="21" t="s">
        <v>200</v>
      </c>
      <c r="H222" s="21" t="s">
        <v>1100</v>
      </c>
      <c r="I222" s="21" t="s">
        <v>1101</v>
      </c>
      <c r="J222" s="21" t="s">
        <v>209</v>
      </c>
      <c r="K222" s="21">
        <v>1100</v>
      </c>
      <c r="L222" s="21"/>
      <c r="M222" s="43" t="s">
        <v>1110</v>
      </c>
      <c r="N222" s="21"/>
      <c r="O222" s="21" t="s">
        <v>61</v>
      </c>
      <c r="P222" s="21"/>
      <c r="Q222" s="21" t="s">
        <v>1111</v>
      </c>
      <c r="R222" s="21"/>
      <c r="S222" s="21"/>
      <c r="T222" s="21"/>
      <c r="U222" s="25"/>
      <c r="V222" s="25"/>
      <c r="W222" s="25"/>
      <c r="X222" s="25"/>
      <c r="Y222" s="25"/>
      <c r="Z222" s="25"/>
      <c r="AA222" s="25"/>
      <c r="AB222" s="25"/>
      <c r="AC222" s="25"/>
      <c r="AD222" s="25"/>
      <c r="AE222" s="25"/>
      <c r="AF222" s="25"/>
      <c r="AG222" s="21"/>
      <c r="AH222" s="21"/>
      <c r="AI222" s="21"/>
      <c r="AJ222" s="21"/>
      <c r="AK222" s="21"/>
      <c r="AL222" s="21"/>
      <c r="AM222" s="21"/>
      <c r="AN222" s="21"/>
      <c r="AO222" s="21"/>
      <c r="AP222" s="21"/>
      <c r="AQ222" s="21"/>
      <c r="AR222" s="71" t="s">
        <v>1112</v>
      </c>
      <c r="AS222" s="23"/>
      <c r="AT222" s="23"/>
      <c r="AU222" s="23"/>
      <c r="AV222" s="23"/>
      <c r="AW222" s="23" t="s">
        <v>363</v>
      </c>
    </row>
    <row r="223" s="1" customFormat="1" ht="88.5" spans="1:49">
      <c r="A223" s="25"/>
      <c r="B223" s="21"/>
      <c r="C223" s="24" t="s">
        <v>1113</v>
      </c>
      <c r="D223" s="21" t="s">
        <v>1114</v>
      </c>
      <c r="E223" s="21"/>
      <c r="F223" s="23"/>
      <c r="G223" s="21" t="s">
        <v>200</v>
      </c>
      <c r="H223" s="21" t="s">
        <v>1100</v>
      </c>
      <c r="I223" s="21" t="s">
        <v>999</v>
      </c>
      <c r="J223" s="21" t="s">
        <v>209</v>
      </c>
      <c r="K223" s="21">
        <v>3200</v>
      </c>
      <c r="L223" s="21"/>
      <c r="M223" s="43" t="s">
        <v>1115</v>
      </c>
      <c r="N223" s="21"/>
      <c r="O223" s="21" t="s">
        <v>618</v>
      </c>
      <c r="P223" s="21"/>
      <c r="Q223" s="21"/>
      <c r="R223" s="21"/>
      <c r="S223" s="21"/>
      <c r="T223" s="21"/>
      <c r="U223" s="25"/>
      <c r="V223" s="25"/>
      <c r="W223" s="25"/>
      <c r="X223" s="25"/>
      <c r="Y223" s="25"/>
      <c r="Z223" s="25"/>
      <c r="AA223" s="25"/>
      <c r="AB223" s="25"/>
      <c r="AC223" s="25"/>
      <c r="AD223" s="25"/>
      <c r="AE223" s="25"/>
      <c r="AF223" s="25"/>
      <c r="AG223" s="21"/>
      <c r="AH223" s="21"/>
      <c r="AI223" s="21"/>
      <c r="AJ223" s="21"/>
      <c r="AK223" s="21"/>
      <c r="AL223" s="21"/>
      <c r="AM223" s="21"/>
      <c r="AN223" s="21"/>
      <c r="AO223" s="21"/>
      <c r="AP223" s="21"/>
      <c r="AQ223" s="21"/>
      <c r="AR223" s="70"/>
      <c r="AS223" s="23"/>
      <c r="AT223" s="23"/>
      <c r="AU223" s="23"/>
      <c r="AV223" s="23"/>
      <c r="AW223" s="21" t="s">
        <v>1005</v>
      </c>
    </row>
    <row r="224" s="1" customFormat="1" ht="317.25" spans="1:49">
      <c r="A224" s="25"/>
      <c r="B224" s="23"/>
      <c r="C224" s="24" t="s">
        <v>1116</v>
      </c>
      <c r="D224" s="28" t="s">
        <v>1117</v>
      </c>
      <c r="E224" s="21"/>
      <c r="F224" s="23"/>
      <c r="G224" s="21" t="s">
        <v>200</v>
      </c>
      <c r="H224" s="21" t="s">
        <v>1100</v>
      </c>
      <c r="I224" s="21" t="s">
        <v>480</v>
      </c>
      <c r="J224" s="21" t="s">
        <v>209</v>
      </c>
      <c r="K224" s="21">
        <v>32156.85</v>
      </c>
      <c r="L224" s="21"/>
      <c r="M224" s="43" t="s">
        <v>1118</v>
      </c>
      <c r="N224" s="21"/>
      <c r="O224" s="21" t="s">
        <v>397</v>
      </c>
      <c r="P224" s="21"/>
      <c r="Q224" s="21"/>
      <c r="R224" s="21"/>
      <c r="S224" s="21"/>
      <c r="T224" s="21"/>
      <c r="U224" s="25"/>
      <c r="V224" s="25"/>
      <c r="W224" s="25"/>
      <c r="X224" s="25"/>
      <c r="Y224" s="25"/>
      <c r="Z224" s="25"/>
      <c r="AA224" s="25"/>
      <c r="AB224" s="25"/>
      <c r="AC224" s="25"/>
      <c r="AD224" s="25"/>
      <c r="AE224" s="25"/>
      <c r="AF224" s="25"/>
      <c r="AG224" s="21"/>
      <c r="AH224" s="21"/>
      <c r="AI224" s="21"/>
      <c r="AJ224" s="21"/>
      <c r="AK224" s="21"/>
      <c r="AL224" s="21"/>
      <c r="AM224" s="21"/>
      <c r="AN224" s="21"/>
      <c r="AO224" s="21"/>
      <c r="AP224" s="21"/>
      <c r="AQ224" s="21">
        <v>160</v>
      </c>
      <c r="AR224" s="71" t="s">
        <v>1119</v>
      </c>
      <c r="AS224" s="22" t="s">
        <v>187</v>
      </c>
      <c r="AT224" s="23"/>
      <c r="AU224" s="23"/>
      <c r="AV224" s="23"/>
      <c r="AW224" s="23" t="s">
        <v>487</v>
      </c>
    </row>
    <row r="225" s="1" customFormat="1" ht="113.25" spans="1:49">
      <c r="A225" s="25"/>
      <c r="B225" s="23"/>
      <c r="C225" s="24" t="s">
        <v>1120</v>
      </c>
      <c r="D225" s="28" t="s">
        <v>1121</v>
      </c>
      <c r="E225" s="21"/>
      <c r="F225" s="23"/>
      <c r="G225" s="21" t="s">
        <v>200</v>
      </c>
      <c r="H225" s="21" t="s">
        <v>1100</v>
      </c>
      <c r="I225" s="21" t="s">
        <v>480</v>
      </c>
      <c r="J225" s="21" t="s">
        <v>209</v>
      </c>
      <c r="K225" s="21">
        <v>3350</v>
      </c>
      <c r="L225" s="21"/>
      <c r="M225" s="43" t="s">
        <v>1122</v>
      </c>
      <c r="N225" s="21"/>
      <c r="O225" s="21" t="s">
        <v>618</v>
      </c>
      <c r="P225" s="21"/>
      <c r="Q225" s="21"/>
      <c r="R225" s="21"/>
      <c r="S225" s="21"/>
      <c r="T225" s="21"/>
      <c r="U225" s="25"/>
      <c r="V225" s="25"/>
      <c r="W225" s="25"/>
      <c r="X225" s="25"/>
      <c r="Y225" s="25"/>
      <c r="Z225" s="25"/>
      <c r="AA225" s="25"/>
      <c r="AB225" s="25"/>
      <c r="AC225" s="25"/>
      <c r="AD225" s="25"/>
      <c r="AE225" s="25"/>
      <c r="AF225" s="25"/>
      <c r="AG225" s="21"/>
      <c r="AH225" s="21"/>
      <c r="AI225" s="21"/>
      <c r="AJ225" s="21"/>
      <c r="AK225" s="21"/>
      <c r="AL225" s="21"/>
      <c r="AM225" s="21"/>
      <c r="AN225" s="21"/>
      <c r="AO225" s="21"/>
      <c r="AP225" s="21"/>
      <c r="AQ225" s="21">
        <v>110</v>
      </c>
      <c r="AR225" s="71" t="s">
        <v>1123</v>
      </c>
      <c r="AS225" s="22" t="s">
        <v>187</v>
      </c>
      <c r="AT225" s="23"/>
      <c r="AU225" s="85"/>
      <c r="AV225" s="23"/>
      <c r="AW225" s="23" t="s">
        <v>487</v>
      </c>
    </row>
    <row r="226" s="1" customFormat="1" ht="84.75" spans="1:49">
      <c r="A226" s="20"/>
      <c r="B226" s="24">
        <f>B221+1</f>
        <v>135</v>
      </c>
      <c r="C226" s="35"/>
      <c r="D226" s="119" t="s">
        <v>1124</v>
      </c>
      <c r="E226" s="21"/>
      <c r="F226" s="23"/>
      <c r="G226" s="21" t="s">
        <v>200</v>
      </c>
      <c r="H226" s="21" t="s">
        <v>1055</v>
      </c>
      <c r="I226" s="21" t="s">
        <v>781</v>
      </c>
      <c r="J226" s="21" t="s">
        <v>209</v>
      </c>
      <c r="K226" s="119">
        <v>2000</v>
      </c>
      <c r="L226" s="21"/>
      <c r="M226" s="43" t="s">
        <v>1125</v>
      </c>
      <c r="N226" s="21"/>
      <c r="O226" s="21" t="s">
        <v>61</v>
      </c>
      <c r="P226" s="21"/>
      <c r="Q226" s="21"/>
      <c r="R226" s="21"/>
      <c r="S226" s="21"/>
      <c r="T226" s="21"/>
      <c r="U226" s="25"/>
      <c r="V226" s="25"/>
      <c r="W226" s="25"/>
      <c r="X226" s="25"/>
      <c r="Y226" s="25"/>
      <c r="Z226" s="25"/>
      <c r="AA226" s="25"/>
      <c r="AB226" s="25"/>
      <c r="AC226" s="25"/>
      <c r="AD226" s="25"/>
      <c r="AE226" s="25"/>
      <c r="AF226" s="25"/>
      <c r="AG226" s="21"/>
      <c r="AH226" s="21"/>
      <c r="AI226" s="21"/>
      <c r="AJ226" s="21"/>
      <c r="AK226" s="21"/>
      <c r="AL226" s="21"/>
      <c r="AM226" s="21"/>
      <c r="AN226" s="21"/>
      <c r="AO226" s="21"/>
      <c r="AP226" s="21"/>
      <c r="AQ226" s="21"/>
      <c r="AR226" s="70"/>
      <c r="AS226" s="23"/>
      <c r="AT226" s="23"/>
      <c r="AU226" s="23"/>
      <c r="AV226" s="142"/>
      <c r="AW226" s="23" t="s">
        <v>788</v>
      </c>
    </row>
    <row r="227" s="1" customFormat="1" ht="150" spans="1:49">
      <c r="A227" s="25"/>
      <c r="B227" s="24">
        <f t="shared" ref="B227:B231" si="124">B226+1</f>
        <v>136</v>
      </c>
      <c r="C227" s="35"/>
      <c r="D227" s="21" t="s">
        <v>1126</v>
      </c>
      <c r="E227" s="21"/>
      <c r="F227" s="23"/>
      <c r="G227" s="21" t="s">
        <v>200</v>
      </c>
      <c r="H227" s="21" t="s">
        <v>1055</v>
      </c>
      <c r="I227" s="21" t="s">
        <v>429</v>
      </c>
      <c r="J227" s="21" t="s">
        <v>209</v>
      </c>
      <c r="K227" s="21">
        <v>990</v>
      </c>
      <c r="L227" s="21"/>
      <c r="M227" s="43" t="s">
        <v>1127</v>
      </c>
      <c r="N227" s="21"/>
      <c r="O227" s="21" t="s">
        <v>61</v>
      </c>
      <c r="P227" s="21"/>
      <c r="Q227" s="21"/>
      <c r="R227" s="21"/>
      <c r="S227" s="21"/>
      <c r="T227" s="21"/>
      <c r="U227" s="25"/>
      <c r="V227" s="25"/>
      <c r="W227" s="25"/>
      <c r="X227" s="25"/>
      <c r="Y227" s="25"/>
      <c r="Z227" s="25"/>
      <c r="AA227" s="25"/>
      <c r="AB227" s="25"/>
      <c r="AC227" s="25"/>
      <c r="AD227" s="25"/>
      <c r="AE227" s="25"/>
      <c r="AF227" s="25"/>
      <c r="AG227" s="21"/>
      <c r="AH227" s="21"/>
      <c r="AI227" s="21"/>
      <c r="AJ227" s="21"/>
      <c r="AK227" s="21"/>
      <c r="AL227" s="21"/>
      <c r="AM227" s="21"/>
      <c r="AN227" s="21"/>
      <c r="AO227" s="21"/>
      <c r="AP227" s="21"/>
      <c r="AQ227" s="21"/>
      <c r="AR227" s="76" t="s">
        <v>1128</v>
      </c>
      <c r="AS227" s="21"/>
      <c r="AT227" s="21"/>
      <c r="AU227" s="85"/>
      <c r="AV227" s="141"/>
      <c r="AW227" s="23" t="s">
        <v>436</v>
      </c>
    </row>
    <row r="228" s="1" customFormat="1" ht="15" spans="1:49">
      <c r="A228" s="15"/>
      <c r="B228" s="29" t="s">
        <v>1129</v>
      </c>
      <c r="C228" s="30"/>
      <c r="D228" s="31"/>
      <c r="E228" s="32" t="s">
        <v>53</v>
      </c>
      <c r="F228" s="33"/>
      <c r="G228" s="33"/>
      <c r="H228" s="33"/>
      <c r="I228" s="33"/>
      <c r="J228" s="33"/>
      <c r="K228" s="32">
        <f>SUM(K229:K231,K233:K235,K238:K241,K243:K254,K256:K257)</f>
        <v>646448.98</v>
      </c>
      <c r="L228" s="32">
        <f>SUM(L229:L231,L233:L235,L238:L241,L243:L254,L256:L257)</f>
        <v>53961</v>
      </c>
      <c r="M228" s="45"/>
      <c r="N228" s="32"/>
      <c r="O228" s="32"/>
      <c r="P228" s="32"/>
      <c r="Q228" s="32"/>
      <c r="R228" s="32"/>
      <c r="S228" s="32"/>
      <c r="T228" s="32"/>
      <c r="U228" s="18"/>
      <c r="V228" s="18">
        <v>6144</v>
      </c>
      <c r="W228" s="18">
        <v>10870</v>
      </c>
      <c r="X228" s="18"/>
      <c r="Y228" s="18">
        <f>SUM(Y229:Y231,Y233:Y235,Y238:Y241,Y243:Y254,Y256:Y257)</f>
        <v>7723</v>
      </c>
      <c r="Z228" s="18">
        <f>SUM(Z229:Z231,Z233:Z235,Z238:Z241,Z243:Z254,Z256:Z257)</f>
        <v>2837</v>
      </c>
      <c r="AA228" s="18">
        <f>SUM(AA229:AA231,AA233:AA235,AA238:AA241,AA243:AA254,AA256:AA257)</f>
        <v>10930</v>
      </c>
      <c r="AB228" s="18">
        <f>SUM(AB229:AB231,AB233:AB235,AB238:AB241,AB243:AB254,AB256:AB257)</f>
        <v>20357</v>
      </c>
      <c r="AC228" s="18"/>
      <c r="AD228" s="18">
        <f t="shared" ref="AD228:AK228" si="125">SUM(AD229:AD231,AD233:AD235,AD238:AD241,AD243:AD254,AD256:AD257)</f>
        <v>14519</v>
      </c>
      <c r="AE228" s="18">
        <f t="shared" si="125"/>
        <v>23888</v>
      </c>
      <c r="AF228" s="18"/>
      <c r="AG228" s="18">
        <f t="shared" si="125"/>
        <v>15925</v>
      </c>
      <c r="AH228" s="18">
        <f t="shared" si="125"/>
        <v>28392</v>
      </c>
      <c r="AI228" s="32">
        <f t="shared" si="125"/>
        <v>1214</v>
      </c>
      <c r="AJ228" s="32">
        <f t="shared" si="125"/>
        <v>17139</v>
      </c>
      <c r="AK228" s="32">
        <f t="shared" si="125"/>
        <v>31972</v>
      </c>
      <c r="AL228" s="32"/>
      <c r="AM228" s="32">
        <f t="shared" ref="AM228:AQ228" si="126">SUM(AM229:AM231,AM233:AM235,AM238:AM241,AM243:AM254,AM256:AM257)</f>
        <v>22419</v>
      </c>
      <c r="AN228" s="32">
        <f t="shared" si="126"/>
        <v>36501</v>
      </c>
      <c r="AO228" s="32"/>
      <c r="AP228" s="32">
        <f t="shared" si="126"/>
        <v>23438</v>
      </c>
      <c r="AQ228" s="32">
        <f t="shared" si="126"/>
        <v>39277</v>
      </c>
      <c r="AR228" s="70"/>
      <c r="AS228" s="23"/>
      <c r="AT228" s="23"/>
      <c r="AU228" s="33"/>
      <c r="AV228" s="33"/>
      <c r="AW228" s="33"/>
    </row>
    <row r="229" s="1" customFormat="1" ht="75" spans="1:49">
      <c r="A229" s="25" t="s">
        <v>1130</v>
      </c>
      <c r="B229" s="24">
        <f>B227+1</f>
        <v>137</v>
      </c>
      <c r="C229" s="24"/>
      <c r="D229" s="28" t="s">
        <v>1131</v>
      </c>
      <c r="E229" s="21"/>
      <c r="F229" s="21" t="s">
        <v>83</v>
      </c>
      <c r="G229" s="21" t="s">
        <v>55</v>
      </c>
      <c r="H229" s="21" t="s">
        <v>356</v>
      </c>
      <c r="I229" s="21" t="s">
        <v>1047</v>
      </c>
      <c r="J229" s="21" t="s">
        <v>209</v>
      </c>
      <c r="K229" s="21">
        <v>7260.13</v>
      </c>
      <c r="L229" s="21">
        <v>2000</v>
      </c>
      <c r="M229" s="43" t="s">
        <v>1132</v>
      </c>
      <c r="N229" s="21" t="s">
        <v>1133</v>
      </c>
      <c r="O229" s="21" t="s">
        <v>61</v>
      </c>
      <c r="P229" s="21" t="s">
        <v>1134</v>
      </c>
      <c r="Q229" s="21" t="s">
        <v>1135</v>
      </c>
      <c r="R229" s="21" t="s">
        <v>63</v>
      </c>
      <c r="S229" s="21" t="s">
        <v>64</v>
      </c>
      <c r="T229" s="28" t="s">
        <v>1136</v>
      </c>
      <c r="U229" s="25">
        <v>609</v>
      </c>
      <c r="V229" s="25">
        <v>1215</v>
      </c>
      <c r="W229" s="25">
        <v>1480</v>
      </c>
      <c r="X229" s="25">
        <v>444</v>
      </c>
      <c r="Y229" s="25">
        <v>1659</v>
      </c>
      <c r="Z229" s="25">
        <v>301</v>
      </c>
      <c r="AA229" s="25">
        <f>Y229+Z229</f>
        <v>1960</v>
      </c>
      <c r="AB229" s="25">
        <v>2264</v>
      </c>
      <c r="AC229" s="25">
        <v>390</v>
      </c>
      <c r="AD229" s="20">
        <f>AA229+AC229</f>
        <v>2350</v>
      </c>
      <c r="AE229" s="20">
        <v>2680</v>
      </c>
      <c r="AF229" s="52">
        <v>250</v>
      </c>
      <c r="AG229" s="65">
        <f>AD229+AF229</f>
        <v>2600</v>
      </c>
      <c r="AH229" s="65">
        <v>3279</v>
      </c>
      <c r="AI229" s="23">
        <v>211</v>
      </c>
      <c r="AJ229" s="23">
        <f t="shared" ref="AJ229:AJ231" si="127">AG229+AI229</f>
        <v>2811</v>
      </c>
      <c r="AK229" s="23">
        <v>3694</v>
      </c>
      <c r="AL229" s="23">
        <v>349</v>
      </c>
      <c r="AM229" s="23">
        <f t="shared" ref="AM229:AM231" si="128">AJ229+AL229</f>
        <v>3160</v>
      </c>
      <c r="AN229" s="23">
        <v>3694</v>
      </c>
      <c r="AO229" s="23"/>
      <c r="AP229" s="23">
        <f>AM229+AO229</f>
        <v>3160</v>
      </c>
      <c r="AQ229" s="23">
        <v>3694</v>
      </c>
      <c r="AR229" s="78" t="s">
        <v>1137</v>
      </c>
      <c r="AS229" s="23" t="s">
        <v>64</v>
      </c>
      <c r="AT229" s="23" t="s">
        <v>211</v>
      </c>
      <c r="AU229" s="23"/>
      <c r="AV229" s="23"/>
      <c r="AW229" s="23" t="s">
        <v>363</v>
      </c>
    </row>
    <row r="230" s="1" customFormat="1" ht="285.75" spans="1:49">
      <c r="A230" s="25" t="s">
        <v>1138</v>
      </c>
      <c r="B230" s="21">
        <f t="shared" si="124"/>
        <v>138</v>
      </c>
      <c r="C230" s="21"/>
      <c r="D230" s="21" t="s">
        <v>1139</v>
      </c>
      <c r="E230" s="21" t="s">
        <v>95</v>
      </c>
      <c r="F230" s="21" t="s">
        <v>83</v>
      </c>
      <c r="G230" s="21" t="s">
        <v>55</v>
      </c>
      <c r="H230" s="21" t="s">
        <v>356</v>
      </c>
      <c r="I230" s="21" t="s">
        <v>1140</v>
      </c>
      <c r="J230" s="21" t="s">
        <v>209</v>
      </c>
      <c r="K230" s="21">
        <v>16628.85</v>
      </c>
      <c r="L230" s="21">
        <v>4500</v>
      </c>
      <c r="M230" s="43" t="s">
        <v>1141</v>
      </c>
      <c r="N230" s="21" t="s">
        <v>1142</v>
      </c>
      <c r="O230" s="21" t="s">
        <v>335</v>
      </c>
      <c r="P230" s="21" t="s">
        <v>1143</v>
      </c>
      <c r="Q230" s="21" t="s">
        <v>1144</v>
      </c>
      <c r="R230" s="21" t="s">
        <v>1145</v>
      </c>
      <c r="S230" s="21" t="s">
        <v>64</v>
      </c>
      <c r="T230" s="28" t="s">
        <v>1146</v>
      </c>
      <c r="U230" s="25">
        <v>1519</v>
      </c>
      <c r="V230" s="25">
        <v>1519</v>
      </c>
      <c r="W230" s="25">
        <v>1860</v>
      </c>
      <c r="X230" s="25">
        <v>601</v>
      </c>
      <c r="Y230" s="25">
        <v>2120</v>
      </c>
      <c r="Z230" s="25">
        <v>1099</v>
      </c>
      <c r="AA230" s="25">
        <f>Y230+Z230</f>
        <v>3219</v>
      </c>
      <c r="AB230" s="25">
        <v>3799</v>
      </c>
      <c r="AC230" s="25">
        <v>1519</v>
      </c>
      <c r="AD230" s="20">
        <f>AA230+AC230</f>
        <v>4738</v>
      </c>
      <c r="AE230" s="20">
        <v>4990</v>
      </c>
      <c r="AF230" s="52">
        <v>380</v>
      </c>
      <c r="AG230" s="65">
        <f>AD230+AF230</f>
        <v>5118</v>
      </c>
      <c r="AH230" s="65">
        <v>5866</v>
      </c>
      <c r="AI230" s="23">
        <v>403</v>
      </c>
      <c r="AJ230" s="23">
        <f t="shared" si="127"/>
        <v>5521</v>
      </c>
      <c r="AK230" s="23">
        <v>6062</v>
      </c>
      <c r="AL230" s="23">
        <v>729</v>
      </c>
      <c r="AM230" s="23">
        <f t="shared" si="128"/>
        <v>6250</v>
      </c>
      <c r="AN230" s="23">
        <v>7613</v>
      </c>
      <c r="AO230" s="23">
        <v>538</v>
      </c>
      <c r="AP230" s="23">
        <f>AM230+AO230</f>
        <v>6788</v>
      </c>
      <c r="AQ230" s="23">
        <v>8291</v>
      </c>
      <c r="AR230" s="78" t="s">
        <v>1147</v>
      </c>
      <c r="AS230" s="23" t="s">
        <v>64</v>
      </c>
      <c r="AT230" s="23" t="s">
        <v>211</v>
      </c>
      <c r="AU230" s="23"/>
      <c r="AV230" s="23"/>
      <c r="AW230" s="23" t="s">
        <v>363</v>
      </c>
    </row>
    <row r="231" s="1" customFormat="1" ht="253" customHeight="1" spans="1:49">
      <c r="A231" s="20" t="s">
        <v>1148</v>
      </c>
      <c r="B231" s="24">
        <f t="shared" si="124"/>
        <v>139</v>
      </c>
      <c r="C231" s="24"/>
      <c r="D231" s="22" t="s">
        <v>1149</v>
      </c>
      <c r="E231" s="21" t="s">
        <v>1150</v>
      </c>
      <c r="F231" s="21" t="s">
        <v>70</v>
      </c>
      <c r="G231" s="21" t="s">
        <v>55</v>
      </c>
      <c r="H231" s="21" t="s">
        <v>356</v>
      </c>
      <c r="I231" s="21" t="s">
        <v>1047</v>
      </c>
      <c r="J231" s="21" t="s">
        <v>1151</v>
      </c>
      <c r="K231" s="21">
        <v>51140</v>
      </c>
      <c r="L231" s="21">
        <v>6000</v>
      </c>
      <c r="M231" s="43" t="s">
        <v>1152</v>
      </c>
      <c r="N231" s="21" t="s">
        <v>1153</v>
      </c>
      <c r="O231" s="21" t="s">
        <v>335</v>
      </c>
      <c r="P231" s="21" t="s">
        <v>1154</v>
      </c>
      <c r="Q231" s="21" t="s">
        <v>1155</v>
      </c>
      <c r="R231" s="21" t="s">
        <v>1156</v>
      </c>
      <c r="S231" s="21" t="s">
        <v>64</v>
      </c>
      <c r="T231" s="21"/>
      <c r="U231" s="25">
        <v>704</v>
      </c>
      <c r="V231" s="25">
        <v>1247</v>
      </c>
      <c r="W231" s="25">
        <v>1360</v>
      </c>
      <c r="X231" s="25">
        <v>353</v>
      </c>
      <c r="Y231" s="25">
        <v>1600</v>
      </c>
      <c r="Z231" s="25"/>
      <c r="AA231" s="25">
        <f>SUM(AA232)</f>
        <v>1970</v>
      </c>
      <c r="AB231" s="25">
        <v>3160</v>
      </c>
      <c r="AC231" s="25"/>
      <c r="AD231" s="25">
        <f>SUM(AD232)</f>
        <v>2121</v>
      </c>
      <c r="AE231" s="25">
        <v>3280</v>
      </c>
      <c r="AF231" s="25">
        <v>258</v>
      </c>
      <c r="AG231" s="65">
        <f>AD231+AF231</f>
        <v>2379</v>
      </c>
      <c r="AH231" s="21">
        <v>4450</v>
      </c>
      <c r="AI231" s="21"/>
      <c r="AJ231" s="23">
        <f t="shared" si="127"/>
        <v>2379</v>
      </c>
      <c r="AK231" s="21">
        <v>6503</v>
      </c>
      <c r="AL231" s="21">
        <v>1367</v>
      </c>
      <c r="AM231" s="23">
        <v>5870</v>
      </c>
      <c r="AN231" s="21">
        <v>8068</v>
      </c>
      <c r="AO231" s="21"/>
      <c r="AP231" s="23">
        <v>5870</v>
      </c>
      <c r="AQ231" s="21">
        <v>8531</v>
      </c>
      <c r="AR231" s="78" t="s">
        <v>1157</v>
      </c>
      <c r="AS231" s="23" t="s">
        <v>64</v>
      </c>
      <c r="AT231" s="23" t="s">
        <v>211</v>
      </c>
      <c r="AU231" s="85"/>
      <c r="AV231" s="23"/>
      <c r="AW231" s="23" t="s">
        <v>363</v>
      </c>
    </row>
    <row r="232" s="1" customFormat="1" ht="276" spans="1:49">
      <c r="A232" s="25"/>
      <c r="B232" s="21"/>
      <c r="C232" s="34" t="s">
        <v>1158</v>
      </c>
      <c r="D232" s="21" t="s">
        <v>1159</v>
      </c>
      <c r="E232" s="21"/>
      <c r="F232" s="21"/>
      <c r="G232" s="21" t="s">
        <v>55</v>
      </c>
      <c r="H232" s="21" t="s">
        <v>356</v>
      </c>
      <c r="I232" s="21" t="s">
        <v>1047</v>
      </c>
      <c r="J232" s="21" t="s">
        <v>1151</v>
      </c>
      <c r="K232" s="21">
        <v>4000</v>
      </c>
      <c r="L232" s="21">
        <v>2500</v>
      </c>
      <c r="M232" s="43" t="s">
        <v>1160</v>
      </c>
      <c r="N232" s="21" t="s">
        <v>1161</v>
      </c>
      <c r="O232" s="21" t="s">
        <v>335</v>
      </c>
      <c r="P232" s="21" t="s">
        <v>1154</v>
      </c>
      <c r="Q232" s="21" t="s">
        <v>1162</v>
      </c>
      <c r="R232" s="21" t="s">
        <v>1163</v>
      </c>
      <c r="S232" s="21" t="s">
        <v>64</v>
      </c>
      <c r="T232" s="28" t="s">
        <v>1159</v>
      </c>
      <c r="U232" s="25">
        <v>704</v>
      </c>
      <c r="V232" s="25">
        <v>1247</v>
      </c>
      <c r="W232" s="25">
        <v>1360</v>
      </c>
      <c r="X232" s="25">
        <v>353</v>
      </c>
      <c r="Y232" s="25">
        <v>1600</v>
      </c>
      <c r="Z232" s="25">
        <v>370</v>
      </c>
      <c r="AA232" s="25">
        <f t="shared" ref="AA231:AA257" si="129">Y232+Z232</f>
        <v>1970</v>
      </c>
      <c r="AB232" s="25">
        <v>1970</v>
      </c>
      <c r="AC232" s="25">
        <v>151</v>
      </c>
      <c r="AD232" s="20">
        <f>AA232+AC232</f>
        <v>2121</v>
      </c>
      <c r="AE232" s="20">
        <v>3280</v>
      </c>
      <c r="AF232" s="52">
        <v>258</v>
      </c>
      <c r="AG232" s="65">
        <v>2379</v>
      </c>
      <c r="AH232" s="65">
        <v>4450</v>
      </c>
      <c r="AI232" s="23">
        <v>802</v>
      </c>
      <c r="AJ232" s="23">
        <v>2379</v>
      </c>
      <c r="AK232" s="23">
        <v>4450</v>
      </c>
      <c r="AL232" s="23">
        <v>125</v>
      </c>
      <c r="AM232" s="23">
        <v>2379</v>
      </c>
      <c r="AN232" s="23">
        <v>4450</v>
      </c>
      <c r="AO232" s="23"/>
      <c r="AP232" s="23">
        <v>2379</v>
      </c>
      <c r="AQ232" s="23">
        <v>4450</v>
      </c>
      <c r="AR232" s="78" t="s">
        <v>1164</v>
      </c>
      <c r="AS232" s="23" t="s">
        <v>64</v>
      </c>
      <c r="AT232" s="23" t="s">
        <v>211</v>
      </c>
      <c r="AU232" s="23" t="s">
        <v>64</v>
      </c>
      <c r="AV232" s="23"/>
      <c r="AW232" s="23" t="s">
        <v>363</v>
      </c>
    </row>
    <row r="233" s="1" customFormat="1" ht="75" customHeight="1" spans="1:49">
      <c r="A233" s="25" t="s">
        <v>1165</v>
      </c>
      <c r="B233" s="24">
        <f>B231+1</f>
        <v>140</v>
      </c>
      <c r="C233" s="35"/>
      <c r="D233" s="21" t="s">
        <v>1166</v>
      </c>
      <c r="E233" s="21"/>
      <c r="F233" s="21" t="s">
        <v>83</v>
      </c>
      <c r="G233" s="21" t="s">
        <v>55</v>
      </c>
      <c r="H233" s="21" t="s">
        <v>356</v>
      </c>
      <c r="I233" s="21" t="s">
        <v>1167</v>
      </c>
      <c r="J233" s="21" t="s">
        <v>1151</v>
      </c>
      <c r="K233" s="21">
        <v>33000</v>
      </c>
      <c r="L233" s="21">
        <v>3000</v>
      </c>
      <c r="M233" s="43" t="s">
        <v>1168</v>
      </c>
      <c r="N233" s="21" t="s">
        <v>1169</v>
      </c>
      <c r="O233" s="21" t="s">
        <v>61</v>
      </c>
      <c r="P233" s="21" t="s">
        <v>1170</v>
      </c>
      <c r="Q233" s="21" t="s">
        <v>63</v>
      </c>
      <c r="R233" s="21" t="s">
        <v>63</v>
      </c>
      <c r="S233" s="21" t="s">
        <v>64</v>
      </c>
      <c r="T233" s="28" t="s">
        <v>1171</v>
      </c>
      <c r="U233" s="25">
        <v>1353</v>
      </c>
      <c r="V233" s="25">
        <v>1899</v>
      </c>
      <c r="W233" s="25">
        <v>3150</v>
      </c>
      <c r="X233" s="25">
        <v>0</v>
      </c>
      <c r="Y233" s="25">
        <v>1899</v>
      </c>
      <c r="Z233" s="25">
        <v>91</v>
      </c>
      <c r="AA233" s="25">
        <f t="shared" si="129"/>
        <v>1990</v>
      </c>
      <c r="AB233" s="25">
        <v>3616</v>
      </c>
      <c r="AC233" s="25"/>
      <c r="AD233" s="20">
        <v>1990</v>
      </c>
      <c r="AE233" s="20">
        <v>3850</v>
      </c>
      <c r="AF233" s="52"/>
      <c r="AG233" s="65">
        <v>1990</v>
      </c>
      <c r="AH233" s="65">
        <v>4050</v>
      </c>
      <c r="AI233" s="23">
        <v>0</v>
      </c>
      <c r="AJ233" s="23">
        <v>1990</v>
      </c>
      <c r="AK233" s="23">
        <v>4175</v>
      </c>
      <c r="AL233" s="23">
        <v>0</v>
      </c>
      <c r="AM233" s="23">
        <v>1990</v>
      </c>
      <c r="AN233" s="23">
        <v>4150</v>
      </c>
      <c r="AO233" s="23"/>
      <c r="AP233" s="23">
        <v>1990</v>
      </c>
      <c r="AQ233" s="23">
        <v>4150</v>
      </c>
      <c r="AR233" s="78" t="s">
        <v>66</v>
      </c>
      <c r="AS233" s="23" t="s">
        <v>64</v>
      </c>
      <c r="AT233" s="23" t="s">
        <v>211</v>
      </c>
      <c r="AU233" s="23" t="s">
        <v>64</v>
      </c>
      <c r="AV233" s="23"/>
      <c r="AW233" s="23" t="s">
        <v>363</v>
      </c>
    </row>
    <row r="234" s="1" customFormat="1" ht="84.75" spans="1:49">
      <c r="A234" s="20"/>
      <c r="B234" s="24">
        <f t="shared" ref="B234:B241" si="130">B233+1</f>
        <v>141</v>
      </c>
      <c r="C234" s="35"/>
      <c r="D234" s="23" t="s">
        <v>1172</v>
      </c>
      <c r="E234" s="21"/>
      <c r="F234" s="21"/>
      <c r="G234" s="62" t="s">
        <v>55</v>
      </c>
      <c r="H234" s="21" t="s">
        <v>356</v>
      </c>
      <c r="I234" s="23" t="s">
        <v>1047</v>
      </c>
      <c r="J234" s="62" t="s">
        <v>209</v>
      </c>
      <c r="K234" s="62">
        <v>1500</v>
      </c>
      <c r="L234" s="23">
        <v>1000</v>
      </c>
      <c r="M234" s="42" t="s">
        <v>1173</v>
      </c>
      <c r="N234" s="23" t="s">
        <v>1174</v>
      </c>
      <c r="O234" s="23" t="s">
        <v>61</v>
      </c>
      <c r="P234" s="23" t="s">
        <v>1175</v>
      </c>
      <c r="Q234" s="23" t="s">
        <v>63</v>
      </c>
      <c r="R234" s="23" t="s">
        <v>63</v>
      </c>
      <c r="S234" s="23"/>
      <c r="T234" s="62"/>
      <c r="U234" s="61"/>
      <c r="V234" s="61"/>
      <c r="W234" s="61"/>
      <c r="X234" s="61"/>
      <c r="Y234" s="61"/>
      <c r="Z234" s="61"/>
      <c r="AA234" s="25">
        <f t="shared" si="129"/>
        <v>0</v>
      </c>
      <c r="AB234" s="61"/>
      <c r="AC234" s="61"/>
      <c r="AD234" s="61"/>
      <c r="AE234" s="61"/>
      <c r="AF234" s="61"/>
      <c r="AG234" s="62"/>
      <c r="AH234" s="62"/>
      <c r="AI234" s="62"/>
      <c r="AJ234" s="62"/>
      <c r="AK234" s="62"/>
      <c r="AL234" s="62"/>
      <c r="AM234" s="62"/>
      <c r="AN234" s="62"/>
      <c r="AO234" s="62"/>
      <c r="AP234" s="62"/>
      <c r="AQ234" s="62"/>
      <c r="AR234" s="78" t="s">
        <v>1176</v>
      </c>
      <c r="AS234" s="23" t="s">
        <v>64</v>
      </c>
      <c r="AT234" s="23" t="s">
        <v>211</v>
      </c>
      <c r="AU234" s="23" t="s">
        <v>64</v>
      </c>
      <c r="AV234" s="23"/>
      <c r="AW234" s="23" t="s">
        <v>363</v>
      </c>
    </row>
    <row r="235" s="1" customFormat="1" ht="49.5" spans="1:49">
      <c r="A235" s="20"/>
      <c r="B235" s="24">
        <f t="shared" si="130"/>
        <v>142</v>
      </c>
      <c r="C235" s="35"/>
      <c r="D235" s="23" t="s">
        <v>1177</v>
      </c>
      <c r="E235" s="21"/>
      <c r="F235" s="21"/>
      <c r="G235" s="62" t="s">
        <v>55</v>
      </c>
      <c r="H235" s="21" t="s">
        <v>356</v>
      </c>
      <c r="I235" s="21" t="s">
        <v>343</v>
      </c>
      <c r="J235" s="62" t="s">
        <v>1151</v>
      </c>
      <c r="K235" s="62">
        <f>SUM(K236:K237)</f>
        <v>7000</v>
      </c>
      <c r="L235" s="62">
        <f>SUM(L236:L237)</f>
        <v>6000</v>
      </c>
      <c r="M235" s="86">
        <f t="shared" ref="M235:Z235" si="131">SUM(M236:M237)</f>
        <v>0</v>
      </c>
      <c r="N235" s="62"/>
      <c r="O235" s="62"/>
      <c r="P235" s="62"/>
      <c r="Q235" s="62"/>
      <c r="R235" s="62"/>
      <c r="S235" s="62"/>
      <c r="T235" s="62"/>
      <c r="U235" s="61">
        <f t="shared" si="131"/>
        <v>0</v>
      </c>
      <c r="V235" s="61">
        <f t="shared" si="131"/>
        <v>0</v>
      </c>
      <c r="W235" s="61">
        <f t="shared" si="131"/>
        <v>150</v>
      </c>
      <c r="X235" s="61">
        <f t="shared" si="131"/>
        <v>0</v>
      </c>
      <c r="Y235" s="61">
        <f t="shared" si="131"/>
        <v>0</v>
      </c>
      <c r="Z235" s="61"/>
      <c r="AA235" s="25">
        <f t="shared" si="129"/>
        <v>0</v>
      </c>
      <c r="AB235" s="61">
        <f>SUM(AB236:AB237)</f>
        <v>205</v>
      </c>
      <c r="AC235" s="61"/>
      <c r="AD235" s="61"/>
      <c r="AE235" s="61">
        <f>SUM(AE236:AE237)</f>
        <v>205</v>
      </c>
      <c r="AF235" s="61"/>
      <c r="AG235" s="62"/>
      <c r="AH235" s="62">
        <v>205</v>
      </c>
      <c r="AI235" s="62"/>
      <c r="AJ235" s="62"/>
      <c r="AK235" s="62">
        <v>205</v>
      </c>
      <c r="AL235" s="62"/>
      <c r="AM235" s="62"/>
      <c r="AN235" s="62">
        <f>SUM(AN236:AN237)</f>
        <v>1403</v>
      </c>
      <c r="AO235" s="62"/>
      <c r="AP235" s="62"/>
      <c r="AQ235" s="62">
        <f>SUM(AQ236:AQ237)</f>
        <v>1793</v>
      </c>
      <c r="AR235" s="70"/>
      <c r="AS235" s="23" t="s">
        <v>64</v>
      </c>
      <c r="AT235" s="23" t="s">
        <v>211</v>
      </c>
      <c r="AU235" s="23"/>
      <c r="AV235" s="23"/>
      <c r="AW235" s="23" t="s">
        <v>363</v>
      </c>
    </row>
    <row r="236" s="1" customFormat="1" ht="187.5" spans="1:49">
      <c r="A236" s="25"/>
      <c r="B236" s="24"/>
      <c r="C236" s="24" t="s">
        <v>1178</v>
      </c>
      <c r="D236" s="28" t="s">
        <v>1179</v>
      </c>
      <c r="E236" s="21"/>
      <c r="F236" s="21"/>
      <c r="G236" s="21" t="s">
        <v>55</v>
      </c>
      <c r="H236" s="21" t="s">
        <v>356</v>
      </c>
      <c r="I236" s="21" t="s">
        <v>343</v>
      </c>
      <c r="J236" s="21" t="s">
        <v>1151</v>
      </c>
      <c r="K236" s="21">
        <v>5000</v>
      </c>
      <c r="L236" s="21">
        <v>4500</v>
      </c>
      <c r="M236" s="43" t="s">
        <v>1180</v>
      </c>
      <c r="N236" s="21" t="s">
        <v>217</v>
      </c>
      <c r="O236" s="21" t="s">
        <v>335</v>
      </c>
      <c r="P236" s="21" t="s">
        <v>1170</v>
      </c>
      <c r="Q236" s="21" t="s">
        <v>63</v>
      </c>
      <c r="R236" s="21" t="s">
        <v>63</v>
      </c>
      <c r="S236" s="28" t="s">
        <v>187</v>
      </c>
      <c r="T236" s="28" t="s">
        <v>1181</v>
      </c>
      <c r="U236" s="25"/>
      <c r="V236" s="25"/>
      <c r="W236" s="25">
        <v>150</v>
      </c>
      <c r="X236" s="25"/>
      <c r="Y236" s="25"/>
      <c r="Z236" s="25"/>
      <c r="AA236" s="25">
        <f t="shared" si="129"/>
        <v>0</v>
      </c>
      <c r="AB236" s="25">
        <v>200</v>
      </c>
      <c r="AC236" s="25"/>
      <c r="AD236" s="25"/>
      <c r="AE236" s="25">
        <v>200</v>
      </c>
      <c r="AF236" s="25"/>
      <c r="AG236" s="21"/>
      <c r="AH236" s="21">
        <v>200</v>
      </c>
      <c r="AI236" s="21">
        <v>497</v>
      </c>
      <c r="AJ236" s="23">
        <f t="shared" ref="AJ236:AJ241" si="132">AG236+AI236</f>
        <v>497</v>
      </c>
      <c r="AK236" s="21">
        <v>560</v>
      </c>
      <c r="AL236" s="21">
        <v>891</v>
      </c>
      <c r="AM236" s="23">
        <f t="shared" ref="AM236:AM241" si="133">AJ236+AL236</f>
        <v>1388</v>
      </c>
      <c r="AN236" s="21">
        <v>1388</v>
      </c>
      <c r="AO236" s="21">
        <v>390</v>
      </c>
      <c r="AP236" s="23">
        <f t="shared" ref="AP236:AP241" si="134">AM236+AO236</f>
        <v>1778</v>
      </c>
      <c r="AQ236" s="21">
        <v>1778</v>
      </c>
      <c r="AR236" s="78" t="s">
        <v>1182</v>
      </c>
      <c r="AS236" s="23" t="s">
        <v>64</v>
      </c>
      <c r="AT236" s="23"/>
      <c r="AU236" s="23" t="s">
        <v>64</v>
      </c>
      <c r="AV236" s="23"/>
      <c r="AW236" s="23" t="s">
        <v>363</v>
      </c>
    </row>
    <row r="237" s="1" customFormat="1" ht="128" customHeight="1" spans="1:49">
      <c r="A237" s="97"/>
      <c r="B237" s="24"/>
      <c r="C237" s="24" t="s">
        <v>1183</v>
      </c>
      <c r="D237" s="105" t="s">
        <v>1184</v>
      </c>
      <c r="E237" s="21"/>
      <c r="F237" s="105"/>
      <c r="G237" s="105" t="s">
        <v>96</v>
      </c>
      <c r="H237" s="105" t="s">
        <v>596</v>
      </c>
      <c r="I237" s="21" t="s">
        <v>343</v>
      </c>
      <c r="J237" s="105" t="s">
        <v>1151</v>
      </c>
      <c r="K237" s="105">
        <v>2000</v>
      </c>
      <c r="L237" s="105">
        <v>1500</v>
      </c>
      <c r="M237" s="139" t="s">
        <v>1185</v>
      </c>
      <c r="N237" s="105" t="s">
        <v>1186</v>
      </c>
      <c r="O237" s="105" t="s">
        <v>335</v>
      </c>
      <c r="P237" s="105"/>
      <c r="Q237" s="105"/>
      <c r="R237" s="105"/>
      <c r="S237" s="105"/>
      <c r="T237" s="105"/>
      <c r="U237" s="97"/>
      <c r="V237" s="97"/>
      <c r="W237" s="97"/>
      <c r="X237" s="97"/>
      <c r="Y237" s="97"/>
      <c r="Z237" s="97"/>
      <c r="AA237" s="25">
        <f t="shared" si="129"/>
        <v>0</v>
      </c>
      <c r="AB237" s="97">
        <v>5</v>
      </c>
      <c r="AC237" s="97"/>
      <c r="AD237" s="97"/>
      <c r="AE237" s="97">
        <v>5</v>
      </c>
      <c r="AF237" s="97"/>
      <c r="AG237" s="105"/>
      <c r="AH237" s="105">
        <v>5</v>
      </c>
      <c r="AI237" s="105"/>
      <c r="AJ237" s="105"/>
      <c r="AK237" s="105">
        <v>5</v>
      </c>
      <c r="AL237" s="105"/>
      <c r="AM237" s="105"/>
      <c r="AN237" s="105">
        <v>15</v>
      </c>
      <c r="AO237" s="105"/>
      <c r="AP237" s="105"/>
      <c r="AQ237" s="105">
        <v>15</v>
      </c>
      <c r="AR237" s="71" t="s">
        <v>1187</v>
      </c>
      <c r="AS237" s="23"/>
      <c r="AT237" s="112" t="s">
        <v>101</v>
      </c>
      <c r="AU237" s="112"/>
      <c r="AV237" s="71" t="s">
        <v>1188</v>
      </c>
      <c r="AW237" s="23" t="s">
        <v>601</v>
      </c>
    </row>
    <row r="238" s="1" customFormat="1" ht="87.75" spans="1:49">
      <c r="A238" s="113"/>
      <c r="B238" s="21">
        <f>B235+1</f>
        <v>143</v>
      </c>
      <c r="C238" s="34"/>
      <c r="D238" s="112" t="s">
        <v>1189</v>
      </c>
      <c r="E238" s="21"/>
      <c r="F238" s="105"/>
      <c r="G238" s="105" t="s">
        <v>55</v>
      </c>
      <c r="H238" s="105" t="s">
        <v>985</v>
      </c>
      <c r="I238" s="105" t="s">
        <v>986</v>
      </c>
      <c r="J238" s="105" t="s">
        <v>209</v>
      </c>
      <c r="K238" s="105">
        <v>24560</v>
      </c>
      <c r="L238" s="105">
        <v>5000</v>
      </c>
      <c r="M238" s="139" t="s">
        <v>1190</v>
      </c>
      <c r="N238" s="105" t="s">
        <v>1191</v>
      </c>
      <c r="O238" s="105" t="s">
        <v>397</v>
      </c>
      <c r="P238" s="105" t="s">
        <v>1192</v>
      </c>
      <c r="Q238" s="105" t="s">
        <v>63</v>
      </c>
      <c r="R238" s="105" t="s">
        <v>1193</v>
      </c>
      <c r="S238" s="105"/>
      <c r="T238" s="105"/>
      <c r="U238" s="97"/>
      <c r="V238" s="97"/>
      <c r="W238" s="97">
        <v>2000</v>
      </c>
      <c r="X238" s="97"/>
      <c r="Y238" s="97"/>
      <c r="Z238" s="97"/>
      <c r="AA238" s="25">
        <f t="shared" si="129"/>
        <v>0</v>
      </c>
      <c r="AB238" s="97">
        <v>4900</v>
      </c>
      <c r="AC238" s="97"/>
      <c r="AD238" s="97"/>
      <c r="AE238" s="97">
        <v>4900</v>
      </c>
      <c r="AF238" s="97"/>
      <c r="AG238" s="105"/>
      <c r="AH238" s="105">
        <v>5100</v>
      </c>
      <c r="AI238" s="105"/>
      <c r="AJ238" s="23"/>
      <c r="AK238" s="105">
        <v>5100</v>
      </c>
      <c r="AL238" s="105"/>
      <c r="AM238" s="23"/>
      <c r="AN238" s="105">
        <v>5100</v>
      </c>
      <c r="AO238" s="105"/>
      <c r="AP238" s="23"/>
      <c r="AQ238" s="105">
        <v>5100</v>
      </c>
      <c r="AR238" s="71" t="s">
        <v>1194</v>
      </c>
      <c r="AS238" s="23" t="s">
        <v>64</v>
      </c>
      <c r="AT238" s="23" t="s">
        <v>211</v>
      </c>
      <c r="AU238" s="112"/>
      <c r="AV238" s="112"/>
      <c r="AW238" s="23" t="s">
        <v>363</v>
      </c>
    </row>
    <row r="239" s="1" customFormat="1" ht="111" spans="1:49">
      <c r="A239" s="25"/>
      <c r="B239" s="21">
        <f t="shared" si="130"/>
        <v>144</v>
      </c>
      <c r="C239" s="21"/>
      <c r="D239" s="21" t="s">
        <v>1195</v>
      </c>
      <c r="E239" s="21"/>
      <c r="F239" s="21"/>
      <c r="G239" s="21" t="s">
        <v>55</v>
      </c>
      <c r="H239" s="21" t="s">
        <v>356</v>
      </c>
      <c r="I239" s="21" t="s">
        <v>1196</v>
      </c>
      <c r="J239" s="21" t="s">
        <v>1151</v>
      </c>
      <c r="K239" s="21">
        <v>1000</v>
      </c>
      <c r="L239" s="21">
        <v>500</v>
      </c>
      <c r="M239" s="43" t="s">
        <v>1197</v>
      </c>
      <c r="N239" s="21" t="s">
        <v>1198</v>
      </c>
      <c r="O239" s="21" t="s">
        <v>335</v>
      </c>
      <c r="P239" s="21" t="s">
        <v>1170</v>
      </c>
      <c r="Q239" s="21" t="s">
        <v>63</v>
      </c>
      <c r="R239" s="21" t="s">
        <v>63</v>
      </c>
      <c r="S239" s="21"/>
      <c r="T239" s="21"/>
      <c r="U239" s="25"/>
      <c r="V239" s="25"/>
      <c r="W239" s="25">
        <v>500</v>
      </c>
      <c r="X239" s="25"/>
      <c r="Y239" s="25"/>
      <c r="Z239" s="25"/>
      <c r="AA239" s="25">
        <f t="shared" si="129"/>
        <v>0</v>
      </c>
      <c r="AB239" s="25">
        <v>500</v>
      </c>
      <c r="AC239" s="25"/>
      <c r="AD239" s="25"/>
      <c r="AE239" s="25">
        <v>500</v>
      </c>
      <c r="AF239" s="25"/>
      <c r="AG239" s="21"/>
      <c r="AH239" s="21">
        <v>500</v>
      </c>
      <c r="AI239" s="21"/>
      <c r="AJ239" s="23"/>
      <c r="AK239" s="21">
        <v>500</v>
      </c>
      <c r="AL239" s="21"/>
      <c r="AM239" s="23"/>
      <c r="AN239" s="21">
        <v>500</v>
      </c>
      <c r="AO239" s="21"/>
      <c r="AP239" s="23"/>
      <c r="AQ239" s="21">
        <v>500</v>
      </c>
      <c r="AR239" s="70" t="s">
        <v>80</v>
      </c>
      <c r="AS239" s="23" t="s">
        <v>64</v>
      </c>
      <c r="AT239" s="23"/>
      <c r="AU239" s="23" t="s">
        <v>64</v>
      </c>
      <c r="AV239" s="23"/>
      <c r="AW239" s="23" t="s">
        <v>363</v>
      </c>
    </row>
    <row r="240" s="1" customFormat="1" ht="84" customHeight="1" spans="1:49">
      <c r="A240" s="25"/>
      <c r="B240" s="21">
        <f t="shared" si="130"/>
        <v>145</v>
      </c>
      <c r="C240" s="21"/>
      <c r="D240" s="21" t="s">
        <v>1199</v>
      </c>
      <c r="E240" s="21"/>
      <c r="F240" s="21"/>
      <c r="G240" s="21" t="s">
        <v>55</v>
      </c>
      <c r="H240" s="21" t="s">
        <v>356</v>
      </c>
      <c r="I240" s="21" t="s">
        <v>1196</v>
      </c>
      <c r="J240" s="21" t="s">
        <v>1151</v>
      </c>
      <c r="K240" s="21">
        <v>1000</v>
      </c>
      <c r="L240" s="21">
        <v>600</v>
      </c>
      <c r="M240" s="43" t="s">
        <v>1200</v>
      </c>
      <c r="N240" s="21" t="s">
        <v>1201</v>
      </c>
      <c r="O240" s="21" t="s">
        <v>335</v>
      </c>
      <c r="P240" s="21" t="s">
        <v>1170</v>
      </c>
      <c r="Q240" s="21" t="s">
        <v>63</v>
      </c>
      <c r="R240" s="21" t="s">
        <v>63</v>
      </c>
      <c r="S240" s="21" t="s">
        <v>64</v>
      </c>
      <c r="T240" s="28" t="s">
        <v>1202</v>
      </c>
      <c r="U240" s="25">
        <v>264</v>
      </c>
      <c r="V240" s="25">
        <v>264</v>
      </c>
      <c r="W240" s="25">
        <v>340</v>
      </c>
      <c r="X240" s="25">
        <v>181</v>
      </c>
      <c r="Y240" s="25">
        <v>445</v>
      </c>
      <c r="Z240" s="25">
        <v>800</v>
      </c>
      <c r="AA240" s="25">
        <f t="shared" si="129"/>
        <v>1245</v>
      </c>
      <c r="AB240" s="25">
        <v>1245</v>
      </c>
      <c r="AC240" s="25">
        <v>151</v>
      </c>
      <c r="AD240" s="20">
        <f>AA240+AC240</f>
        <v>1396</v>
      </c>
      <c r="AE240" s="20">
        <v>1450</v>
      </c>
      <c r="AF240" s="52"/>
      <c r="AG240" s="65">
        <f>AD240+AF240</f>
        <v>1396</v>
      </c>
      <c r="AH240" s="65">
        <v>1450</v>
      </c>
      <c r="AI240" s="23">
        <v>0</v>
      </c>
      <c r="AJ240" s="23">
        <f t="shared" si="132"/>
        <v>1396</v>
      </c>
      <c r="AK240" s="23">
        <v>1450</v>
      </c>
      <c r="AL240" s="23">
        <v>0</v>
      </c>
      <c r="AM240" s="23">
        <f t="shared" si="133"/>
        <v>1396</v>
      </c>
      <c r="AN240" s="23">
        <v>1450</v>
      </c>
      <c r="AO240" s="23"/>
      <c r="AP240" s="23">
        <f t="shared" si="134"/>
        <v>1396</v>
      </c>
      <c r="AQ240" s="23">
        <v>1450</v>
      </c>
      <c r="AR240" s="71" t="s">
        <v>1203</v>
      </c>
      <c r="AS240" s="23" t="s">
        <v>64</v>
      </c>
      <c r="AT240" s="23" t="s">
        <v>67</v>
      </c>
      <c r="AU240" s="23" t="s">
        <v>64</v>
      </c>
      <c r="AV240" s="23"/>
      <c r="AW240" s="23" t="s">
        <v>363</v>
      </c>
    </row>
    <row r="241" s="1" customFormat="1" ht="156" customHeight="1" spans="1:49">
      <c r="A241" s="25" t="s">
        <v>1204</v>
      </c>
      <c r="B241" s="24">
        <f t="shared" si="130"/>
        <v>146</v>
      </c>
      <c r="C241" s="24"/>
      <c r="D241" s="28" t="s">
        <v>1205</v>
      </c>
      <c r="E241" s="21" t="s">
        <v>95</v>
      </c>
      <c r="F241" s="21" t="s">
        <v>83</v>
      </c>
      <c r="G241" s="21" t="s">
        <v>96</v>
      </c>
      <c r="H241" s="21" t="s">
        <v>356</v>
      </c>
      <c r="I241" s="21" t="s">
        <v>1047</v>
      </c>
      <c r="J241" s="21" t="s">
        <v>209</v>
      </c>
      <c r="K241" s="21">
        <v>5420</v>
      </c>
      <c r="L241" s="21">
        <v>1500</v>
      </c>
      <c r="M241" s="43" t="s">
        <v>1206</v>
      </c>
      <c r="N241" s="21" t="s">
        <v>1207</v>
      </c>
      <c r="O241" s="21" t="s">
        <v>61</v>
      </c>
      <c r="P241" s="21"/>
      <c r="Q241" s="21" t="s">
        <v>1208</v>
      </c>
      <c r="R241" s="21" t="s">
        <v>1209</v>
      </c>
      <c r="S241" s="21" t="s">
        <v>64</v>
      </c>
      <c r="T241" s="28" t="s">
        <v>1210</v>
      </c>
      <c r="U241" s="25"/>
      <c r="V241" s="25"/>
      <c r="W241" s="25">
        <v>30</v>
      </c>
      <c r="X241" s="25"/>
      <c r="Y241" s="25"/>
      <c r="Z241" s="25">
        <v>546</v>
      </c>
      <c r="AA241" s="25">
        <f t="shared" si="129"/>
        <v>546</v>
      </c>
      <c r="AB241" s="25">
        <v>663</v>
      </c>
      <c r="AC241" s="25">
        <v>500</v>
      </c>
      <c r="AD241" s="20">
        <f>AA241+AC241</f>
        <v>1046</v>
      </c>
      <c r="AE241" s="20">
        <v>1150</v>
      </c>
      <c r="AF241" s="52">
        <v>518</v>
      </c>
      <c r="AG241" s="65">
        <f>AD241+AF241</f>
        <v>1564</v>
      </c>
      <c r="AH241" s="65">
        <v>2050</v>
      </c>
      <c r="AI241" s="23">
        <v>297</v>
      </c>
      <c r="AJ241" s="23">
        <f t="shared" si="132"/>
        <v>1861</v>
      </c>
      <c r="AK241" s="23">
        <v>2460</v>
      </c>
      <c r="AL241" s="23">
        <v>711</v>
      </c>
      <c r="AM241" s="23">
        <f t="shared" si="133"/>
        <v>2572</v>
      </c>
      <c r="AN241" s="23">
        <v>2700</v>
      </c>
      <c r="AO241" s="23">
        <v>481</v>
      </c>
      <c r="AP241" s="23">
        <f t="shared" si="134"/>
        <v>3053</v>
      </c>
      <c r="AQ241" s="23">
        <v>3945</v>
      </c>
      <c r="AR241" s="78" t="s">
        <v>1211</v>
      </c>
      <c r="AS241" s="23" t="s">
        <v>64</v>
      </c>
      <c r="AT241" s="23" t="s">
        <v>176</v>
      </c>
      <c r="AU241" s="23"/>
      <c r="AV241" s="23"/>
      <c r="AW241" s="23" t="s">
        <v>363</v>
      </c>
    </row>
    <row r="242" s="1" customFormat="1" ht="62.25" spans="1:49">
      <c r="A242" s="25"/>
      <c r="B242" s="24"/>
      <c r="C242" s="35" t="s">
        <v>1212</v>
      </c>
      <c r="D242" s="21" t="s">
        <v>1213</v>
      </c>
      <c r="E242" s="21"/>
      <c r="F242" s="21"/>
      <c r="G242" s="21" t="s">
        <v>96</v>
      </c>
      <c r="H242" s="23" t="s">
        <v>402</v>
      </c>
      <c r="I242" s="23" t="s">
        <v>402</v>
      </c>
      <c r="J242" s="21" t="s">
        <v>209</v>
      </c>
      <c r="K242" s="21">
        <v>521</v>
      </c>
      <c r="L242" s="21">
        <v>521</v>
      </c>
      <c r="M242" s="43" t="s">
        <v>1214</v>
      </c>
      <c r="N242" s="21" t="s">
        <v>1215</v>
      </c>
      <c r="O242" s="21" t="s">
        <v>683</v>
      </c>
      <c r="P242" s="21"/>
      <c r="Q242" s="21" t="s">
        <v>1216</v>
      </c>
      <c r="R242" s="21" t="s">
        <v>63</v>
      </c>
      <c r="S242" s="21"/>
      <c r="T242" s="21"/>
      <c r="U242" s="25"/>
      <c r="V242" s="25"/>
      <c r="W242" s="25">
        <v>30</v>
      </c>
      <c r="X242" s="25"/>
      <c r="Y242" s="25"/>
      <c r="Z242" s="25"/>
      <c r="AA242" s="25">
        <f t="shared" si="129"/>
        <v>0</v>
      </c>
      <c r="AB242" s="25">
        <v>50</v>
      </c>
      <c r="AC242" s="25"/>
      <c r="AD242" s="25"/>
      <c r="AE242" s="25">
        <v>50</v>
      </c>
      <c r="AF242" s="25"/>
      <c r="AG242" s="21"/>
      <c r="AH242" s="21">
        <v>50</v>
      </c>
      <c r="AI242" s="21"/>
      <c r="AJ242" s="21"/>
      <c r="AK242" s="21">
        <v>50</v>
      </c>
      <c r="AL242" s="21"/>
      <c r="AM242" s="21"/>
      <c r="AN242" s="21">
        <v>50</v>
      </c>
      <c r="AO242" s="21"/>
      <c r="AP242" s="21"/>
      <c r="AQ242" s="21">
        <v>50</v>
      </c>
      <c r="AR242" s="78" t="s">
        <v>1217</v>
      </c>
      <c r="AS242" s="23" t="s">
        <v>64</v>
      </c>
      <c r="AT242" s="23"/>
      <c r="AU242" s="23" t="s">
        <v>64</v>
      </c>
      <c r="AV242" s="23"/>
      <c r="AW242" s="23" t="s">
        <v>408</v>
      </c>
    </row>
    <row r="243" s="1" customFormat="1" ht="97.5" spans="1:49">
      <c r="A243" s="25" t="s">
        <v>1218</v>
      </c>
      <c r="B243" s="24">
        <f>B241+1</f>
        <v>147</v>
      </c>
      <c r="C243" s="24"/>
      <c r="D243" s="28" t="s">
        <v>1219</v>
      </c>
      <c r="E243" s="21" t="s">
        <v>95</v>
      </c>
      <c r="F243" s="21" t="s">
        <v>83</v>
      </c>
      <c r="G243" s="21" t="s">
        <v>96</v>
      </c>
      <c r="H243" s="21" t="s">
        <v>356</v>
      </c>
      <c r="I243" s="23" t="s">
        <v>1196</v>
      </c>
      <c r="J243" s="21" t="s">
        <v>1151</v>
      </c>
      <c r="K243" s="21">
        <v>23900</v>
      </c>
      <c r="L243" s="21">
        <v>8000</v>
      </c>
      <c r="M243" s="43" t="s">
        <v>1220</v>
      </c>
      <c r="N243" s="21" t="s">
        <v>1221</v>
      </c>
      <c r="O243" s="21" t="s">
        <v>335</v>
      </c>
      <c r="P243" s="21" t="s">
        <v>1170</v>
      </c>
      <c r="Q243" s="21" t="s">
        <v>1222</v>
      </c>
      <c r="R243" s="21" t="s">
        <v>1223</v>
      </c>
      <c r="S243" s="21"/>
      <c r="T243" s="21"/>
      <c r="U243" s="25"/>
      <c r="V243" s="25"/>
      <c r="W243" s="25"/>
      <c r="X243" s="25"/>
      <c r="Y243" s="25"/>
      <c r="Z243" s="25"/>
      <c r="AA243" s="25">
        <f t="shared" si="129"/>
        <v>0</v>
      </c>
      <c r="AB243" s="25"/>
      <c r="AC243" s="25"/>
      <c r="AD243" s="25"/>
      <c r="AE243" s="25"/>
      <c r="AF243" s="25"/>
      <c r="AG243" s="21"/>
      <c r="AH243" s="21"/>
      <c r="AI243" s="21"/>
      <c r="AJ243" s="21"/>
      <c r="AK243" s="21"/>
      <c r="AL243" s="21"/>
      <c r="AM243" s="21"/>
      <c r="AN243" s="21"/>
      <c r="AO243" s="21"/>
      <c r="AP243" s="21"/>
      <c r="AQ243" s="21"/>
      <c r="AR243" s="78" t="s">
        <v>1224</v>
      </c>
      <c r="AS243" s="23"/>
      <c r="AT243" s="122" t="s">
        <v>836</v>
      </c>
      <c r="AU243" s="23"/>
      <c r="AV243" s="23" t="s">
        <v>1225</v>
      </c>
      <c r="AW243" s="23" t="s">
        <v>363</v>
      </c>
    </row>
    <row r="244" s="1" customFormat="1" ht="87.75" spans="1:49">
      <c r="A244" s="20"/>
      <c r="B244" s="24">
        <f t="shared" ref="B244:B254" si="135">B243+1</f>
        <v>148</v>
      </c>
      <c r="C244" s="24"/>
      <c r="D244" s="23" t="s">
        <v>1226</v>
      </c>
      <c r="E244" s="21"/>
      <c r="F244" s="21"/>
      <c r="G244" s="21" t="s">
        <v>96</v>
      </c>
      <c r="H244" s="21" t="s">
        <v>356</v>
      </c>
      <c r="I244" s="21" t="s">
        <v>1101</v>
      </c>
      <c r="J244" s="21" t="s">
        <v>1151</v>
      </c>
      <c r="K244" s="21">
        <v>2000</v>
      </c>
      <c r="L244" s="21">
        <v>1000</v>
      </c>
      <c r="M244" s="43" t="s">
        <v>1227</v>
      </c>
      <c r="N244" s="21" t="s">
        <v>289</v>
      </c>
      <c r="O244" s="21" t="s">
        <v>335</v>
      </c>
      <c r="P244" s="21" t="s">
        <v>1170</v>
      </c>
      <c r="Q244" s="21" t="s">
        <v>63</v>
      </c>
      <c r="R244" s="21" t="s">
        <v>63</v>
      </c>
      <c r="S244" s="21"/>
      <c r="T244" s="21"/>
      <c r="U244" s="25"/>
      <c r="V244" s="25"/>
      <c r="W244" s="25"/>
      <c r="X244" s="25"/>
      <c r="Y244" s="25"/>
      <c r="Z244" s="25"/>
      <c r="AA244" s="25">
        <f t="shared" si="129"/>
        <v>0</v>
      </c>
      <c r="AB244" s="25"/>
      <c r="AC244" s="25"/>
      <c r="AD244" s="25"/>
      <c r="AE244" s="25"/>
      <c r="AF244" s="25"/>
      <c r="AG244" s="21"/>
      <c r="AH244" s="21"/>
      <c r="AI244" s="21"/>
      <c r="AJ244" s="21"/>
      <c r="AK244" s="21"/>
      <c r="AL244" s="21"/>
      <c r="AM244" s="21"/>
      <c r="AN244" s="21"/>
      <c r="AO244" s="21"/>
      <c r="AP244" s="21"/>
      <c r="AQ244" s="21"/>
      <c r="AR244" s="71" t="s">
        <v>1228</v>
      </c>
      <c r="AS244" s="23"/>
      <c r="AT244" s="23" t="s">
        <v>176</v>
      </c>
      <c r="AU244" s="23"/>
      <c r="AV244" s="23"/>
      <c r="AW244" s="23" t="s">
        <v>363</v>
      </c>
    </row>
    <row r="245" s="1" customFormat="1" ht="72" spans="1:49">
      <c r="A245" s="20"/>
      <c r="B245" s="24">
        <f t="shared" si="135"/>
        <v>149</v>
      </c>
      <c r="C245" s="24"/>
      <c r="D245" s="23" t="s">
        <v>1229</v>
      </c>
      <c r="E245" s="21"/>
      <c r="F245" s="21"/>
      <c r="G245" s="62" t="s">
        <v>96</v>
      </c>
      <c r="H245" s="21" t="s">
        <v>356</v>
      </c>
      <c r="I245" s="23" t="s">
        <v>1230</v>
      </c>
      <c r="J245" s="23" t="s">
        <v>1151</v>
      </c>
      <c r="K245" s="62">
        <v>1600</v>
      </c>
      <c r="L245" s="62">
        <v>1600</v>
      </c>
      <c r="M245" s="86" t="s">
        <v>1231</v>
      </c>
      <c r="N245" s="23" t="s">
        <v>473</v>
      </c>
      <c r="O245" s="62" t="s">
        <v>61</v>
      </c>
      <c r="P245" s="62" t="s">
        <v>1170</v>
      </c>
      <c r="Q245" s="62" t="s">
        <v>63</v>
      </c>
      <c r="R245" s="62" t="s">
        <v>63</v>
      </c>
      <c r="S245" s="62" t="s">
        <v>64</v>
      </c>
      <c r="T245" s="28" t="s">
        <v>1232</v>
      </c>
      <c r="U245" s="61"/>
      <c r="V245" s="61"/>
      <c r="W245" s="61"/>
      <c r="X245" s="61"/>
      <c r="Y245" s="61"/>
      <c r="Z245" s="61"/>
      <c r="AA245" s="25"/>
      <c r="AB245" s="61"/>
      <c r="AC245" s="61">
        <v>878</v>
      </c>
      <c r="AD245" s="61">
        <v>878</v>
      </c>
      <c r="AE245" s="61">
        <v>878</v>
      </c>
      <c r="AF245" s="52"/>
      <c r="AG245" s="65">
        <f>AD245+AF245</f>
        <v>878</v>
      </c>
      <c r="AH245" s="65">
        <v>1219</v>
      </c>
      <c r="AI245" s="23">
        <v>303</v>
      </c>
      <c r="AJ245" s="23">
        <f>AG245+AI245</f>
        <v>1181</v>
      </c>
      <c r="AK245" s="23">
        <v>1600</v>
      </c>
      <c r="AL245" s="23">
        <v>0</v>
      </c>
      <c r="AM245" s="23">
        <f>AJ245+AL245</f>
        <v>1181</v>
      </c>
      <c r="AN245" s="23">
        <v>1600</v>
      </c>
      <c r="AO245" s="23"/>
      <c r="AP245" s="23">
        <f>AM245+AO245</f>
        <v>1181</v>
      </c>
      <c r="AQ245" s="23">
        <v>1600</v>
      </c>
      <c r="AR245" s="78" t="s">
        <v>66</v>
      </c>
      <c r="AS245" s="23" t="s">
        <v>64</v>
      </c>
      <c r="AT245" s="23" t="s">
        <v>176</v>
      </c>
      <c r="AU245" s="23" t="s">
        <v>64</v>
      </c>
      <c r="AV245" s="23"/>
      <c r="AW245" s="23" t="s">
        <v>363</v>
      </c>
    </row>
    <row r="246" s="1" customFormat="1" ht="87" spans="1:49">
      <c r="A246" s="25"/>
      <c r="B246" s="21">
        <f t="shared" si="135"/>
        <v>150</v>
      </c>
      <c r="C246" s="24"/>
      <c r="D246" s="21" t="s">
        <v>1233</v>
      </c>
      <c r="E246" s="21"/>
      <c r="F246" s="21"/>
      <c r="G246" s="21" t="s">
        <v>96</v>
      </c>
      <c r="H246" s="21" t="s">
        <v>1234</v>
      </c>
      <c r="I246" s="21" t="s">
        <v>1235</v>
      </c>
      <c r="J246" s="21" t="s">
        <v>1151</v>
      </c>
      <c r="K246" s="21">
        <v>199860</v>
      </c>
      <c r="L246" s="21">
        <v>10000</v>
      </c>
      <c r="M246" s="43" t="s">
        <v>1236</v>
      </c>
      <c r="N246" s="21" t="s">
        <v>1237</v>
      </c>
      <c r="O246" s="21" t="s">
        <v>397</v>
      </c>
      <c r="P246" s="21" t="s">
        <v>1238</v>
      </c>
      <c r="Q246" s="21" t="s">
        <v>63</v>
      </c>
      <c r="R246" s="21" t="s">
        <v>1239</v>
      </c>
      <c r="S246" s="21"/>
      <c r="T246" s="21"/>
      <c r="U246" s="25"/>
      <c r="V246" s="25"/>
      <c r="W246" s="25"/>
      <c r="X246" s="25"/>
      <c r="Y246" s="25"/>
      <c r="Z246" s="25"/>
      <c r="AA246" s="25">
        <f t="shared" si="129"/>
        <v>0</v>
      </c>
      <c r="AB246" s="25"/>
      <c r="AC246" s="25"/>
      <c r="AD246" s="25"/>
      <c r="AE246" s="25"/>
      <c r="AF246" s="25"/>
      <c r="AG246" s="21"/>
      <c r="AH246" s="65">
        <v>218</v>
      </c>
      <c r="AI246" s="23"/>
      <c r="AJ246" s="21"/>
      <c r="AK246" s="23">
        <v>218</v>
      </c>
      <c r="AL246" s="23"/>
      <c r="AM246" s="21"/>
      <c r="AN246" s="23">
        <v>218</v>
      </c>
      <c r="AO246" s="23"/>
      <c r="AP246" s="21"/>
      <c r="AQ246" s="23">
        <v>218</v>
      </c>
      <c r="AR246" s="78" t="s">
        <v>1240</v>
      </c>
      <c r="AS246" s="23"/>
      <c r="AT246" s="122" t="s">
        <v>836</v>
      </c>
      <c r="AU246" s="23"/>
      <c r="AV246" s="23"/>
      <c r="AW246" s="23" t="s">
        <v>363</v>
      </c>
    </row>
    <row r="247" s="1" customFormat="1" ht="156" spans="1:49">
      <c r="A247" s="25"/>
      <c r="B247" s="21">
        <f t="shared" si="135"/>
        <v>151</v>
      </c>
      <c r="C247" s="21"/>
      <c r="D247" s="21" t="s">
        <v>1241</v>
      </c>
      <c r="E247" s="21" t="s">
        <v>875</v>
      </c>
      <c r="F247" s="21"/>
      <c r="G247" s="21" t="s">
        <v>96</v>
      </c>
      <c r="H247" s="21" t="s">
        <v>1242</v>
      </c>
      <c r="I247" s="21" t="s">
        <v>1243</v>
      </c>
      <c r="J247" s="21" t="s">
        <v>209</v>
      </c>
      <c r="K247" s="21">
        <v>9000</v>
      </c>
      <c r="L247" s="21"/>
      <c r="M247" s="43" t="s">
        <v>1244</v>
      </c>
      <c r="N247" s="21"/>
      <c r="O247" s="21" t="s">
        <v>683</v>
      </c>
      <c r="P247" s="21"/>
      <c r="Q247" s="21"/>
      <c r="R247" s="21"/>
      <c r="S247" s="21"/>
      <c r="T247" s="21"/>
      <c r="U247" s="25"/>
      <c r="V247" s="25"/>
      <c r="W247" s="25"/>
      <c r="X247" s="25"/>
      <c r="Y247" s="25"/>
      <c r="Z247" s="25"/>
      <c r="AA247" s="25">
        <f t="shared" si="129"/>
        <v>0</v>
      </c>
      <c r="AB247" s="25"/>
      <c r="AC247" s="25"/>
      <c r="AD247" s="25"/>
      <c r="AE247" s="25"/>
      <c r="AF247" s="25"/>
      <c r="AG247" s="21"/>
      <c r="AH247" s="21"/>
      <c r="AI247" s="21"/>
      <c r="AJ247" s="21"/>
      <c r="AK247" s="21"/>
      <c r="AL247" s="21"/>
      <c r="AM247" s="21"/>
      <c r="AN247" s="21"/>
      <c r="AO247" s="21"/>
      <c r="AP247" s="21"/>
      <c r="AQ247" s="21"/>
      <c r="AR247" s="78" t="s">
        <v>1245</v>
      </c>
      <c r="AS247" s="23"/>
      <c r="AT247" s="23"/>
      <c r="AU247" s="23"/>
      <c r="AV247" s="23"/>
      <c r="AW247" s="23" t="s">
        <v>363</v>
      </c>
    </row>
    <row r="248" s="1" customFormat="1" ht="36" spans="1:49">
      <c r="A248" s="20"/>
      <c r="B248" s="21">
        <f t="shared" si="135"/>
        <v>152</v>
      </c>
      <c r="C248" s="21"/>
      <c r="D248" s="23" t="s">
        <v>1246</v>
      </c>
      <c r="E248" s="21"/>
      <c r="F248" s="21"/>
      <c r="G248" s="21" t="s">
        <v>96</v>
      </c>
      <c r="H248" s="21" t="s">
        <v>356</v>
      </c>
      <c r="I248" s="21" t="s">
        <v>1167</v>
      </c>
      <c r="J248" s="23" t="s">
        <v>1151</v>
      </c>
      <c r="K248" s="23"/>
      <c r="L248" s="23"/>
      <c r="M248" s="42"/>
      <c r="N248" s="23"/>
      <c r="O248" s="23" t="s">
        <v>61</v>
      </c>
      <c r="P248" s="23"/>
      <c r="Q248" s="23"/>
      <c r="R248" s="23"/>
      <c r="S248" s="23"/>
      <c r="T248" s="23"/>
      <c r="U248" s="20"/>
      <c r="V248" s="20"/>
      <c r="W248" s="20"/>
      <c r="X248" s="20"/>
      <c r="Y248" s="20"/>
      <c r="Z248" s="20"/>
      <c r="AA248" s="25">
        <f t="shared" si="129"/>
        <v>0</v>
      </c>
      <c r="AB248" s="20"/>
      <c r="AC248" s="20"/>
      <c r="AD248" s="20"/>
      <c r="AE248" s="20"/>
      <c r="AF248" s="20"/>
      <c r="AG248" s="23"/>
      <c r="AH248" s="23"/>
      <c r="AI248" s="23"/>
      <c r="AJ248" s="23"/>
      <c r="AK248" s="23"/>
      <c r="AL248" s="23"/>
      <c r="AM248" s="23"/>
      <c r="AN248" s="23"/>
      <c r="AO248" s="23"/>
      <c r="AP248" s="23"/>
      <c r="AQ248" s="23"/>
      <c r="AR248" s="54" t="s">
        <v>1247</v>
      </c>
      <c r="AS248" s="23"/>
      <c r="AT248" s="23"/>
      <c r="AU248" s="23"/>
      <c r="AV248" s="23"/>
      <c r="AW248" s="23" t="s">
        <v>363</v>
      </c>
    </row>
    <row r="249" s="1" customFormat="1" ht="36" spans="1:49">
      <c r="A249" s="25"/>
      <c r="B249" s="21">
        <f t="shared" si="135"/>
        <v>153</v>
      </c>
      <c r="C249" s="21"/>
      <c r="D249" s="21" t="s">
        <v>1248</v>
      </c>
      <c r="E249" s="21"/>
      <c r="F249" s="21"/>
      <c r="G249" s="21" t="s">
        <v>96</v>
      </c>
      <c r="H249" s="23" t="s">
        <v>596</v>
      </c>
      <c r="I249" s="21" t="s">
        <v>356</v>
      </c>
      <c r="J249" s="21" t="s">
        <v>1151</v>
      </c>
      <c r="K249" s="21">
        <v>3000</v>
      </c>
      <c r="L249" s="21">
        <v>2000</v>
      </c>
      <c r="M249" s="43" t="s">
        <v>1249</v>
      </c>
      <c r="N249" s="21" t="s">
        <v>1250</v>
      </c>
      <c r="O249" s="21" t="s">
        <v>397</v>
      </c>
      <c r="P249" s="21"/>
      <c r="Q249" s="21"/>
      <c r="R249" s="21"/>
      <c r="S249" s="21"/>
      <c r="T249" s="21"/>
      <c r="U249" s="25"/>
      <c r="V249" s="25"/>
      <c r="W249" s="25"/>
      <c r="X249" s="25"/>
      <c r="Y249" s="25"/>
      <c r="Z249" s="25"/>
      <c r="AA249" s="25">
        <f t="shared" si="129"/>
        <v>0</v>
      </c>
      <c r="AB249" s="25">
        <v>5</v>
      </c>
      <c r="AC249" s="25"/>
      <c r="AD249" s="25"/>
      <c r="AE249" s="25">
        <v>5</v>
      </c>
      <c r="AF249" s="25"/>
      <c r="AG249" s="21"/>
      <c r="AH249" s="21">
        <v>5</v>
      </c>
      <c r="AI249" s="21"/>
      <c r="AJ249" s="21"/>
      <c r="AK249" s="21">
        <v>5</v>
      </c>
      <c r="AL249" s="21"/>
      <c r="AM249" s="21"/>
      <c r="AN249" s="21">
        <v>5</v>
      </c>
      <c r="AO249" s="21"/>
      <c r="AP249" s="21"/>
      <c r="AQ249" s="21">
        <v>5</v>
      </c>
      <c r="AR249" s="78" t="s">
        <v>1251</v>
      </c>
      <c r="AS249" s="23"/>
      <c r="AT249" s="23" t="s">
        <v>686</v>
      </c>
      <c r="AU249" s="33"/>
      <c r="AV249" s="33"/>
      <c r="AW249" s="23" t="s">
        <v>601</v>
      </c>
    </row>
    <row r="250" s="2" customFormat="1" ht="48" spans="1:16384">
      <c r="A250" s="25"/>
      <c r="B250" s="24">
        <f t="shared" si="135"/>
        <v>154</v>
      </c>
      <c r="C250" s="24"/>
      <c r="D250" s="21" t="s">
        <v>1252</v>
      </c>
      <c r="E250" s="21"/>
      <c r="F250" s="21"/>
      <c r="G250" s="21" t="s">
        <v>96</v>
      </c>
      <c r="H250" s="21" t="s">
        <v>1253</v>
      </c>
      <c r="I250" s="21" t="s">
        <v>1230</v>
      </c>
      <c r="J250" s="21" t="s">
        <v>1151</v>
      </c>
      <c r="K250" s="21">
        <v>1500</v>
      </c>
      <c r="L250" s="21">
        <v>700</v>
      </c>
      <c r="M250" s="43" t="s">
        <v>1254</v>
      </c>
      <c r="N250" s="21" t="s">
        <v>1255</v>
      </c>
      <c r="O250" s="21" t="s">
        <v>61</v>
      </c>
      <c r="P250" s="21" t="s">
        <v>62</v>
      </c>
      <c r="Q250" s="21" t="s">
        <v>1256</v>
      </c>
      <c r="R250" s="21"/>
      <c r="S250" s="21"/>
      <c r="T250" s="21"/>
      <c r="U250" s="25"/>
      <c r="V250" s="25"/>
      <c r="W250" s="25"/>
      <c r="X250" s="25"/>
      <c r="Y250" s="25"/>
      <c r="Z250" s="25"/>
      <c r="AA250" s="25">
        <f t="shared" si="129"/>
        <v>0</v>
      </c>
      <c r="AB250" s="25"/>
      <c r="AC250" s="25"/>
      <c r="AD250" s="25"/>
      <c r="AE250" s="25"/>
      <c r="AF250" s="25"/>
      <c r="AG250" s="21"/>
      <c r="AH250" s="21"/>
      <c r="AI250" s="21"/>
      <c r="AJ250" s="21"/>
      <c r="AK250" s="21"/>
      <c r="AL250" s="21"/>
      <c r="AM250" s="21"/>
      <c r="AN250" s="21"/>
      <c r="AO250" s="21"/>
      <c r="AP250" s="21"/>
      <c r="AQ250" s="21"/>
      <c r="AR250" s="71" t="s">
        <v>1257</v>
      </c>
      <c r="AS250" s="23"/>
      <c r="AT250" s="23" t="s">
        <v>284</v>
      </c>
      <c r="AU250" s="23"/>
      <c r="AV250" s="23"/>
      <c r="AW250" s="23" t="s">
        <v>517</v>
      </c>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c r="AML250" s="1"/>
      <c r="AMM250" s="1"/>
      <c r="AMN250" s="1"/>
      <c r="AMO250" s="1"/>
      <c r="AMP250" s="1"/>
      <c r="AMQ250" s="1"/>
      <c r="AMR250" s="1"/>
      <c r="AMS250" s="1"/>
      <c r="AMT250" s="1"/>
      <c r="AMU250" s="1"/>
      <c r="AMV250" s="1"/>
      <c r="AMW250" s="1"/>
      <c r="AMX250" s="1"/>
      <c r="AMY250" s="1"/>
      <c r="AMZ250" s="1"/>
      <c r="ANA250" s="1"/>
      <c r="ANB250" s="1"/>
      <c r="ANC250" s="1"/>
      <c r="AND250" s="1"/>
      <c r="ANE250" s="1"/>
      <c r="ANF250" s="1"/>
      <c r="ANG250" s="1"/>
      <c r="ANH250" s="1"/>
      <c r="ANI250" s="1"/>
      <c r="ANJ250" s="1"/>
      <c r="ANK250" s="1"/>
      <c r="ANL250" s="1"/>
      <c r="ANM250" s="1"/>
      <c r="ANN250" s="1"/>
      <c r="ANO250" s="1"/>
      <c r="ANP250" s="1"/>
      <c r="ANQ250" s="1"/>
      <c r="ANR250" s="1"/>
      <c r="ANS250" s="1"/>
      <c r="ANT250" s="1"/>
      <c r="ANU250" s="1"/>
      <c r="ANV250" s="1"/>
      <c r="ANW250" s="1"/>
      <c r="ANX250" s="1"/>
      <c r="ANY250" s="1"/>
      <c r="ANZ250" s="1"/>
      <c r="AOA250" s="1"/>
      <c r="AOB250" s="1"/>
      <c r="AOC250" s="1"/>
      <c r="AOD250" s="1"/>
      <c r="AOE250" s="1"/>
      <c r="AOF250" s="1"/>
      <c r="AOG250" s="1"/>
      <c r="AOH250" s="1"/>
      <c r="AOI250" s="1"/>
      <c r="AOJ250" s="1"/>
      <c r="AOK250" s="1"/>
      <c r="AOL250" s="1"/>
      <c r="AOM250" s="1"/>
      <c r="AON250" s="1"/>
      <c r="AOO250" s="1"/>
      <c r="AOP250" s="1"/>
      <c r="AOQ250" s="1"/>
      <c r="AOR250" s="1"/>
      <c r="AOS250" s="1"/>
      <c r="AOT250" s="1"/>
      <c r="AOU250" s="1"/>
      <c r="AOV250" s="1"/>
      <c r="AOW250" s="1"/>
      <c r="AOX250" s="1"/>
      <c r="AOY250" s="1"/>
      <c r="AOZ250" s="1"/>
      <c r="APA250" s="1"/>
      <c r="APB250" s="1"/>
      <c r="APC250" s="1"/>
      <c r="APD250" s="1"/>
      <c r="APE250" s="1"/>
      <c r="APF250" s="1"/>
      <c r="APG250" s="1"/>
      <c r="APH250" s="1"/>
      <c r="API250" s="1"/>
      <c r="APJ250" s="1"/>
      <c r="APK250" s="1"/>
      <c r="APL250" s="1"/>
      <c r="APM250" s="1"/>
      <c r="APN250" s="1"/>
      <c r="APO250" s="1"/>
      <c r="APP250" s="1"/>
      <c r="APQ250" s="1"/>
      <c r="APR250" s="1"/>
      <c r="APS250" s="1"/>
      <c r="APT250" s="1"/>
      <c r="APU250" s="1"/>
      <c r="APV250" s="1"/>
      <c r="APW250" s="1"/>
      <c r="APX250" s="1"/>
      <c r="APY250" s="1"/>
      <c r="APZ250" s="1"/>
      <c r="AQA250" s="1"/>
      <c r="AQB250" s="1"/>
      <c r="AQC250" s="1"/>
      <c r="AQD250" s="1"/>
      <c r="AQE250" s="1"/>
      <c r="AQF250" s="1"/>
      <c r="AQG250" s="1"/>
      <c r="AQH250" s="1"/>
      <c r="AQI250" s="1"/>
      <c r="AQJ250" s="1"/>
      <c r="AQK250" s="1"/>
      <c r="AQL250" s="1"/>
      <c r="AQM250" s="1"/>
      <c r="AQN250" s="1"/>
      <c r="AQO250" s="1"/>
      <c r="AQP250" s="1"/>
      <c r="AQQ250" s="1"/>
      <c r="AQR250" s="1"/>
      <c r="AQS250" s="1"/>
      <c r="AQT250" s="1"/>
      <c r="AQU250" s="1"/>
      <c r="AQV250" s="1"/>
      <c r="AQW250" s="1"/>
      <c r="AQX250" s="1"/>
      <c r="AQY250" s="1"/>
      <c r="AQZ250" s="1"/>
      <c r="ARA250" s="1"/>
      <c r="ARB250" s="1"/>
      <c r="ARC250" s="1"/>
      <c r="ARD250" s="1"/>
      <c r="ARE250" s="1"/>
      <c r="ARF250" s="1"/>
      <c r="ARG250" s="1"/>
      <c r="ARH250" s="1"/>
      <c r="ARI250" s="1"/>
      <c r="ARJ250" s="1"/>
      <c r="ARK250" s="1"/>
      <c r="ARL250" s="1"/>
      <c r="ARM250" s="1"/>
      <c r="ARN250" s="1"/>
      <c r="ARO250" s="1"/>
      <c r="ARP250" s="1"/>
      <c r="ARQ250" s="1"/>
      <c r="ARR250" s="1"/>
      <c r="ARS250" s="1"/>
      <c r="ART250" s="1"/>
      <c r="ARU250" s="1"/>
      <c r="ARV250" s="1"/>
      <c r="ARW250" s="1"/>
      <c r="ARX250" s="1"/>
      <c r="ARY250" s="1"/>
      <c r="ARZ250" s="1"/>
      <c r="ASA250" s="1"/>
      <c r="ASB250" s="1"/>
      <c r="ASC250" s="1"/>
      <c r="ASD250" s="1"/>
      <c r="ASE250" s="1"/>
      <c r="ASF250" s="1"/>
      <c r="ASG250" s="1"/>
      <c r="ASH250" s="1"/>
      <c r="ASI250" s="1"/>
      <c r="ASJ250" s="1"/>
      <c r="ASK250" s="1"/>
      <c r="ASL250" s="1"/>
      <c r="ASM250" s="1"/>
      <c r="ASN250" s="1"/>
      <c r="ASO250" s="1"/>
      <c r="ASP250" s="1"/>
      <c r="ASQ250" s="1"/>
      <c r="ASR250" s="1"/>
      <c r="ASS250" s="1"/>
      <c r="AST250" s="1"/>
      <c r="ASU250" s="1"/>
      <c r="ASV250" s="1"/>
      <c r="ASW250" s="1"/>
      <c r="ASX250" s="1"/>
      <c r="ASY250" s="1"/>
      <c r="ASZ250" s="1"/>
      <c r="ATA250" s="1"/>
      <c r="ATB250" s="1"/>
      <c r="ATC250" s="1"/>
      <c r="ATD250" s="1"/>
      <c r="ATE250" s="1"/>
      <c r="ATF250" s="1"/>
      <c r="ATG250" s="1"/>
      <c r="ATH250" s="1"/>
      <c r="ATI250" s="1"/>
      <c r="ATJ250" s="1"/>
      <c r="ATK250" s="1"/>
      <c r="ATL250" s="1"/>
      <c r="ATM250" s="1"/>
      <c r="ATN250" s="1"/>
      <c r="ATO250" s="1"/>
      <c r="ATP250" s="1"/>
      <c r="ATQ250" s="1"/>
      <c r="ATR250" s="1"/>
      <c r="ATS250" s="1"/>
      <c r="ATT250" s="1"/>
      <c r="ATU250" s="1"/>
      <c r="ATV250" s="1"/>
      <c r="ATW250" s="1"/>
      <c r="ATX250" s="1"/>
      <c r="ATY250" s="1"/>
      <c r="ATZ250" s="1"/>
      <c r="AUA250" s="1"/>
      <c r="AUB250" s="1"/>
      <c r="AUC250" s="1"/>
      <c r="AUD250" s="1"/>
      <c r="AUE250" s="1"/>
      <c r="AUF250" s="1"/>
      <c r="AUG250" s="1"/>
      <c r="AUH250" s="1"/>
      <c r="AUI250" s="1"/>
      <c r="AUJ250" s="1"/>
      <c r="AUK250" s="1"/>
      <c r="AUL250" s="1"/>
      <c r="AUM250" s="1"/>
      <c r="AUN250" s="1"/>
      <c r="AUO250" s="1"/>
      <c r="AUP250" s="1"/>
      <c r="AUQ250" s="1"/>
      <c r="AUR250" s="1"/>
      <c r="AUS250" s="1"/>
      <c r="AUT250" s="1"/>
      <c r="AUU250" s="1"/>
      <c r="AUV250" s="1"/>
      <c r="AUW250" s="1"/>
      <c r="AUX250" s="1"/>
      <c r="AUY250" s="1"/>
      <c r="AUZ250" s="1"/>
      <c r="AVA250" s="1"/>
      <c r="AVB250" s="1"/>
      <c r="AVC250" s="1"/>
      <c r="AVD250" s="1"/>
      <c r="AVE250" s="1"/>
      <c r="AVF250" s="1"/>
      <c r="AVG250" s="1"/>
      <c r="AVH250" s="1"/>
      <c r="AVI250" s="1"/>
      <c r="AVJ250" s="1"/>
      <c r="AVK250" s="1"/>
      <c r="AVL250" s="1"/>
      <c r="AVM250" s="1"/>
      <c r="AVN250" s="1"/>
      <c r="AVO250" s="1"/>
      <c r="AVP250" s="1"/>
      <c r="AVQ250" s="1"/>
      <c r="AVR250" s="1"/>
      <c r="AVS250" s="1"/>
      <c r="AVT250" s="1"/>
      <c r="AVU250" s="1"/>
      <c r="AVV250" s="1"/>
      <c r="AVW250" s="1"/>
      <c r="AVX250" s="1"/>
      <c r="AVY250" s="1"/>
      <c r="AVZ250" s="1"/>
      <c r="AWA250" s="1"/>
      <c r="AWB250" s="1"/>
      <c r="AWC250" s="1"/>
      <c r="AWD250" s="1"/>
      <c r="AWE250" s="1"/>
      <c r="AWF250" s="1"/>
      <c r="AWG250" s="1"/>
      <c r="AWH250" s="1"/>
      <c r="AWI250" s="1"/>
      <c r="AWJ250" s="1"/>
      <c r="AWK250" s="1"/>
      <c r="AWL250" s="1"/>
      <c r="AWM250" s="1"/>
      <c r="AWN250" s="1"/>
      <c r="AWO250" s="1"/>
      <c r="AWP250" s="1"/>
      <c r="AWQ250" s="1"/>
      <c r="AWR250" s="1"/>
      <c r="AWS250" s="1"/>
      <c r="AWT250" s="1"/>
      <c r="AWU250" s="1"/>
      <c r="AWV250" s="1"/>
      <c r="AWW250" s="1"/>
      <c r="AWX250" s="1"/>
      <c r="AWY250" s="1"/>
      <c r="AWZ250" s="1"/>
      <c r="AXA250" s="1"/>
      <c r="AXB250" s="1"/>
      <c r="AXC250" s="1"/>
      <c r="AXD250" s="1"/>
      <c r="AXE250" s="1"/>
      <c r="AXF250" s="1"/>
      <c r="AXG250" s="1"/>
      <c r="AXH250" s="1"/>
      <c r="AXI250" s="1"/>
      <c r="AXJ250" s="1"/>
      <c r="AXK250" s="1"/>
      <c r="AXL250" s="1"/>
      <c r="AXM250" s="1"/>
      <c r="AXN250" s="1"/>
      <c r="AXO250" s="1"/>
      <c r="AXP250" s="1"/>
      <c r="AXQ250" s="1"/>
      <c r="AXR250" s="1"/>
      <c r="AXS250" s="1"/>
      <c r="AXT250" s="1"/>
      <c r="AXU250" s="1"/>
      <c r="AXV250" s="1"/>
      <c r="AXW250" s="1"/>
      <c r="AXX250" s="1"/>
      <c r="AXY250" s="1"/>
      <c r="AXZ250" s="1"/>
      <c r="AYA250" s="1"/>
      <c r="AYB250" s="1"/>
      <c r="AYC250" s="1"/>
      <c r="AYD250" s="1"/>
      <c r="AYE250" s="1"/>
      <c r="AYF250" s="1"/>
      <c r="AYG250" s="1"/>
      <c r="AYH250" s="1"/>
      <c r="AYI250" s="1"/>
      <c r="AYJ250" s="1"/>
      <c r="AYK250" s="1"/>
      <c r="AYL250" s="1"/>
      <c r="AYM250" s="1"/>
      <c r="AYN250" s="1"/>
      <c r="AYO250" s="1"/>
      <c r="AYP250" s="1"/>
      <c r="AYQ250" s="1"/>
      <c r="AYR250" s="1"/>
      <c r="AYS250" s="1"/>
      <c r="AYT250" s="1"/>
      <c r="AYU250" s="1"/>
      <c r="AYV250" s="1"/>
      <c r="AYW250" s="1"/>
      <c r="AYX250" s="1"/>
      <c r="AYY250" s="1"/>
      <c r="AYZ250" s="1"/>
      <c r="AZA250" s="1"/>
      <c r="AZB250" s="1"/>
      <c r="AZC250" s="1"/>
      <c r="AZD250" s="1"/>
      <c r="AZE250" s="1"/>
      <c r="AZF250" s="1"/>
      <c r="AZG250" s="1"/>
      <c r="AZH250" s="1"/>
      <c r="AZI250" s="1"/>
      <c r="AZJ250" s="1"/>
      <c r="AZK250" s="1"/>
      <c r="AZL250" s="1"/>
      <c r="AZM250" s="1"/>
      <c r="AZN250" s="1"/>
      <c r="AZO250" s="1"/>
      <c r="AZP250" s="1"/>
      <c r="AZQ250" s="1"/>
      <c r="AZR250" s="1"/>
      <c r="AZS250" s="1"/>
      <c r="AZT250" s="1"/>
      <c r="AZU250" s="1"/>
      <c r="AZV250" s="1"/>
      <c r="AZW250" s="1"/>
      <c r="AZX250" s="1"/>
      <c r="AZY250" s="1"/>
      <c r="AZZ250" s="1"/>
      <c r="BAA250" s="1"/>
      <c r="BAB250" s="1"/>
      <c r="BAC250" s="1"/>
      <c r="BAD250" s="1"/>
      <c r="BAE250" s="1"/>
      <c r="BAF250" s="1"/>
      <c r="BAG250" s="1"/>
      <c r="BAH250" s="1"/>
      <c r="BAI250" s="1"/>
      <c r="BAJ250" s="1"/>
      <c r="BAK250" s="1"/>
      <c r="BAL250" s="1"/>
      <c r="BAM250" s="1"/>
      <c r="BAN250" s="1"/>
      <c r="BAO250" s="1"/>
      <c r="BAP250" s="1"/>
      <c r="BAQ250" s="1"/>
      <c r="BAR250" s="1"/>
      <c r="BAS250" s="1"/>
      <c r="BAT250" s="1"/>
      <c r="BAU250" s="1"/>
      <c r="BAV250" s="1"/>
      <c r="BAW250" s="1"/>
      <c r="BAX250" s="1"/>
      <c r="BAY250" s="1"/>
      <c r="BAZ250" s="1"/>
      <c r="BBA250" s="1"/>
      <c r="BBB250" s="1"/>
      <c r="BBC250" s="1"/>
      <c r="BBD250" s="1"/>
      <c r="BBE250" s="1"/>
      <c r="BBF250" s="1"/>
      <c r="BBG250" s="1"/>
      <c r="BBH250" s="1"/>
      <c r="BBI250" s="1"/>
      <c r="BBJ250" s="1"/>
      <c r="BBK250" s="1"/>
      <c r="BBL250" s="1"/>
      <c r="BBM250" s="1"/>
      <c r="BBN250" s="1"/>
      <c r="BBO250" s="1"/>
      <c r="BBP250" s="1"/>
      <c r="BBQ250" s="1"/>
      <c r="BBR250" s="1"/>
      <c r="BBS250" s="1"/>
      <c r="BBT250" s="1"/>
      <c r="BBU250" s="1"/>
      <c r="BBV250" s="1"/>
      <c r="BBW250" s="1"/>
      <c r="BBX250" s="1"/>
      <c r="BBY250" s="1"/>
      <c r="BBZ250" s="1"/>
      <c r="BCA250" s="1"/>
      <c r="BCB250" s="1"/>
      <c r="BCC250" s="1"/>
      <c r="BCD250" s="1"/>
      <c r="BCE250" s="1"/>
      <c r="BCF250" s="1"/>
      <c r="BCG250" s="1"/>
      <c r="BCH250" s="1"/>
      <c r="BCI250" s="1"/>
      <c r="BCJ250" s="1"/>
      <c r="BCK250" s="1"/>
      <c r="BCL250" s="1"/>
      <c r="BCM250" s="1"/>
      <c r="BCN250" s="1"/>
      <c r="BCO250" s="1"/>
      <c r="BCP250" s="1"/>
      <c r="BCQ250" s="1"/>
      <c r="BCR250" s="1"/>
      <c r="BCS250" s="1"/>
      <c r="BCT250" s="1"/>
      <c r="BCU250" s="1"/>
      <c r="BCV250" s="1"/>
      <c r="BCW250" s="1"/>
      <c r="BCX250" s="1"/>
      <c r="BCY250" s="1"/>
      <c r="BCZ250" s="1"/>
      <c r="BDA250" s="1"/>
      <c r="BDB250" s="1"/>
      <c r="BDC250" s="1"/>
      <c r="BDD250" s="1"/>
      <c r="BDE250" s="1"/>
      <c r="BDF250" s="1"/>
      <c r="BDG250" s="1"/>
      <c r="BDH250" s="1"/>
      <c r="BDI250" s="1"/>
      <c r="BDJ250" s="1"/>
      <c r="BDK250" s="1"/>
      <c r="BDL250" s="1"/>
      <c r="BDM250" s="1"/>
      <c r="BDN250" s="1"/>
      <c r="BDO250" s="1"/>
      <c r="BDP250" s="1"/>
      <c r="BDQ250" s="1"/>
      <c r="BDR250" s="1"/>
      <c r="BDS250" s="1"/>
      <c r="BDT250" s="1"/>
      <c r="BDU250" s="1"/>
      <c r="BDV250" s="1"/>
      <c r="BDW250" s="1"/>
      <c r="BDX250" s="1"/>
      <c r="BDY250" s="1"/>
      <c r="BDZ250" s="1"/>
      <c r="BEA250" s="1"/>
      <c r="BEB250" s="1"/>
      <c r="BEC250" s="1"/>
      <c r="BED250" s="1"/>
      <c r="BEE250" s="1"/>
      <c r="BEF250" s="1"/>
      <c r="BEG250" s="1"/>
      <c r="BEH250" s="1"/>
      <c r="BEI250" s="1"/>
      <c r="BEJ250" s="1"/>
      <c r="BEK250" s="1"/>
      <c r="BEL250" s="1"/>
      <c r="BEM250" s="1"/>
      <c r="BEN250" s="1"/>
      <c r="BEO250" s="1"/>
      <c r="BEP250" s="1"/>
      <c r="BEQ250" s="1"/>
      <c r="BER250" s="1"/>
      <c r="BES250" s="1"/>
      <c r="BET250" s="1"/>
      <c r="BEU250" s="1"/>
      <c r="BEV250" s="1"/>
      <c r="BEW250" s="1"/>
      <c r="BEX250" s="1"/>
      <c r="BEY250" s="1"/>
      <c r="BEZ250" s="1"/>
      <c r="BFA250" s="1"/>
      <c r="BFB250" s="1"/>
      <c r="BFC250" s="1"/>
      <c r="BFD250" s="1"/>
      <c r="BFE250" s="1"/>
      <c r="BFF250" s="1"/>
      <c r="BFG250" s="1"/>
      <c r="BFH250" s="1"/>
      <c r="BFI250" s="1"/>
      <c r="BFJ250" s="1"/>
      <c r="BFK250" s="1"/>
      <c r="BFL250" s="1"/>
      <c r="BFM250" s="1"/>
      <c r="BFN250" s="1"/>
      <c r="BFO250" s="1"/>
      <c r="BFP250" s="1"/>
      <c r="BFQ250" s="1"/>
      <c r="BFR250" s="1"/>
      <c r="BFS250" s="1"/>
      <c r="BFT250" s="1"/>
      <c r="BFU250" s="1"/>
      <c r="BFV250" s="1"/>
      <c r="BFW250" s="1"/>
      <c r="BFX250" s="1"/>
      <c r="BFY250" s="1"/>
      <c r="BFZ250" s="1"/>
      <c r="BGA250" s="1"/>
      <c r="BGB250" s="1"/>
      <c r="BGC250" s="1"/>
      <c r="BGD250" s="1"/>
      <c r="BGE250" s="1"/>
      <c r="BGF250" s="1"/>
      <c r="BGG250" s="1"/>
      <c r="BGH250" s="1"/>
      <c r="BGI250" s="1"/>
      <c r="BGJ250" s="1"/>
      <c r="BGK250" s="1"/>
      <c r="BGL250" s="1"/>
      <c r="BGM250" s="1"/>
      <c r="BGN250" s="1"/>
      <c r="BGO250" s="1"/>
      <c r="BGP250" s="1"/>
      <c r="BGQ250" s="1"/>
      <c r="BGR250" s="1"/>
      <c r="BGS250" s="1"/>
      <c r="BGT250" s="1"/>
      <c r="BGU250" s="1"/>
      <c r="BGV250" s="1"/>
      <c r="BGW250" s="1"/>
      <c r="BGX250" s="1"/>
      <c r="BGY250" s="1"/>
      <c r="BGZ250" s="1"/>
      <c r="BHA250" s="1"/>
      <c r="BHB250" s="1"/>
      <c r="BHC250" s="1"/>
      <c r="BHD250" s="1"/>
      <c r="BHE250" s="1"/>
      <c r="BHF250" s="1"/>
      <c r="BHG250" s="1"/>
      <c r="BHH250" s="1"/>
      <c r="BHI250" s="1"/>
      <c r="BHJ250" s="1"/>
      <c r="BHK250" s="1"/>
      <c r="BHL250" s="1"/>
      <c r="BHM250" s="1"/>
      <c r="BHN250" s="1"/>
      <c r="BHO250" s="1"/>
      <c r="BHP250" s="1"/>
      <c r="BHQ250" s="1"/>
      <c r="BHR250" s="1"/>
      <c r="BHS250" s="1"/>
      <c r="BHT250" s="1"/>
      <c r="BHU250" s="1"/>
      <c r="BHV250" s="1"/>
      <c r="BHW250" s="1"/>
      <c r="BHX250" s="1"/>
      <c r="BHY250" s="1"/>
      <c r="BHZ250" s="1"/>
      <c r="BIA250" s="1"/>
      <c r="BIB250" s="1"/>
      <c r="BIC250" s="1"/>
      <c r="BID250" s="1"/>
      <c r="BIE250" s="1"/>
      <c r="BIF250" s="1"/>
      <c r="BIG250" s="1"/>
      <c r="BIH250" s="1"/>
      <c r="BII250" s="1"/>
      <c r="BIJ250" s="1"/>
      <c r="BIK250" s="1"/>
      <c r="BIL250" s="1"/>
      <c r="BIM250" s="1"/>
      <c r="BIN250" s="1"/>
      <c r="BIO250" s="1"/>
      <c r="BIP250" s="1"/>
      <c r="BIQ250" s="1"/>
      <c r="BIR250" s="1"/>
      <c r="BIS250" s="1"/>
      <c r="BIT250" s="1"/>
      <c r="BIU250" s="1"/>
      <c r="BIV250" s="1"/>
      <c r="BIW250" s="1"/>
      <c r="BIX250" s="1"/>
      <c r="BIY250" s="1"/>
      <c r="BIZ250" s="1"/>
      <c r="BJA250" s="1"/>
      <c r="BJB250" s="1"/>
      <c r="BJC250" s="1"/>
      <c r="BJD250" s="1"/>
      <c r="BJE250" s="1"/>
      <c r="BJF250" s="1"/>
      <c r="BJG250" s="1"/>
      <c r="BJH250" s="1"/>
      <c r="BJI250" s="1"/>
      <c r="BJJ250" s="1"/>
      <c r="BJK250" s="1"/>
      <c r="BJL250" s="1"/>
      <c r="BJM250" s="1"/>
      <c r="BJN250" s="1"/>
      <c r="BJO250" s="1"/>
      <c r="BJP250" s="1"/>
      <c r="BJQ250" s="1"/>
      <c r="BJR250" s="1"/>
      <c r="BJS250" s="1"/>
      <c r="BJT250" s="1"/>
      <c r="BJU250" s="1"/>
      <c r="BJV250" s="1"/>
      <c r="BJW250" s="1"/>
      <c r="BJX250" s="1"/>
      <c r="BJY250" s="1"/>
      <c r="BJZ250" s="1"/>
      <c r="BKA250" s="1"/>
      <c r="BKB250" s="1"/>
      <c r="BKC250" s="1"/>
      <c r="BKD250" s="1"/>
      <c r="BKE250" s="1"/>
      <c r="BKF250" s="1"/>
      <c r="BKG250" s="1"/>
      <c r="BKH250" s="1"/>
      <c r="BKI250" s="1"/>
      <c r="BKJ250" s="1"/>
      <c r="BKK250" s="1"/>
      <c r="BKL250" s="1"/>
      <c r="BKM250" s="1"/>
      <c r="BKN250" s="1"/>
      <c r="BKO250" s="1"/>
      <c r="BKP250" s="1"/>
      <c r="BKQ250" s="1"/>
      <c r="BKR250" s="1"/>
      <c r="BKS250" s="1"/>
      <c r="BKT250" s="1"/>
      <c r="BKU250" s="1"/>
      <c r="BKV250" s="1"/>
      <c r="BKW250" s="1"/>
      <c r="BKX250" s="1"/>
      <c r="BKY250" s="1"/>
      <c r="BKZ250" s="1"/>
      <c r="BLA250" s="1"/>
      <c r="BLB250" s="1"/>
      <c r="BLC250" s="1"/>
      <c r="BLD250" s="1"/>
      <c r="BLE250" s="1"/>
      <c r="BLF250" s="1"/>
      <c r="BLG250" s="1"/>
      <c r="BLH250" s="1"/>
      <c r="BLI250" s="1"/>
      <c r="BLJ250" s="1"/>
      <c r="BLK250" s="1"/>
      <c r="BLL250" s="1"/>
      <c r="BLM250" s="1"/>
      <c r="BLN250" s="1"/>
      <c r="BLO250" s="1"/>
      <c r="BLP250" s="1"/>
      <c r="BLQ250" s="1"/>
      <c r="BLR250" s="1"/>
      <c r="BLS250" s="1"/>
      <c r="BLT250" s="1"/>
      <c r="BLU250" s="1"/>
      <c r="BLV250" s="1"/>
      <c r="BLW250" s="1"/>
      <c r="BLX250" s="1"/>
      <c r="BLY250" s="1"/>
      <c r="BLZ250" s="1"/>
      <c r="BMA250" s="1"/>
      <c r="BMB250" s="1"/>
      <c r="BMC250" s="1"/>
      <c r="BMD250" s="1"/>
      <c r="BME250" s="1"/>
      <c r="BMF250" s="1"/>
      <c r="BMG250" s="1"/>
      <c r="BMH250" s="1"/>
      <c r="BMI250" s="1"/>
      <c r="BMJ250" s="1"/>
      <c r="BMK250" s="1"/>
      <c r="BML250" s="1"/>
      <c r="BMM250" s="1"/>
      <c r="BMN250" s="1"/>
      <c r="BMO250" s="1"/>
      <c r="BMP250" s="1"/>
      <c r="BMQ250" s="1"/>
      <c r="BMR250" s="1"/>
      <c r="BMS250" s="1"/>
      <c r="BMT250" s="1"/>
      <c r="BMU250" s="1"/>
      <c r="BMV250" s="1"/>
      <c r="BMW250" s="1"/>
      <c r="BMX250" s="1"/>
      <c r="BMY250" s="1"/>
      <c r="BMZ250" s="1"/>
      <c r="BNA250" s="1"/>
      <c r="BNB250" s="1"/>
      <c r="BNC250" s="1"/>
      <c r="BND250" s="1"/>
      <c r="BNE250" s="1"/>
      <c r="BNF250" s="1"/>
      <c r="BNG250" s="1"/>
      <c r="BNH250" s="1"/>
      <c r="BNI250" s="1"/>
      <c r="BNJ250" s="1"/>
      <c r="BNK250" s="1"/>
      <c r="BNL250" s="1"/>
      <c r="BNM250" s="1"/>
      <c r="BNN250" s="1"/>
      <c r="BNO250" s="1"/>
      <c r="BNP250" s="1"/>
      <c r="BNQ250" s="1"/>
      <c r="BNR250" s="1"/>
      <c r="BNS250" s="1"/>
      <c r="BNT250" s="1"/>
      <c r="BNU250" s="1"/>
      <c r="BNV250" s="1"/>
      <c r="BNW250" s="1"/>
      <c r="BNX250" s="1"/>
      <c r="BNY250" s="1"/>
      <c r="BNZ250" s="1"/>
      <c r="BOA250" s="1"/>
      <c r="BOB250" s="1"/>
      <c r="BOC250" s="1"/>
      <c r="BOD250" s="1"/>
      <c r="BOE250" s="1"/>
      <c r="BOF250" s="1"/>
      <c r="BOG250" s="1"/>
      <c r="BOH250" s="1"/>
      <c r="BOI250" s="1"/>
      <c r="BOJ250" s="1"/>
      <c r="BOK250" s="1"/>
      <c r="BOL250" s="1"/>
      <c r="BOM250" s="1"/>
      <c r="BON250" s="1"/>
      <c r="BOO250" s="1"/>
      <c r="BOP250" s="1"/>
      <c r="BOQ250" s="1"/>
      <c r="BOR250" s="1"/>
      <c r="BOS250" s="1"/>
      <c r="BOT250" s="1"/>
      <c r="BOU250" s="1"/>
      <c r="BOV250" s="1"/>
      <c r="BOW250" s="1"/>
      <c r="BOX250" s="1"/>
      <c r="BOY250" s="1"/>
      <c r="BOZ250" s="1"/>
      <c r="BPA250" s="1"/>
      <c r="BPB250" s="1"/>
      <c r="BPC250" s="1"/>
      <c r="BPD250" s="1"/>
      <c r="BPE250" s="1"/>
      <c r="BPF250" s="1"/>
      <c r="BPG250" s="1"/>
      <c r="BPH250" s="1"/>
      <c r="BPI250" s="1"/>
      <c r="BPJ250" s="1"/>
      <c r="BPK250" s="1"/>
      <c r="BPL250" s="1"/>
      <c r="BPM250" s="1"/>
      <c r="BPN250" s="1"/>
      <c r="BPO250" s="1"/>
      <c r="BPP250" s="1"/>
      <c r="BPQ250" s="1"/>
      <c r="BPR250" s="1"/>
      <c r="BPS250" s="1"/>
      <c r="BPT250" s="1"/>
      <c r="BPU250" s="1"/>
      <c r="BPV250" s="1"/>
      <c r="BPW250" s="1"/>
      <c r="BPX250" s="1"/>
      <c r="BPY250" s="1"/>
      <c r="BPZ250" s="1"/>
      <c r="BQA250" s="1"/>
      <c r="BQB250" s="1"/>
      <c r="BQC250" s="1"/>
      <c r="BQD250" s="1"/>
      <c r="BQE250" s="1"/>
      <c r="BQF250" s="1"/>
      <c r="BQG250" s="1"/>
      <c r="BQH250" s="1"/>
      <c r="BQI250" s="1"/>
      <c r="BQJ250" s="1"/>
      <c r="BQK250" s="1"/>
      <c r="BQL250" s="1"/>
      <c r="BQM250" s="1"/>
      <c r="BQN250" s="1"/>
      <c r="BQO250" s="1"/>
      <c r="BQP250" s="1"/>
      <c r="BQQ250" s="1"/>
      <c r="BQR250" s="1"/>
      <c r="BQS250" s="1"/>
      <c r="BQT250" s="1"/>
      <c r="BQU250" s="1"/>
      <c r="BQV250" s="1"/>
      <c r="BQW250" s="1"/>
      <c r="BQX250" s="1"/>
      <c r="BQY250" s="1"/>
      <c r="BQZ250" s="1"/>
      <c r="BRA250" s="1"/>
      <c r="BRB250" s="1"/>
      <c r="BRC250" s="1"/>
      <c r="BRD250" s="1"/>
      <c r="BRE250" s="1"/>
      <c r="BRF250" s="1"/>
      <c r="BRG250" s="1"/>
      <c r="BRH250" s="1"/>
      <c r="BRI250" s="1"/>
      <c r="BRJ250" s="1"/>
      <c r="BRK250" s="1"/>
      <c r="BRL250" s="1"/>
      <c r="BRM250" s="1"/>
      <c r="BRN250" s="1"/>
      <c r="BRO250" s="1"/>
      <c r="BRP250" s="1"/>
      <c r="BRQ250" s="1"/>
      <c r="BRR250" s="1"/>
      <c r="BRS250" s="1"/>
      <c r="BRT250" s="1"/>
      <c r="BRU250" s="1"/>
      <c r="BRV250" s="1"/>
      <c r="BRW250" s="1"/>
      <c r="BRX250" s="1"/>
      <c r="BRY250" s="1"/>
      <c r="BRZ250" s="1"/>
      <c r="BSA250" s="1"/>
      <c r="BSB250" s="1"/>
      <c r="BSC250" s="1"/>
      <c r="BSD250" s="1"/>
      <c r="BSE250" s="1"/>
      <c r="BSF250" s="1"/>
      <c r="BSG250" s="1"/>
      <c r="BSH250" s="1"/>
      <c r="BSI250" s="1"/>
      <c r="BSJ250" s="1"/>
      <c r="BSK250" s="1"/>
      <c r="BSL250" s="1"/>
      <c r="BSM250" s="1"/>
      <c r="BSN250" s="1"/>
      <c r="BSO250" s="1"/>
      <c r="BSP250" s="1"/>
      <c r="BSQ250" s="1"/>
      <c r="BSR250" s="1"/>
      <c r="BSS250" s="1"/>
      <c r="BST250" s="1"/>
      <c r="BSU250" s="1"/>
      <c r="BSV250" s="1"/>
      <c r="BSW250" s="1"/>
      <c r="BSX250" s="1"/>
      <c r="BSY250" s="1"/>
      <c r="BSZ250" s="1"/>
      <c r="BTA250" s="1"/>
      <c r="BTB250" s="1"/>
      <c r="BTC250" s="1"/>
      <c r="BTD250" s="1"/>
      <c r="BTE250" s="1"/>
      <c r="BTF250" s="1"/>
      <c r="BTG250" s="1"/>
      <c r="BTH250" s="1"/>
      <c r="BTI250" s="1"/>
      <c r="BTJ250" s="1"/>
      <c r="BTK250" s="1"/>
      <c r="BTL250" s="1"/>
      <c r="BTM250" s="1"/>
      <c r="BTN250" s="1"/>
      <c r="BTO250" s="1"/>
      <c r="BTP250" s="1"/>
      <c r="BTQ250" s="1"/>
      <c r="BTR250" s="1"/>
      <c r="BTS250" s="1"/>
      <c r="BTT250" s="1"/>
      <c r="BTU250" s="1"/>
      <c r="BTV250" s="1"/>
      <c r="BTW250" s="1"/>
      <c r="BTX250" s="1"/>
      <c r="BTY250" s="1"/>
      <c r="BTZ250" s="1"/>
      <c r="BUA250" s="1"/>
      <c r="BUB250" s="1"/>
      <c r="BUC250" s="1"/>
      <c r="BUD250" s="1"/>
      <c r="BUE250" s="1"/>
      <c r="BUF250" s="1"/>
      <c r="BUG250" s="1"/>
      <c r="BUH250" s="1"/>
      <c r="BUI250" s="1"/>
      <c r="BUJ250" s="1"/>
      <c r="BUK250" s="1"/>
      <c r="BUL250" s="1"/>
      <c r="BUM250" s="1"/>
      <c r="BUN250" s="1"/>
      <c r="BUO250" s="1"/>
      <c r="BUP250" s="1"/>
      <c r="BUQ250" s="1"/>
      <c r="BUR250" s="1"/>
      <c r="BUS250" s="1"/>
      <c r="BUT250" s="1"/>
      <c r="BUU250" s="1"/>
      <c r="BUV250" s="1"/>
      <c r="BUW250" s="1"/>
      <c r="BUX250" s="1"/>
      <c r="BUY250" s="1"/>
      <c r="BUZ250" s="1"/>
      <c r="BVA250" s="1"/>
      <c r="BVB250" s="1"/>
      <c r="BVC250" s="1"/>
      <c r="BVD250" s="1"/>
      <c r="BVE250" s="1"/>
      <c r="BVF250" s="1"/>
      <c r="BVG250" s="1"/>
      <c r="BVH250" s="1"/>
      <c r="BVI250" s="1"/>
      <c r="BVJ250" s="1"/>
      <c r="BVK250" s="1"/>
      <c r="BVL250" s="1"/>
      <c r="BVM250" s="1"/>
      <c r="BVN250" s="1"/>
      <c r="BVO250" s="1"/>
      <c r="BVP250" s="1"/>
      <c r="BVQ250" s="1"/>
      <c r="BVR250" s="1"/>
      <c r="BVS250" s="1"/>
      <c r="BVT250" s="1"/>
      <c r="BVU250" s="1"/>
      <c r="BVV250" s="1"/>
      <c r="BVW250" s="1"/>
      <c r="BVX250" s="1"/>
      <c r="BVY250" s="1"/>
      <c r="BVZ250" s="1"/>
      <c r="BWA250" s="1"/>
      <c r="BWB250" s="1"/>
      <c r="BWC250" s="1"/>
      <c r="BWD250" s="1"/>
      <c r="BWE250" s="1"/>
      <c r="BWF250" s="1"/>
      <c r="BWG250" s="1"/>
      <c r="BWH250" s="1"/>
      <c r="BWI250" s="1"/>
      <c r="BWJ250" s="1"/>
      <c r="BWK250" s="1"/>
      <c r="BWL250" s="1"/>
      <c r="BWM250" s="1"/>
      <c r="BWN250" s="1"/>
      <c r="BWO250" s="1"/>
      <c r="BWP250" s="1"/>
      <c r="BWQ250" s="1"/>
      <c r="BWR250" s="1"/>
      <c r="BWS250" s="1"/>
      <c r="BWT250" s="1"/>
      <c r="BWU250" s="1"/>
      <c r="BWV250" s="1"/>
      <c r="BWW250" s="1"/>
      <c r="BWX250" s="1"/>
      <c r="BWY250" s="1"/>
      <c r="BWZ250" s="1"/>
      <c r="BXA250" s="1"/>
      <c r="BXB250" s="1"/>
      <c r="BXC250" s="1"/>
      <c r="BXD250" s="1"/>
      <c r="BXE250" s="1"/>
      <c r="BXF250" s="1"/>
      <c r="BXG250" s="1"/>
      <c r="BXH250" s="1"/>
      <c r="BXI250" s="1"/>
      <c r="BXJ250" s="1"/>
      <c r="BXK250" s="1"/>
      <c r="BXL250" s="1"/>
      <c r="BXM250" s="1"/>
      <c r="BXN250" s="1"/>
      <c r="BXO250" s="1"/>
      <c r="BXP250" s="1"/>
      <c r="BXQ250" s="1"/>
      <c r="BXR250" s="1"/>
      <c r="BXS250" s="1"/>
      <c r="BXT250" s="1"/>
      <c r="BXU250" s="1"/>
      <c r="BXV250" s="1"/>
      <c r="BXW250" s="1"/>
      <c r="BXX250" s="1"/>
      <c r="BXY250" s="1"/>
      <c r="BXZ250" s="1"/>
      <c r="BYA250" s="1"/>
      <c r="BYB250" s="1"/>
      <c r="BYC250" s="1"/>
      <c r="BYD250" s="1"/>
      <c r="BYE250" s="1"/>
      <c r="BYF250" s="1"/>
      <c r="BYG250" s="1"/>
      <c r="BYH250" s="1"/>
      <c r="BYI250" s="1"/>
      <c r="BYJ250" s="1"/>
      <c r="BYK250" s="1"/>
      <c r="BYL250" s="1"/>
      <c r="BYM250" s="1"/>
      <c r="BYN250" s="1"/>
      <c r="BYO250" s="1"/>
      <c r="BYP250" s="1"/>
      <c r="BYQ250" s="1"/>
      <c r="BYR250" s="1"/>
      <c r="BYS250" s="1"/>
      <c r="BYT250" s="1"/>
      <c r="BYU250" s="1"/>
      <c r="BYV250" s="1"/>
      <c r="BYW250" s="1"/>
      <c r="BYX250" s="1"/>
      <c r="BYY250" s="1"/>
      <c r="BYZ250" s="1"/>
      <c r="BZA250" s="1"/>
      <c r="BZB250" s="1"/>
      <c r="BZC250" s="1"/>
      <c r="BZD250" s="1"/>
      <c r="BZE250" s="1"/>
      <c r="BZF250" s="1"/>
      <c r="BZG250" s="1"/>
      <c r="BZH250" s="1"/>
      <c r="BZI250" s="1"/>
      <c r="BZJ250" s="1"/>
      <c r="BZK250" s="1"/>
      <c r="BZL250" s="1"/>
      <c r="BZM250" s="1"/>
      <c r="BZN250" s="1"/>
      <c r="BZO250" s="1"/>
      <c r="BZP250" s="1"/>
      <c r="BZQ250" s="1"/>
      <c r="BZR250" s="1"/>
      <c r="BZS250" s="1"/>
      <c r="BZT250" s="1"/>
      <c r="BZU250" s="1"/>
      <c r="BZV250" s="1"/>
      <c r="BZW250" s="1"/>
      <c r="BZX250" s="1"/>
      <c r="BZY250" s="1"/>
      <c r="BZZ250" s="1"/>
      <c r="CAA250" s="1"/>
      <c r="CAB250" s="1"/>
      <c r="CAC250" s="1"/>
      <c r="CAD250" s="1"/>
      <c r="CAE250" s="1"/>
      <c r="CAF250" s="1"/>
      <c r="CAG250" s="1"/>
      <c r="CAH250" s="1"/>
      <c r="CAI250" s="1"/>
      <c r="CAJ250" s="1"/>
      <c r="CAK250" s="1"/>
      <c r="CAL250" s="1"/>
      <c r="CAM250" s="1"/>
      <c r="CAN250" s="1"/>
      <c r="CAO250" s="1"/>
      <c r="CAP250" s="1"/>
      <c r="CAQ250" s="1"/>
      <c r="CAR250" s="1"/>
      <c r="CAS250" s="1"/>
      <c r="CAT250" s="1"/>
      <c r="CAU250" s="1"/>
      <c r="CAV250" s="1"/>
      <c r="CAW250" s="1"/>
      <c r="CAX250" s="1"/>
      <c r="CAY250" s="1"/>
      <c r="CAZ250" s="1"/>
      <c r="CBA250" s="1"/>
      <c r="CBB250" s="1"/>
      <c r="CBC250" s="1"/>
      <c r="CBD250" s="1"/>
      <c r="CBE250" s="1"/>
      <c r="CBF250" s="1"/>
      <c r="CBG250" s="1"/>
      <c r="CBH250" s="1"/>
      <c r="CBI250" s="1"/>
      <c r="CBJ250" s="1"/>
      <c r="CBK250" s="1"/>
      <c r="CBL250" s="1"/>
      <c r="CBM250" s="1"/>
      <c r="CBN250" s="1"/>
      <c r="CBO250" s="1"/>
      <c r="CBP250" s="1"/>
      <c r="CBQ250" s="1"/>
      <c r="CBR250" s="1"/>
      <c r="CBS250" s="1"/>
      <c r="CBT250" s="1"/>
      <c r="CBU250" s="1"/>
      <c r="CBV250" s="1"/>
      <c r="CBW250" s="1"/>
      <c r="CBX250" s="1"/>
      <c r="CBY250" s="1"/>
      <c r="CBZ250" s="1"/>
      <c r="CCA250" s="1"/>
      <c r="CCB250" s="1"/>
      <c r="CCC250" s="1"/>
      <c r="CCD250" s="1"/>
      <c r="CCE250" s="1"/>
      <c r="CCF250" s="1"/>
      <c r="CCG250" s="1"/>
      <c r="CCH250" s="1"/>
      <c r="CCI250" s="1"/>
      <c r="CCJ250" s="1"/>
      <c r="CCK250" s="1"/>
      <c r="CCL250" s="1"/>
      <c r="CCM250" s="1"/>
      <c r="CCN250" s="1"/>
      <c r="CCO250" s="1"/>
      <c r="CCP250" s="1"/>
      <c r="CCQ250" s="1"/>
      <c r="CCR250" s="1"/>
      <c r="CCS250" s="1"/>
      <c r="CCT250" s="1"/>
      <c r="CCU250" s="1"/>
      <c r="CCV250" s="1"/>
      <c r="CCW250" s="1"/>
      <c r="CCX250" s="1"/>
      <c r="CCY250" s="1"/>
      <c r="CCZ250" s="1"/>
      <c r="CDA250" s="1"/>
      <c r="CDB250" s="1"/>
      <c r="CDC250" s="1"/>
      <c r="CDD250" s="1"/>
      <c r="CDE250" s="1"/>
      <c r="CDF250" s="1"/>
      <c r="CDG250" s="1"/>
      <c r="CDH250" s="1"/>
      <c r="CDI250" s="1"/>
      <c r="CDJ250" s="1"/>
      <c r="CDK250" s="1"/>
      <c r="CDL250" s="1"/>
      <c r="CDM250" s="1"/>
      <c r="CDN250" s="1"/>
      <c r="CDO250" s="1"/>
      <c r="CDP250" s="1"/>
      <c r="CDQ250" s="1"/>
      <c r="CDR250" s="1"/>
      <c r="CDS250" s="1"/>
      <c r="CDT250" s="1"/>
      <c r="CDU250" s="1"/>
      <c r="CDV250" s="1"/>
      <c r="CDW250" s="1"/>
      <c r="CDX250" s="1"/>
      <c r="CDY250" s="1"/>
      <c r="CDZ250" s="1"/>
      <c r="CEA250" s="1"/>
      <c r="CEB250" s="1"/>
      <c r="CEC250" s="1"/>
      <c r="CED250" s="1"/>
      <c r="CEE250" s="1"/>
      <c r="CEF250" s="1"/>
      <c r="CEG250" s="1"/>
      <c r="CEH250" s="1"/>
      <c r="CEI250" s="1"/>
      <c r="CEJ250" s="1"/>
      <c r="CEK250" s="1"/>
      <c r="CEL250" s="1"/>
      <c r="CEM250" s="1"/>
      <c r="CEN250" s="1"/>
      <c r="CEO250" s="1"/>
      <c r="CEP250" s="1"/>
      <c r="CEQ250" s="1"/>
      <c r="CER250" s="1"/>
      <c r="CES250" s="1"/>
      <c r="CET250" s="1"/>
      <c r="CEU250" s="1"/>
      <c r="CEV250" s="1"/>
      <c r="CEW250" s="1"/>
      <c r="CEX250" s="1"/>
      <c r="CEY250" s="1"/>
      <c r="CEZ250" s="1"/>
      <c r="CFA250" s="1"/>
      <c r="CFB250" s="1"/>
      <c r="CFC250" s="1"/>
      <c r="CFD250" s="1"/>
      <c r="CFE250" s="1"/>
      <c r="CFF250" s="1"/>
      <c r="CFG250" s="1"/>
      <c r="CFH250" s="1"/>
      <c r="CFI250" s="1"/>
      <c r="CFJ250" s="1"/>
      <c r="CFK250" s="1"/>
      <c r="CFL250" s="1"/>
      <c r="CFM250" s="1"/>
      <c r="CFN250" s="1"/>
      <c r="CFO250" s="1"/>
      <c r="CFP250" s="1"/>
      <c r="CFQ250" s="1"/>
      <c r="CFR250" s="1"/>
      <c r="CFS250" s="1"/>
      <c r="CFT250" s="1"/>
      <c r="CFU250" s="1"/>
      <c r="CFV250" s="1"/>
      <c r="CFW250" s="1"/>
      <c r="CFX250" s="1"/>
      <c r="CFY250" s="1"/>
      <c r="CFZ250" s="1"/>
      <c r="CGA250" s="1"/>
      <c r="CGB250" s="1"/>
      <c r="CGC250" s="1"/>
      <c r="CGD250" s="1"/>
      <c r="CGE250" s="1"/>
      <c r="CGF250" s="1"/>
      <c r="CGG250" s="1"/>
      <c r="CGH250" s="1"/>
      <c r="CGI250" s="1"/>
      <c r="CGJ250" s="1"/>
      <c r="CGK250" s="1"/>
      <c r="CGL250" s="1"/>
      <c r="CGM250" s="1"/>
      <c r="CGN250" s="1"/>
      <c r="CGO250" s="1"/>
      <c r="CGP250" s="1"/>
      <c r="CGQ250" s="1"/>
      <c r="CGR250" s="1"/>
      <c r="CGS250" s="1"/>
      <c r="CGT250" s="1"/>
      <c r="CGU250" s="1"/>
      <c r="CGV250" s="1"/>
      <c r="CGW250" s="1"/>
      <c r="CGX250" s="1"/>
      <c r="CGY250" s="1"/>
      <c r="CGZ250" s="1"/>
      <c r="CHA250" s="1"/>
      <c r="CHB250" s="1"/>
      <c r="CHC250" s="1"/>
      <c r="CHD250" s="1"/>
      <c r="CHE250" s="1"/>
      <c r="CHF250" s="1"/>
      <c r="CHG250" s="1"/>
      <c r="CHH250" s="1"/>
      <c r="CHI250" s="1"/>
      <c r="CHJ250" s="1"/>
      <c r="CHK250" s="1"/>
      <c r="CHL250" s="1"/>
      <c r="CHM250" s="1"/>
      <c r="CHN250" s="1"/>
      <c r="CHO250" s="1"/>
      <c r="CHP250" s="1"/>
      <c r="CHQ250" s="1"/>
      <c r="CHR250" s="1"/>
      <c r="CHS250" s="1"/>
      <c r="CHT250" s="1"/>
      <c r="CHU250" s="1"/>
      <c r="CHV250" s="1"/>
      <c r="CHW250" s="1"/>
      <c r="CHX250" s="1"/>
      <c r="CHY250" s="1"/>
      <c r="CHZ250" s="1"/>
      <c r="CIA250" s="1"/>
      <c r="CIB250" s="1"/>
      <c r="CIC250" s="1"/>
      <c r="CID250" s="1"/>
      <c r="CIE250" s="1"/>
      <c r="CIF250" s="1"/>
      <c r="CIG250" s="1"/>
      <c r="CIH250" s="1"/>
      <c r="CII250" s="1"/>
      <c r="CIJ250" s="1"/>
      <c r="CIK250" s="1"/>
      <c r="CIL250" s="1"/>
      <c r="CIM250" s="1"/>
      <c r="CIN250" s="1"/>
      <c r="CIO250" s="1"/>
      <c r="CIP250" s="1"/>
      <c r="CIQ250" s="1"/>
      <c r="CIR250" s="1"/>
      <c r="CIS250" s="1"/>
      <c r="CIT250" s="1"/>
      <c r="CIU250" s="1"/>
      <c r="CIV250" s="1"/>
      <c r="CIW250" s="1"/>
      <c r="CIX250" s="1"/>
      <c r="CIY250" s="1"/>
      <c r="CIZ250" s="1"/>
      <c r="CJA250" s="1"/>
      <c r="CJB250" s="1"/>
      <c r="CJC250" s="1"/>
      <c r="CJD250" s="1"/>
      <c r="CJE250" s="1"/>
      <c r="CJF250" s="1"/>
      <c r="CJG250" s="1"/>
      <c r="CJH250" s="1"/>
      <c r="CJI250" s="1"/>
      <c r="CJJ250" s="1"/>
      <c r="CJK250" s="1"/>
      <c r="CJL250" s="1"/>
      <c r="CJM250" s="1"/>
      <c r="CJN250" s="1"/>
      <c r="CJO250" s="1"/>
      <c r="CJP250" s="1"/>
      <c r="CJQ250" s="1"/>
      <c r="CJR250" s="1"/>
      <c r="CJS250" s="1"/>
      <c r="CJT250" s="1"/>
      <c r="CJU250" s="1"/>
      <c r="CJV250" s="1"/>
      <c r="CJW250" s="1"/>
      <c r="CJX250" s="1"/>
      <c r="CJY250" s="1"/>
      <c r="CJZ250" s="1"/>
      <c r="CKA250" s="1"/>
      <c r="CKB250" s="1"/>
      <c r="CKC250" s="1"/>
      <c r="CKD250" s="1"/>
      <c r="CKE250" s="1"/>
      <c r="CKF250" s="1"/>
      <c r="CKG250" s="1"/>
      <c r="CKH250" s="1"/>
      <c r="CKI250" s="1"/>
      <c r="CKJ250" s="1"/>
      <c r="CKK250" s="1"/>
      <c r="CKL250" s="1"/>
      <c r="CKM250" s="1"/>
      <c r="CKN250" s="1"/>
      <c r="CKO250" s="1"/>
      <c r="CKP250" s="1"/>
      <c r="CKQ250" s="1"/>
      <c r="CKR250" s="1"/>
      <c r="CKS250" s="1"/>
      <c r="CKT250" s="1"/>
      <c r="CKU250" s="1"/>
      <c r="CKV250" s="1"/>
      <c r="CKW250" s="1"/>
      <c r="CKX250" s="1"/>
      <c r="CKY250" s="1"/>
      <c r="CKZ250" s="1"/>
      <c r="CLA250" s="1"/>
      <c r="CLB250" s="1"/>
      <c r="CLC250" s="1"/>
      <c r="CLD250" s="1"/>
      <c r="CLE250" s="1"/>
      <c r="CLF250" s="1"/>
      <c r="CLG250" s="1"/>
      <c r="CLH250" s="1"/>
      <c r="CLI250" s="1"/>
      <c r="CLJ250" s="1"/>
      <c r="CLK250" s="1"/>
      <c r="CLL250" s="1"/>
      <c r="CLM250" s="1"/>
      <c r="CLN250" s="1"/>
      <c r="CLO250" s="1"/>
      <c r="CLP250" s="1"/>
      <c r="CLQ250" s="1"/>
      <c r="CLR250" s="1"/>
      <c r="CLS250" s="1"/>
      <c r="CLT250" s="1"/>
      <c r="CLU250" s="1"/>
      <c r="CLV250" s="1"/>
      <c r="CLW250" s="1"/>
      <c r="CLX250" s="1"/>
      <c r="CLY250" s="1"/>
      <c r="CLZ250" s="1"/>
      <c r="CMA250" s="1"/>
      <c r="CMB250" s="1"/>
      <c r="CMC250" s="1"/>
      <c r="CMD250" s="1"/>
      <c r="CME250" s="1"/>
      <c r="CMF250" s="1"/>
      <c r="CMG250" s="1"/>
      <c r="CMH250" s="1"/>
      <c r="CMI250" s="1"/>
      <c r="CMJ250" s="1"/>
      <c r="CMK250" s="1"/>
      <c r="CML250" s="1"/>
      <c r="CMM250" s="1"/>
      <c r="CMN250" s="1"/>
      <c r="CMO250" s="1"/>
      <c r="CMP250" s="1"/>
      <c r="CMQ250" s="1"/>
      <c r="CMR250" s="1"/>
      <c r="CMS250" s="1"/>
      <c r="CMT250" s="1"/>
      <c r="CMU250" s="1"/>
      <c r="CMV250" s="1"/>
      <c r="CMW250" s="1"/>
      <c r="CMX250" s="1"/>
      <c r="CMY250" s="1"/>
      <c r="CMZ250" s="1"/>
      <c r="CNA250" s="1"/>
      <c r="CNB250" s="1"/>
      <c r="CNC250" s="1"/>
      <c r="CND250" s="1"/>
      <c r="CNE250" s="1"/>
      <c r="CNF250" s="1"/>
      <c r="CNG250" s="1"/>
      <c r="CNH250" s="1"/>
      <c r="CNI250" s="1"/>
      <c r="CNJ250" s="1"/>
      <c r="CNK250" s="1"/>
      <c r="CNL250" s="1"/>
      <c r="CNM250" s="1"/>
      <c r="CNN250" s="1"/>
      <c r="CNO250" s="1"/>
      <c r="CNP250" s="1"/>
      <c r="CNQ250" s="1"/>
      <c r="CNR250" s="1"/>
      <c r="CNS250" s="1"/>
      <c r="CNT250" s="1"/>
      <c r="CNU250" s="1"/>
      <c r="CNV250" s="1"/>
      <c r="CNW250" s="1"/>
      <c r="CNX250" s="1"/>
      <c r="CNY250" s="1"/>
      <c r="CNZ250" s="1"/>
      <c r="COA250" s="1"/>
      <c r="COB250" s="1"/>
      <c r="COC250" s="1"/>
      <c r="COD250" s="1"/>
      <c r="COE250" s="1"/>
      <c r="COF250" s="1"/>
      <c r="COG250" s="1"/>
      <c r="COH250" s="1"/>
      <c r="COI250" s="1"/>
      <c r="COJ250" s="1"/>
      <c r="COK250" s="1"/>
      <c r="COL250" s="1"/>
      <c r="COM250" s="1"/>
      <c r="CON250" s="1"/>
      <c r="COO250" s="1"/>
      <c r="COP250" s="1"/>
      <c r="COQ250" s="1"/>
      <c r="COR250" s="1"/>
      <c r="COS250" s="1"/>
      <c r="COT250" s="1"/>
      <c r="COU250" s="1"/>
      <c r="COV250" s="1"/>
      <c r="COW250" s="1"/>
      <c r="COX250" s="1"/>
      <c r="COY250" s="1"/>
      <c r="COZ250" s="1"/>
      <c r="CPA250" s="1"/>
      <c r="CPB250" s="1"/>
      <c r="CPC250" s="1"/>
      <c r="CPD250" s="1"/>
      <c r="CPE250" s="1"/>
      <c r="CPF250" s="1"/>
      <c r="CPG250" s="1"/>
      <c r="CPH250" s="1"/>
      <c r="CPI250" s="1"/>
      <c r="CPJ250" s="1"/>
      <c r="CPK250" s="1"/>
      <c r="CPL250" s="1"/>
      <c r="CPM250" s="1"/>
      <c r="CPN250" s="1"/>
      <c r="CPO250" s="1"/>
      <c r="CPP250" s="1"/>
      <c r="CPQ250" s="1"/>
      <c r="CPR250" s="1"/>
      <c r="CPS250" s="1"/>
      <c r="CPT250" s="1"/>
      <c r="CPU250" s="1"/>
      <c r="CPV250" s="1"/>
      <c r="CPW250" s="1"/>
      <c r="CPX250" s="1"/>
      <c r="CPY250" s="1"/>
      <c r="CPZ250" s="1"/>
      <c r="CQA250" s="1"/>
      <c r="CQB250" s="1"/>
      <c r="CQC250" s="1"/>
      <c r="CQD250" s="1"/>
      <c r="CQE250" s="1"/>
      <c r="CQF250" s="1"/>
      <c r="CQG250" s="1"/>
      <c r="CQH250" s="1"/>
      <c r="CQI250" s="1"/>
      <c r="CQJ250" s="1"/>
      <c r="CQK250" s="1"/>
      <c r="CQL250" s="1"/>
      <c r="CQM250" s="1"/>
      <c r="CQN250" s="1"/>
      <c r="CQO250" s="1"/>
      <c r="CQP250" s="1"/>
      <c r="CQQ250" s="1"/>
      <c r="CQR250" s="1"/>
      <c r="CQS250" s="1"/>
      <c r="CQT250" s="1"/>
      <c r="CQU250" s="1"/>
      <c r="CQV250" s="1"/>
      <c r="CQW250" s="1"/>
      <c r="CQX250" s="1"/>
      <c r="CQY250" s="1"/>
      <c r="CQZ250" s="1"/>
      <c r="CRA250" s="1"/>
      <c r="CRB250" s="1"/>
      <c r="CRC250" s="1"/>
      <c r="CRD250" s="1"/>
      <c r="CRE250" s="1"/>
      <c r="CRF250" s="1"/>
      <c r="CRG250" s="1"/>
      <c r="CRH250" s="1"/>
      <c r="CRI250" s="1"/>
      <c r="CRJ250" s="1"/>
      <c r="CRK250" s="1"/>
      <c r="CRL250" s="1"/>
      <c r="CRM250" s="1"/>
      <c r="CRN250" s="1"/>
      <c r="CRO250" s="1"/>
      <c r="CRP250" s="1"/>
      <c r="CRQ250" s="1"/>
      <c r="CRR250" s="1"/>
      <c r="CRS250" s="1"/>
      <c r="CRT250" s="1"/>
      <c r="CRU250" s="1"/>
      <c r="CRV250" s="1"/>
      <c r="CRW250" s="1"/>
      <c r="CRX250" s="1"/>
      <c r="CRY250" s="1"/>
      <c r="CRZ250" s="1"/>
      <c r="CSA250" s="1"/>
      <c r="CSB250" s="1"/>
      <c r="CSC250" s="1"/>
      <c r="CSD250" s="1"/>
      <c r="CSE250" s="1"/>
      <c r="CSF250" s="1"/>
      <c r="CSG250" s="1"/>
      <c r="CSH250" s="1"/>
      <c r="CSI250" s="1"/>
      <c r="CSJ250" s="1"/>
      <c r="CSK250" s="1"/>
      <c r="CSL250" s="1"/>
      <c r="CSM250" s="1"/>
      <c r="CSN250" s="1"/>
      <c r="CSO250" s="1"/>
      <c r="CSP250" s="1"/>
      <c r="CSQ250" s="1"/>
      <c r="CSR250" s="1"/>
      <c r="CSS250" s="1"/>
      <c r="CST250" s="1"/>
      <c r="CSU250" s="1"/>
      <c r="CSV250" s="1"/>
      <c r="CSW250" s="1"/>
      <c r="CSX250" s="1"/>
      <c r="CSY250" s="1"/>
      <c r="CSZ250" s="1"/>
      <c r="CTA250" s="1"/>
      <c r="CTB250" s="1"/>
      <c r="CTC250" s="1"/>
      <c r="CTD250" s="1"/>
      <c r="CTE250" s="1"/>
      <c r="CTF250" s="1"/>
      <c r="CTG250" s="1"/>
      <c r="CTH250" s="1"/>
      <c r="CTI250" s="1"/>
      <c r="CTJ250" s="1"/>
      <c r="CTK250" s="1"/>
      <c r="CTL250" s="1"/>
      <c r="CTM250" s="1"/>
      <c r="CTN250" s="1"/>
      <c r="CTO250" s="1"/>
      <c r="CTP250" s="1"/>
      <c r="CTQ250" s="1"/>
      <c r="CTR250" s="1"/>
      <c r="CTS250" s="1"/>
      <c r="CTT250" s="1"/>
      <c r="CTU250" s="1"/>
      <c r="CTV250" s="1"/>
      <c r="CTW250" s="1"/>
      <c r="CTX250" s="1"/>
      <c r="CTY250" s="1"/>
      <c r="CTZ250" s="1"/>
      <c r="CUA250" s="1"/>
      <c r="CUB250" s="1"/>
      <c r="CUC250" s="1"/>
      <c r="CUD250" s="1"/>
      <c r="CUE250" s="1"/>
      <c r="CUF250" s="1"/>
      <c r="CUG250" s="1"/>
      <c r="CUH250" s="1"/>
      <c r="CUI250" s="1"/>
      <c r="CUJ250" s="1"/>
      <c r="CUK250" s="1"/>
      <c r="CUL250" s="1"/>
      <c r="CUM250" s="1"/>
      <c r="CUN250" s="1"/>
      <c r="CUO250" s="1"/>
      <c r="CUP250" s="1"/>
      <c r="CUQ250" s="1"/>
      <c r="CUR250" s="1"/>
      <c r="CUS250" s="1"/>
      <c r="CUT250" s="1"/>
      <c r="CUU250" s="1"/>
      <c r="CUV250" s="1"/>
      <c r="CUW250" s="1"/>
      <c r="CUX250" s="1"/>
      <c r="CUY250" s="1"/>
      <c r="CUZ250" s="1"/>
      <c r="CVA250" s="1"/>
      <c r="CVB250" s="1"/>
      <c r="CVC250" s="1"/>
      <c r="CVD250" s="1"/>
      <c r="CVE250" s="1"/>
      <c r="CVF250" s="1"/>
      <c r="CVG250" s="1"/>
      <c r="CVH250" s="1"/>
      <c r="CVI250" s="1"/>
      <c r="CVJ250" s="1"/>
      <c r="CVK250" s="1"/>
      <c r="CVL250" s="1"/>
      <c r="CVM250" s="1"/>
      <c r="CVN250" s="1"/>
      <c r="CVO250" s="1"/>
      <c r="CVP250" s="1"/>
      <c r="CVQ250" s="1"/>
      <c r="CVR250" s="1"/>
      <c r="CVS250" s="1"/>
      <c r="CVT250" s="1"/>
      <c r="CVU250" s="1"/>
      <c r="CVV250" s="1"/>
      <c r="CVW250" s="1"/>
      <c r="CVX250" s="1"/>
      <c r="CVY250" s="1"/>
      <c r="CVZ250" s="1"/>
      <c r="CWA250" s="1"/>
      <c r="CWB250" s="1"/>
      <c r="CWC250" s="1"/>
      <c r="CWD250" s="1"/>
      <c r="CWE250" s="1"/>
      <c r="CWF250" s="1"/>
      <c r="CWG250" s="1"/>
      <c r="CWH250" s="1"/>
      <c r="CWI250" s="1"/>
      <c r="CWJ250" s="1"/>
      <c r="CWK250" s="1"/>
      <c r="CWL250" s="1"/>
      <c r="CWM250" s="1"/>
      <c r="CWN250" s="1"/>
      <c r="CWO250" s="1"/>
      <c r="CWP250" s="1"/>
      <c r="CWQ250" s="1"/>
      <c r="CWR250" s="1"/>
      <c r="CWS250" s="1"/>
      <c r="CWT250" s="1"/>
      <c r="CWU250" s="1"/>
      <c r="CWV250" s="1"/>
      <c r="CWW250" s="1"/>
      <c r="CWX250" s="1"/>
      <c r="CWY250" s="1"/>
      <c r="CWZ250" s="1"/>
      <c r="CXA250" s="1"/>
      <c r="CXB250" s="1"/>
      <c r="CXC250" s="1"/>
      <c r="CXD250" s="1"/>
      <c r="CXE250" s="1"/>
      <c r="CXF250" s="1"/>
      <c r="CXG250" s="1"/>
      <c r="CXH250" s="1"/>
      <c r="CXI250" s="1"/>
      <c r="CXJ250" s="1"/>
      <c r="CXK250" s="1"/>
      <c r="CXL250" s="1"/>
      <c r="CXM250" s="1"/>
      <c r="CXN250" s="1"/>
      <c r="CXO250" s="1"/>
      <c r="CXP250" s="1"/>
      <c r="CXQ250" s="1"/>
      <c r="CXR250" s="1"/>
      <c r="CXS250" s="1"/>
      <c r="CXT250" s="1"/>
      <c r="CXU250" s="1"/>
      <c r="CXV250" s="1"/>
      <c r="CXW250" s="1"/>
      <c r="CXX250" s="1"/>
      <c r="CXY250" s="1"/>
      <c r="CXZ250" s="1"/>
      <c r="CYA250" s="1"/>
      <c r="CYB250" s="1"/>
      <c r="CYC250" s="1"/>
      <c r="CYD250" s="1"/>
      <c r="CYE250" s="1"/>
      <c r="CYF250" s="1"/>
      <c r="CYG250" s="1"/>
      <c r="CYH250" s="1"/>
      <c r="CYI250" s="1"/>
      <c r="CYJ250" s="1"/>
      <c r="CYK250" s="1"/>
      <c r="CYL250" s="1"/>
      <c r="CYM250" s="1"/>
      <c r="CYN250" s="1"/>
      <c r="CYO250" s="1"/>
      <c r="CYP250" s="1"/>
      <c r="CYQ250" s="1"/>
      <c r="CYR250" s="1"/>
      <c r="CYS250" s="1"/>
      <c r="CYT250" s="1"/>
      <c r="CYU250" s="1"/>
      <c r="CYV250" s="1"/>
      <c r="CYW250" s="1"/>
      <c r="CYX250" s="1"/>
      <c r="CYY250" s="1"/>
      <c r="CYZ250" s="1"/>
      <c r="CZA250" s="1"/>
      <c r="CZB250" s="1"/>
      <c r="CZC250" s="1"/>
      <c r="CZD250" s="1"/>
      <c r="CZE250" s="1"/>
      <c r="CZF250" s="1"/>
      <c r="CZG250" s="1"/>
      <c r="CZH250" s="1"/>
      <c r="CZI250" s="1"/>
      <c r="CZJ250" s="1"/>
      <c r="CZK250" s="1"/>
      <c r="CZL250" s="1"/>
      <c r="CZM250" s="1"/>
      <c r="CZN250" s="1"/>
      <c r="CZO250" s="1"/>
      <c r="CZP250" s="1"/>
      <c r="CZQ250" s="1"/>
      <c r="CZR250" s="1"/>
      <c r="CZS250" s="1"/>
      <c r="CZT250" s="1"/>
      <c r="CZU250" s="1"/>
      <c r="CZV250" s="1"/>
      <c r="CZW250" s="1"/>
      <c r="CZX250" s="1"/>
      <c r="CZY250" s="1"/>
      <c r="CZZ250" s="1"/>
      <c r="DAA250" s="1"/>
      <c r="DAB250" s="1"/>
      <c r="DAC250" s="1"/>
      <c r="DAD250" s="1"/>
      <c r="DAE250" s="1"/>
      <c r="DAF250" s="1"/>
      <c r="DAG250" s="1"/>
      <c r="DAH250" s="1"/>
      <c r="DAI250" s="1"/>
      <c r="DAJ250" s="1"/>
      <c r="DAK250" s="1"/>
      <c r="DAL250" s="1"/>
      <c r="DAM250" s="1"/>
      <c r="DAN250" s="1"/>
      <c r="DAO250" s="1"/>
      <c r="DAP250" s="1"/>
      <c r="DAQ250" s="1"/>
      <c r="DAR250" s="1"/>
      <c r="DAS250" s="1"/>
      <c r="DAT250" s="1"/>
      <c r="DAU250" s="1"/>
      <c r="DAV250" s="1"/>
      <c r="DAW250" s="1"/>
      <c r="DAX250" s="1"/>
      <c r="DAY250" s="1"/>
      <c r="DAZ250" s="1"/>
      <c r="DBA250" s="1"/>
      <c r="DBB250" s="1"/>
      <c r="DBC250" s="1"/>
      <c r="DBD250" s="1"/>
      <c r="DBE250" s="1"/>
      <c r="DBF250" s="1"/>
      <c r="DBG250" s="1"/>
      <c r="DBH250" s="1"/>
      <c r="DBI250" s="1"/>
      <c r="DBJ250" s="1"/>
      <c r="DBK250" s="1"/>
      <c r="DBL250" s="1"/>
      <c r="DBM250" s="1"/>
      <c r="DBN250" s="1"/>
      <c r="DBO250" s="1"/>
      <c r="DBP250" s="1"/>
      <c r="DBQ250" s="1"/>
      <c r="DBR250" s="1"/>
      <c r="DBS250" s="1"/>
      <c r="DBT250" s="1"/>
      <c r="DBU250" s="1"/>
      <c r="DBV250" s="1"/>
      <c r="DBW250" s="1"/>
      <c r="DBX250" s="1"/>
      <c r="DBY250" s="1"/>
      <c r="DBZ250" s="1"/>
      <c r="DCA250" s="1"/>
      <c r="DCB250" s="1"/>
      <c r="DCC250" s="1"/>
      <c r="DCD250" s="1"/>
      <c r="DCE250" s="1"/>
      <c r="DCF250" s="1"/>
      <c r="DCG250" s="1"/>
      <c r="DCH250" s="1"/>
      <c r="DCI250" s="1"/>
      <c r="DCJ250" s="1"/>
      <c r="DCK250" s="1"/>
      <c r="DCL250" s="1"/>
      <c r="DCM250" s="1"/>
      <c r="DCN250" s="1"/>
      <c r="DCO250" s="1"/>
      <c r="DCP250" s="1"/>
      <c r="DCQ250" s="1"/>
      <c r="DCR250" s="1"/>
      <c r="DCS250" s="1"/>
      <c r="DCT250" s="1"/>
      <c r="DCU250" s="1"/>
      <c r="DCV250" s="1"/>
      <c r="DCW250" s="1"/>
      <c r="DCX250" s="1"/>
      <c r="DCY250" s="1"/>
      <c r="DCZ250" s="1"/>
      <c r="DDA250" s="1"/>
      <c r="DDB250" s="1"/>
      <c r="DDC250" s="1"/>
      <c r="DDD250" s="1"/>
      <c r="DDE250" s="1"/>
      <c r="DDF250" s="1"/>
      <c r="DDG250" s="1"/>
      <c r="DDH250" s="1"/>
      <c r="DDI250" s="1"/>
      <c r="DDJ250" s="1"/>
      <c r="DDK250" s="1"/>
      <c r="DDL250" s="1"/>
      <c r="DDM250" s="1"/>
      <c r="DDN250" s="1"/>
      <c r="DDO250" s="1"/>
      <c r="DDP250" s="1"/>
      <c r="DDQ250" s="1"/>
      <c r="DDR250" s="1"/>
      <c r="DDS250" s="1"/>
      <c r="DDT250" s="1"/>
      <c r="DDU250" s="1"/>
      <c r="DDV250" s="1"/>
      <c r="DDW250" s="1"/>
      <c r="DDX250" s="1"/>
      <c r="DDY250" s="1"/>
      <c r="DDZ250" s="1"/>
      <c r="DEA250" s="1"/>
      <c r="DEB250" s="1"/>
      <c r="DEC250" s="1"/>
      <c r="DED250" s="1"/>
      <c r="DEE250" s="1"/>
      <c r="DEF250" s="1"/>
      <c r="DEG250" s="1"/>
      <c r="DEH250" s="1"/>
      <c r="DEI250" s="1"/>
      <c r="DEJ250" s="1"/>
      <c r="DEK250" s="1"/>
      <c r="DEL250" s="1"/>
      <c r="DEM250" s="1"/>
      <c r="DEN250" s="1"/>
      <c r="DEO250" s="1"/>
      <c r="DEP250" s="1"/>
      <c r="DEQ250" s="1"/>
      <c r="DER250" s="1"/>
      <c r="DES250" s="1"/>
      <c r="DET250" s="1"/>
      <c r="DEU250" s="1"/>
      <c r="DEV250" s="1"/>
      <c r="DEW250" s="1"/>
      <c r="DEX250" s="1"/>
      <c r="DEY250" s="1"/>
      <c r="DEZ250" s="1"/>
      <c r="DFA250" s="1"/>
      <c r="DFB250" s="1"/>
      <c r="DFC250" s="1"/>
      <c r="DFD250" s="1"/>
      <c r="DFE250" s="1"/>
      <c r="DFF250" s="1"/>
      <c r="DFG250" s="1"/>
      <c r="DFH250" s="1"/>
      <c r="DFI250" s="1"/>
      <c r="DFJ250" s="1"/>
      <c r="DFK250" s="1"/>
      <c r="DFL250" s="1"/>
      <c r="DFM250" s="1"/>
      <c r="DFN250" s="1"/>
      <c r="DFO250" s="1"/>
      <c r="DFP250" s="1"/>
      <c r="DFQ250" s="1"/>
      <c r="DFR250" s="1"/>
      <c r="DFS250" s="1"/>
      <c r="DFT250" s="1"/>
      <c r="DFU250" s="1"/>
      <c r="DFV250" s="1"/>
      <c r="DFW250" s="1"/>
      <c r="DFX250" s="1"/>
      <c r="DFY250" s="1"/>
      <c r="DFZ250" s="1"/>
      <c r="DGA250" s="1"/>
      <c r="DGB250" s="1"/>
      <c r="DGC250" s="1"/>
      <c r="DGD250" s="1"/>
      <c r="DGE250" s="1"/>
      <c r="DGF250" s="1"/>
      <c r="DGG250" s="1"/>
      <c r="DGH250" s="1"/>
      <c r="DGI250" s="1"/>
      <c r="DGJ250" s="1"/>
      <c r="DGK250" s="1"/>
      <c r="DGL250" s="1"/>
      <c r="DGM250" s="1"/>
      <c r="DGN250" s="1"/>
      <c r="DGO250" s="1"/>
      <c r="DGP250" s="1"/>
      <c r="DGQ250" s="1"/>
      <c r="DGR250" s="1"/>
      <c r="DGS250" s="1"/>
      <c r="DGT250" s="1"/>
      <c r="DGU250" s="1"/>
      <c r="DGV250" s="1"/>
      <c r="DGW250" s="1"/>
      <c r="DGX250" s="1"/>
      <c r="DGY250" s="1"/>
      <c r="DGZ250" s="1"/>
      <c r="DHA250" s="1"/>
      <c r="DHB250" s="1"/>
      <c r="DHC250" s="1"/>
      <c r="DHD250" s="1"/>
      <c r="DHE250" s="1"/>
      <c r="DHF250" s="1"/>
      <c r="DHG250" s="1"/>
      <c r="DHH250" s="1"/>
      <c r="DHI250" s="1"/>
      <c r="DHJ250" s="1"/>
      <c r="DHK250" s="1"/>
      <c r="DHL250" s="1"/>
      <c r="DHM250" s="1"/>
      <c r="DHN250" s="1"/>
      <c r="DHO250" s="1"/>
      <c r="DHP250" s="1"/>
      <c r="DHQ250" s="1"/>
      <c r="DHR250" s="1"/>
      <c r="DHS250" s="1"/>
      <c r="DHT250" s="1"/>
      <c r="DHU250" s="1"/>
      <c r="DHV250" s="1"/>
      <c r="DHW250" s="1"/>
      <c r="DHX250" s="1"/>
      <c r="DHY250" s="1"/>
      <c r="DHZ250" s="1"/>
      <c r="DIA250" s="1"/>
      <c r="DIB250" s="1"/>
      <c r="DIC250" s="1"/>
      <c r="DID250" s="1"/>
      <c r="DIE250" s="1"/>
      <c r="DIF250" s="1"/>
      <c r="DIG250" s="1"/>
      <c r="DIH250" s="1"/>
      <c r="DII250" s="1"/>
      <c r="DIJ250" s="1"/>
      <c r="DIK250" s="1"/>
      <c r="DIL250" s="1"/>
      <c r="DIM250" s="1"/>
      <c r="DIN250" s="1"/>
      <c r="DIO250" s="1"/>
      <c r="DIP250" s="1"/>
      <c r="DIQ250" s="1"/>
      <c r="DIR250" s="1"/>
      <c r="DIS250" s="1"/>
      <c r="DIT250" s="1"/>
      <c r="DIU250" s="1"/>
      <c r="DIV250" s="1"/>
      <c r="DIW250" s="1"/>
      <c r="DIX250" s="1"/>
      <c r="DIY250" s="1"/>
      <c r="DIZ250" s="1"/>
      <c r="DJA250" s="1"/>
      <c r="DJB250" s="1"/>
      <c r="DJC250" s="1"/>
      <c r="DJD250" s="1"/>
      <c r="DJE250" s="1"/>
      <c r="DJF250" s="1"/>
      <c r="DJG250" s="1"/>
      <c r="DJH250" s="1"/>
      <c r="DJI250" s="1"/>
      <c r="DJJ250" s="1"/>
      <c r="DJK250" s="1"/>
      <c r="DJL250" s="1"/>
      <c r="DJM250" s="1"/>
      <c r="DJN250" s="1"/>
      <c r="DJO250" s="1"/>
      <c r="DJP250" s="1"/>
      <c r="DJQ250" s="1"/>
      <c r="DJR250" s="1"/>
      <c r="DJS250" s="1"/>
      <c r="DJT250" s="1"/>
      <c r="DJU250" s="1"/>
      <c r="DJV250" s="1"/>
      <c r="DJW250" s="1"/>
      <c r="DJX250" s="1"/>
      <c r="DJY250" s="1"/>
      <c r="DJZ250" s="1"/>
      <c r="DKA250" s="1"/>
      <c r="DKB250" s="1"/>
      <c r="DKC250" s="1"/>
      <c r="DKD250" s="1"/>
      <c r="DKE250" s="1"/>
      <c r="DKF250" s="1"/>
      <c r="DKG250" s="1"/>
      <c r="DKH250" s="1"/>
      <c r="DKI250" s="1"/>
      <c r="DKJ250" s="1"/>
      <c r="DKK250" s="1"/>
      <c r="DKL250" s="1"/>
      <c r="DKM250" s="1"/>
      <c r="DKN250" s="1"/>
      <c r="DKO250" s="1"/>
      <c r="DKP250" s="1"/>
      <c r="DKQ250" s="1"/>
      <c r="DKR250" s="1"/>
      <c r="DKS250" s="1"/>
      <c r="DKT250" s="1"/>
      <c r="DKU250" s="1"/>
      <c r="DKV250" s="1"/>
      <c r="DKW250" s="1"/>
      <c r="DKX250" s="1"/>
      <c r="DKY250" s="1"/>
      <c r="DKZ250" s="1"/>
      <c r="DLA250" s="1"/>
      <c r="DLB250" s="1"/>
      <c r="DLC250" s="1"/>
      <c r="DLD250" s="1"/>
      <c r="DLE250" s="1"/>
      <c r="DLF250" s="1"/>
      <c r="DLG250" s="1"/>
      <c r="DLH250" s="1"/>
      <c r="DLI250" s="1"/>
      <c r="DLJ250" s="1"/>
      <c r="DLK250" s="1"/>
      <c r="DLL250" s="1"/>
      <c r="DLM250" s="1"/>
      <c r="DLN250" s="1"/>
      <c r="DLO250" s="1"/>
      <c r="DLP250" s="1"/>
      <c r="DLQ250" s="1"/>
      <c r="DLR250" s="1"/>
      <c r="DLS250" s="1"/>
      <c r="DLT250" s="1"/>
      <c r="DLU250" s="1"/>
      <c r="DLV250" s="1"/>
      <c r="DLW250" s="1"/>
      <c r="DLX250" s="1"/>
      <c r="DLY250" s="1"/>
      <c r="DLZ250" s="1"/>
      <c r="DMA250" s="1"/>
      <c r="DMB250" s="1"/>
      <c r="DMC250" s="1"/>
      <c r="DMD250" s="1"/>
      <c r="DME250" s="1"/>
      <c r="DMF250" s="1"/>
      <c r="DMG250" s="1"/>
      <c r="DMH250" s="1"/>
      <c r="DMI250" s="1"/>
      <c r="DMJ250" s="1"/>
      <c r="DMK250" s="1"/>
      <c r="DML250" s="1"/>
      <c r="DMM250" s="1"/>
      <c r="DMN250" s="1"/>
      <c r="DMO250" s="1"/>
      <c r="DMP250" s="1"/>
      <c r="DMQ250" s="1"/>
      <c r="DMR250" s="1"/>
      <c r="DMS250" s="1"/>
      <c r="DMT250" s="1"/>
      <c r="DMU250" s="1"/>
      <c r="DMV250" s="1"/>
      <c r="DMW250" s="1"/>
      <c r="DMX250" s="1"/>
      <c r="DMY250" s="1"/>
      <c r="DMZ250" s="1"/>
      <c r="DNA250" s="1"/>
      <c r="DNB250" s="1"/>
      <c r="DNC250" s="1"/>
      <c r="DND250" s="1"/>
      <c r="DNE250" s="1"/>
      <c r="DNF250" s="1"/>
      <c r="DNG250" s="1"/>
      <c r="DNH250" s="1"/>
      <c r="DNI250" s="1"/>
      <c r="DNJ250" s="1"/>
      <c r="DNK250" s="1"/>
      <c r="DNL250" s="1"/>
      <c r="DNM250" s="1"/>
      <c r="DNN250" s="1"/>
      <c r="DNO250" s="1"/>
      <c r="DNP250" s="1"/>
      <c r="DNQ250" s="1"/>
      <c r="DNR250" s="1"/>
      <c r="DNS250" s="1"/>
      <c r="DNT250" s="1"/>
      <c r="DNU250" s="1"/>
      <c r="DNV250" s="1"/>
      <c r="DNW250" s="1"/>
      <c r="DNX250" s="1"/>
      <c r="DNY250" s="1"/>
      <c r="DNZ250" s="1"/>
      <c r="DOA250" s="1"/>
      <c r="DOB250" s="1"/>
      <c r="DOC250" s="1"/>
      <c r="DOD250" s="1"/>
      <c r="DOE250" s="1"/>
      <c r="DOF250" s="1"/>
      <c r="DOG250" s="1"/>
      <c r="DOH250" s="1"/>
      <c r="DOI250" s="1"/>
      <c r="DOJ250" s="1"/>
      <c r="DOK250" s="1"/>
      <c r="DOL250" s="1"/>
      <c r="DOM250" s="1"/>
      <c r="DON250" s="1"/>
      <c r="DOO250" s="1"/>
      <c r="DOP250" s="1"/>
      <c r="DOQ250" s="1"/>
      <c r="DOR250" s="1"/>
      <c r="DOS250" s="1"/>
      <c r="DOT250" s="1"/>
      <c r="DOU250" s="1"/>
      <c r="DOV250" s="1"/>
      <c r="DOW250" s="1"/>
      <c r="DOX250" s="1"/>
      <c r="DOY250" s="1"/>
      <c r="DOZ250" s="1"/>
      <c r="DPA250" s="1"/>
      <c r="DPB250" s="1"/>
      <c r="DPC250" s="1"/>
      <c r="DPD250" s="1"/>
      <c r="DPE250" s="1"/>
      <c r="DPF250" s="1"/>
      <c r="DPG250" s="1"/>
      <c r="DPH250" s="1"/>
      <c r="DPI250" s="1"/>
      <c r="DPJ250" s="1"/>
      <c r="DPK250" s="1"/>
      <c r="DPL250" s="1"/>
      <c r="DPM250" s="1"/>
      <c r="DPN250" s="1"/>
      <c r="DPO250" s="1"/>
      <c r="DPP250" s="1"/>
      <c r="DPQ250" s="1"/>
      <c r="DPR250" s="1"/>
      <c r="DPS250" s="1"/>
      <c r="DPT250" s="1"/>
      <c r="DPU250" s="1"/>
      <c r="DPV250" s="1"/>
      <c r="DPW250" s="1"/>
      <c r="DPX250" s="1"/>
      <c r="DPY250" s="1"/>
      <c r="DPZ250" s="1"/>
      <c r="DQA250" s="1"/>
      <c r="DQB250" s="1"/>
      <c r="DQC250" s="1"/>
      <c r="DQD250" s="1"/>
      <c r="DQE250" s="1"/>
      <c r="DQF250" s="1"/>
      <c r="DQG250" s="1"/>
      <c r="DQH250" s="1"/>
      <c r="DQI250" s="1"/>
      <c r="DQJ250" s="1"/>
      <c r="DQK250" s="1"/>
      <c r="DQL250" s="1"/>
      <c r="DQM250" s="1"/>
      <c r="DQN250" s="1"/>
      <c r="DQO250" s="1"/>
      <c r="DQP250" s="1"/>
      <c r="DQQ250" s="1"/>
      <c r="DQR250" s="1"/>
      <c r="DQS250" s="1"/>
      <c r="DQT250" s="1"/>
      <c r="DQU250" s="1"/>
      <c r="DQV250" s="1"/>
      <c r="DQW250" s="1"/>
      <c r="DQX250" s="1"/>
      <c r="DQY250" s="1"/>
      <c r="DQZ250" s="1"/>
      <c r="DRA250" s="1"/>
      <c r="DRB250" s="1"/>
      <c r="DRC250" s="1"/>
      <c r="DRD250" s="1"/>
      <c r="DRE250" s="1"/>
      <c r="DRF250" s="1"/>
      <c r="DRG250" s="1"/>
      <c r="DRH250" s="1"/>
      <c r="DRI250" s="1"/>
      <c r="DRJ250" s="1"/>
      <c r="DRK250" s="1"/>
      <c r="DRL250" s="1"/>
      <c r="DRM250" s="1"/>
      <c r="DRN250" s="1"/>
      <c r="DRO250" s="1"/>
      <c r="DRP250" s="1"/>
      <c r="DRQ250" s="1"/>
      <c r="DRR250" s="1"/>
      <c r="DRS250" s="1"/>
      <c r="DRT250" s="1"/>
      <c r="DRU250" s="1"/>
      <c r="DRV250" s="1"/>
      <c r="DRW250" s="1"/>
      <c r="DRX250" s="1"/>
      <c r="DRY250" s="1"/>
      <c r="DRZ250" s="1"/>
      <c r="DSA250" s="1"/>
      <c r="DSB250" s="1"/>
      <c r="DSC250" s="1"/>
      <c r="DSD250" s="1"/>
      <c r="DSE250" s="1"/>
      <c r="DSF250" s="1"/>
      <c r="DSG250" s="1"/>
      <c r="DSH250" s="1"/>
      <c r="DSI250" s="1"/>
      <c r="DSJ250" s="1"/>
      <c r="DSK250" s="1"/>
      <c r="DSL250" s="1"/>
      <c r="DSM250" s="1"/>
      <c r="DSN250" s="1"/>
      <c r="DSO250" s="1"/>
      <c r="DSP250" s="1"/>
      <c r="DSQ250" s="1"/>
      <c r="DSR250" s="1"/>
      <c r="DSS250" s="1"/>
      <c r="DST250" s="1"/>
      <c r="DSU250" s="1"/>
      <c r="DSV250" s="1"/>
      <c r="DSW250" s="1"/>
      <c r="DSX250" s="1"/>
      <c r="DSY250" s="1"/>
      <c r="DSZ250" s="1"/>
      <c r="DTA250" s="1"/>
      <c r="DTB250" s="1"/>
      <c r="DTC250" s="1"/>
      <c r="DTD250" s="1"/>
      <c r="DTE250" s="1"/>
      <c r="DTF250" s="1"/>
      <c r="DTG250" s="1"/>
      <c r="DTH250" s="1"/>
      <c r="DTI250" s="1"/>
      <c r="DTJ250" s="1"/>
      <c r="DTK250" s="1"/>
      <c r="DTL250" s="1"/>
      <c r="DTM250" s="1"/>
      <c r="DTN250" s="1"/>
      <c r="DTO250" s="1"/>
      <c r="DTP250" s="1"/>
      <c r="DTQ250" s="1"/>
      <c r="DTR250" s="1"/>
      <c r="DTS250" s="1"/>
      <c r="DTT250" s="1"/>
      <c r="DTU250" s="1"/>
      <c r="DTV250" s="1"/>
      <c r="DTW250" s="1"/>
      <c r="DTX250" s="1"/>
      <c r="DTY250" s="1"/>
      <c r="DTZ250" s="1"/>
      <c r="DUA250" s="1"/>
      <c r="DUB250" s="1"/>
      <c r="DUC250" s="1"/>
      <c r="DUD250" s="1"/>
      <c r="DUE250" s="1"/>
      <c r="DUF250" s="1"/>
      <c r="DUG250" s="1"/>
      <c r="DUH250" s="1"/>
      <c r="DUI250" s="1"/>
      <c r="DUJ250" s="1"/>
      <c r="DUK250" s="1"/>
      <c r="DUL250" s="1"/>
      <c r="DUM250" s="1"/>
      <c r="DUN250" s="1"/>
      <c r="DUO250" s="1"/>
      <c r="DUP250" s="1"/>
      <c r="DUQ250" s="1"/>
      <c r="DUR250" s="1"/>
      <c r="DUS250" s="1"/>
      <c r="DUT250" s="1"/>
      <c r="DUU250" s="1"/>
      <c r="DUV250" s="1"/>
      <c r="DUW250" s="1"/>
      <c r="DUX250" s="1"/>
      <c r="DUY250" s="1"/>
      <c r="DUZ250" s="1"/>
      <c r="DVA250" s="1"/>
      <c r="DVB250" s="1"/>
      <c r="DVC250" s="1"/>
      <c r="DVD250" s="1"/>
      <c r="DVE250" s="1"/>
      <c r="DVF250" s="1"/>
      <c r="DVG250" s="1"/>
      <c r="DVH250" s="1"/>
      <c r="DVI250" s="1"/>
      <c r="DVJ250" s="1"/>
      <c r="DVK250" s="1"/>
      <c r="DVL250" s="1"/>
      <c r="DVM250" s="1"/>
      <c r="DVN250" s="1"/>
      <c r="DVO250" s="1"/>
      <c r="DVP250" s="1"/>
      <c r="DVQ250" s="1"/>
      <c r="DVR250" s="1"/>
      <c r="DVS250" s="1"/>
      <c r="DVT250" s="1"/>
      <c r="DVU250" s="1"/>
      <c r="DVV250" s="1"/>
      <c r="DVW250" s="1"/>
      <c r="DVX250" s="1"/>
      <c r="DVY250" s="1"/>
      <c r="DVZ250" s="1"/>
      <c r="DWA250" s="1"/>
      <c r="DWB250" s="1"/>
      <c r="DWC250" s="1"/>
      <c r="DWD250" s="1"/>
      <c r="DWE250" s="1"/>
      <c r="DWF250" s="1"/>
      <c r="DWG250" s="1"/>
      <c r="DWH250" s="1"/>
      <c r="DWI250" s="1"/>
      <c r="DWJ250" s="1"/>
      <c r="DWK250" s="1"/>
      <c r="DWL250" s="1"/>
      <c r="DWM250" s="1"/>
      <c r="DWN250" s="1"/>
      <c r="DWO250" s="1"/>
      <c r="DWP250" s="1"/>
      <c r="DWQ250" s="1"/>
      <c r="DWR250" s="1"/>
      <c r="DWS250" s="1"/>
      <c r="DWT250" s="1"/>
      <c r="DWU250" s="1"/>
      <c r="DWV250" s="1"/>
      <c r="DWW250" s="1"/>
      <c r="DWX250" s="1"/>
      <c r="DWY250" s="1"/>
      <c r="DWZ250" s="1"/>
      <c r="DXA250" s="1"/>
      <c r="DXB250" s="1"/>
      <c r="DXC250" s="1"/>
      <c r="DXD250" s="1"/>
      <c r="DXE250" s="1"/>
      <c r="DXF250" s="1"/>
      <c r="DXG250" s="1"/>
      <c r="DXH250" s="1"/>
      <c r="DXI250" s="1"/>
      <c r="DXJ250" s="1"/>
      <c r="DXK250" s="1"/>
      <c r="DXL250" s="1"/>
      <c r="DXM250" s="1"/>
      <c r="DXN250" s="1"/>
      <c r="DXO250" s="1"/>
      <c r="DXP250" s="1"/>
      <c r="DXQ250" s="1"/>
      <c r="DXR250" s="1"/>
      <c r="DXS250" s="1"/>
      <c r="DXT250" s="1"/>
      <c r="DXU250" s="1"/>
      <c r="DXV250" s="1"/>
      <c r="DXW250" s="1"/>
      <c r="DXX250" s="1"/>
      <c r="DXY250" s="1"/>
      <c r="DXZ250" s="1"/>
      <c r="DYA250" s="1"/>
      <c r="DYB250" s="1"/>
      <c r="DYC250" s="1"/>
      <c r="DYD250" s="1"/>
      <c r="DYE250" s="1"/>
      <c r="DYF250" s="1"/>
      <c r="DYG250" s="1"/>
      <c r="DYH250" s="1"/>
      <c r="DYI250" s="1"/>
      <c r="DYJ250" s="1"/>
      <c r="DYK250" s="1"/>
      <c r="DYL250" s="1"/>
      <c r="DYM250" s="1"/>
      <c r="DYN250" s="1"/>
      <c r="DYO250" s="1"/>
      <c r="DYP250" s="1"/>
      <c r="DYQ250" s="1"/>
      <c r="DYR250" s="1"/>
      <c r="DYS250" s="1"/>
      <c r="DYT250" s="1"/>
      <c r="DYU250" s="1"/>
      <c r="DYV250" s="1"/>
      <c r="DYW250" s="1"/>
      <c r="DYX250" s="1"/>
      <c r="DYY250" s="1"/>
      <c r="DYZ250" s="1"/>
      <c r="DZA250" s="1"/>
      <c r="DZB250" s="1"/>
      <c r="DZC250" s="1"/>
      <c r="DZD250" s="1"/>
      <c r="DZE250" s="1"/>
      <c r="DZF250" s="1"/>
      <c r="DZG250" s="1"/>
      <c r="DZH250" s="1"/>
      <c r="DZI250" s="1"/>
      <c r="DZJ250" s="1"/>
      <c r="DZK250" s="1"/>
      <c r="DZL250" s="1"/>
      <c r="DZM250" s="1"/>
      <c r="DZN250" s="1"/>
      <c r="DZO250" s="1"/>
      <c r="DZP250" s="1"/>
      <c r="DZQ250" s="1"/>
      <c r="DZR250" s="1"/>
      <c r="DZS250" s="1"/>
      <c r="DZT250" s="1"/>
      <c r="DZU250" s="1"/>
      <c r="DZV250" s="1"/>
      <c r="DZW250" s="1"/>
      <c r="DZX250" s="1"/>
      <c r="DZY250" s="1"/>
      <c r="DZZ250" s="1"/>
      <c r="EAA250" s="1"/>
      <c r="EAB250" s="1"/>
      <c r="EAC250" s="1"/>
      <c r="EAD250" s="1"/>
      <c r="EAE250" s="1"/>
      <c r="EAF250" s="1"/>
      <c r="EAG250" s="1"/>
      <c r="EAH250" s="1"/>
      <c r="EAI250" s="1"/>
      <c r="EAJ250" s="1"/>
      <c r="EAK250" s="1"/>
      <c r="EAL250" s="1"/>
      <c r="EAM250" s="1"/>
      <c r="EAN250" s="1"/>
      <c r="EAO250" s="1"/>
      <c r="EAP250" s="1"/>
      <c r="EAQ250" s="1"/>
      <c r="EAR250" s="1"/>
      <c r="EAS250" s="1"/>
      <c r="EAT250" s="1"/>
      <c r="EAU250" s="1"/>
      <c r="EAV250" s="1"/>
      <c r="EAW250" s="1"/>
      <c r="EAX250" s="1"/>
      <c r="EAY250" s="1"/>
      <c r="EAZ250" s="1"/>
      <c r="EBA250" s="1"/>
      <c r="EBB250" s="1"/>
      <c r="EBC250" s="1"/>
      <c r="EBD250" s="1"/>
      <c r="EBE250" s="1"/>
      <c r="EBF250" s="1"/>
      <c r="EBG250" s="1"/>
      <c r="EBH250" s="1"/>
      <c r="EBI250" s="1"/>
      <c r="EBJ250" s="1"/>
      <c r="EBK250" s="1"/>
      <c r="EBL250" s="1"/>
      <c r="EBM250" s="1"/>
      <c r="EBN250" s="1"/>
      <c r="EBO250" s="1"/>
      <c r="EBP250" s="1"/>
      <c r="EBQ250" s="1"/>
      <c r="EBR250" s="1"/>
      <c r="EBS250" s="1"/>
      <c r="EBT250" s="1"/>
      <c r="EBU250" s="1"/>
      <c r="EBV250" s="1"/>
      <c r="EBW250" s="1"/>
      <c r="EBX250" s="1"/>
      <c r="EBY250" s="1"/>
      <c r="EBZ250" s="1"/>
      <c r="ECA250" s="1"/>
      <c r="ECB250" s="1"/>
      <c r="ECC250" s="1"/>
      <c r="ECD250" s="1"/>
      <c r="ECE250" s="1"/>
      <c r="ECF250" s="1"/>
      <c r="ECG250" s="1"/>
      <c r="ECH250" s="1"/>
      <c r="ECI250" s="1"/>
      <c r="ECJ250" s="1"/>
      <c r="ECK250" s="1"/>
      <c r="ECL250" s="1"/>
      <c r="ECM250" s="1"/>
      <c r="ECN250" s="1"/>
      <c r="ECO250" s="1"/>
      <c r="ECP250" s="1"/>
      <c r="ECQ250" s="1"/>
      <c r="ECR250" s="1"/>
      <c r="ECS250" s="1"/>
      <c r="ECT250" s="1"/>
      <c r="ECU250" s="1"/>
      <c r="ECV250" s="1"/>
      <c r="ECW250" s="1"/>
      <c r="ECX250" s="1"/>
      <c r="ECY250" s="1"/>
      <c r="ECZ250" s="1"/>
      <c r="EDA250" s="1"/>
      <c r="EDB250" s="1"/>
      <c r="EDC250" s="1"/>
      <c r="EDD250" s="1"/>
      <c r="EDE250" s="1"/>
      <c r="EDF250" s="1"/>
      <c r="EDG250" s="1"/>
      <c r="EDH250" s="1"/>
      <c r="EDI250" s="1"/>
      <c r="EDJ250" s="1"/>
      <c r="EDK250" s="1"/>
      <c r="EDL250" s="1"/>
      <c r="EDM250" s="1"/>
      <c r="EDN250" s="1"/>
      <c r="EDO250" s="1"/>
      <c r="EDP250" s="1"/>
      <c r="EDQ250" s="1"/>
      <c r="EDR250" s="1"/>
      <c r="EDS250" s="1"/>
      <c r="EDT250" s="1"/>
      <c r="EDU250" s="1"/>
      <c r="EDV250" s="1"/>
      <c r="EDW250" s="1"/>
      <c r="EDX250" s="1"/>
      <c r="EDY250" s="1"/>
      <c r="EDZ250" s="1"/>
      <c r="EEA250" s="1"/>
      <c r="EEB250" s="1"/>
      <c r="EEC250" s="1"/>
      <c r="EED250" s="1"/>
      <c r="EEE250" s="1"/>
      <c r="EEF250" s="1"/>
      <c r="EEG250" s="1"/>
      <c r="EEH250" s="1"/>
      <c r="EEI250" s="1"/>
      <c r="EEJ250" s="1"/>
      <c r="EEK250" s="1"/>
      <c r="EEL250" s="1"/>
      <c r="EEM250" s="1"/>
      <c r="EEN250" s="1"/>
      <c r="EEO250" s="1"/>
      <c r="EEP250" s="1"/>
      <c r="EEQ250" s="1"/>
      <c r="EER250" s="1"/>
      <c r="EES250" s="1"/>
      <c r="EET250" s="1"/>
      <c r="EEU250" s="1"/>
      <c r="EEV250" s="1"/>
      <c r="EEW250" s="1"/>
      <c r="EEX250" s="1"/>
      <c r="EEY250" s="1"/>
      <c r="EEZ250" s="1"/>
      <c r="EFA250" s="1"/>
      <c r="EFB250" s="1"/>
      <c r="EFC250" s="1"/>
      <c r="EFD250" s="1"/>
      <c r="EFE250" s="1"/>
      <c r="EFF250" s="1"/>
      <c r="EFG250" s="1"/>
      <c r="EFH250" s="1"/>
      <c r="EFI250" s="1"/>
      <c r="EFJ250" s="1"/>
      <c r="EFK250" s="1"/>
      <c r="EFL250" s="1"/>
      <c r="EFM250" s="1"/>
      <c r="EFN250" s="1"/>
      <c r="EFO250" s="1"/>
      <c r="EFP250" s="1"/>
      <c r="EFQ250" s="1"/>
      <c r="EFR250" s="1"/>
      <c r="EFS250" s="1"/>
      <c r="EFT250" s="1"/>
      <c r="EFU250" s="1"/>
      <c r="EFV250" s="1"/>
      <c r="EFW250" s="1"/>
      <c r="EFX250" s="1"/>
      <c r="EFY250" s="1"/>
      <c r="EFZ250" s="1"/>
      <c r="EGA250" s="1"/>
      <c r="EGB250" s="1"/>
      <c r="EGC250" s="1"/>
      <c r="EGD250" s="1"/>
      <c r="EGE250" s="1"/>
      <c r="EGF250" s="1"/>
      <c r="EGG250" s="1"/>
      <c r="EGH250" s="1"/>
      <c r="EGI250" s="1"/>
      <c r="EGJ250" s="1"/>
      <c r="EGK250" s="1"/>
      <c r="EGL250" s="1"/>
      <c r="EGM250" s="1"/>
      <c r="EGN250" s="1"/>
      <c r="EGO250" s="1"/>
      <c r="EGP250" s="1"/>
      <c r="EGQ250" s="1"/>
      <c r="EGR250" s="1"/>
      <c r="EGS250" s="1"/>
      <c r="EGT250" s="1"/>
      <c r="EGU250" s="1"/>
      <c r="EGV250" s="1"/>
      <c r="EGW250" s="1"/>
      <c r="EGX250" s="1"/>
      <c r="EGY250" s="1"/>
      <c r="EGZ250" s="1"/>
      <c r="EHA250" s="1"/>
      <c r="EHB250" s="1"/>
      <c r="EHC250" s="1"/>
      <c r="EHD250" s="1"/>
      <c r="EHE250" s="1"/>
      <c r="EHF250" s="1"/>
      <c r="EHG250" s="1"/>
      <c r="EHH250" s="1"/>
      <c r="EHI250" s="1"/>
      <c r="EHJ250" s="1"/>
      <c r="EHK250" s="1"/>
      <c r="EHL250" s="1"/>
      <c r="EHM250" s="1"/>
      <c r="EHN250" s="1"/>
      <c r="EHO250" s="1"/>
      <c r="EHP250" s="1"/>
      <c r="EHQ250" s="1"/>
      <c r="EHR250" s="1"/>
      <c r="EHS250" s="1"/>
      <c r="EHT250" s="1"/>
      <c r="EHU250" s="1"/>
      <c r="EHV250" s="1"/>
      <c r="EHW250" s="1"/>
      <c r="EHX250" s="1"/>
      <c r="EHY250" s="1"/>
      <c r="EHZ250" s="1"/>
      <c r="EIA250" s="1"/>
      <c r="EIB250" s="1"/>
      <c r="EIC250" s="1"/>
      <c r="EID250" s="1"/>
      <c r="EIE250" s="1"/>
      <c r="EIF250" s="1"/>
      <c r="EIG250" s="1"/>
      <c r="EIH250" s="1"/>
      <c r="EII250" s="1"/>
      <c r="EIJ250" s="1"/>
      <c r="EIK250" s="1"/>
      <c r="EIL250" s="1"/>
      <c r="EIM250" s="1"/>
      <c r="EIN250" s="1"/>
      <c r="EIO250" s="1"/>
      <c r="EIP250" s="1"/>
      <c r="EIQ250" s="1"/>
      <c r="EIR250" s="1"/>
      <c r="EIS250" s="1"/>
      <c r="EIT250" s="1"/>
      <c r="EIU250" s="1"/>
      <c r="EIV250" s="1"/>
      <c r="EIW250" s="1"/>
      <c r="EIX250" s="1"/>
      <c r="EIY250" s="1"/>
      <c r="EIZ250" s="1"/>
      <c r="EJA250" s="1"/>
      <c r="EJB250" s="1"/>
      <c r="EJC250" s="1"/>
      <c r="EJD250" s="1"/>
      <c r="EJE250" s="1"/>
      <c r="EJF250" s="1"/>
      <c r="EJG250" s="1"/>
      <c r="EJH250" s="1"/>
      <c r="EJI250" s="1"/>
      <c r="EJJ250" s="1"/>
      <c r="EJK250" s="1"/>
      <c r="EJL250" s="1"/>
      <c r="EJM250" s="1"/>
      <c r="EJN250" s="1"/>
      <c r="EJO250" s="1"/>
      <c r="EJP250" s="1"/>
      <c r="EJQ250" s="1"/>
      <c r="EJR250" s="1"/>
      <c r="EJS250" s="1"/>
      <c r="EJT250" s="1"/>
      <c r="EJU250" s="1"/>
      <c r="EJV250" s="1"/>
      <c r="EJW250" s="1"/>
      <c r="EJX250" s="1"/>
      <c r="EJY250" s="1"/>
      <c r="EJZ250" s="1"/>
      <c r="EKA250" s="1"/>
      <c r="EKB250" s="1"/>
      <c r="EKC250" s="1"/>
      <c r="EKD250" s="1"/>
      <c r="EKE250" s="1"/>
      <c r="EKF250" s="1"/>
      <c r="EKG250" s="1"/>
      <c r="EKH250" s="1"/>
      <c r="EKI250" s="1"/>
      <c r="EKJ250" s="1"/>
      <c r="EKK250" s="1"/>
      <c r="EKL250" s="1"/>
      <c r="EKM250" s="1"/>
      <c r="EKN250" s="1"/>
      <c r="EKO250" s="1"/>
      <c r="EKP250" s="1"/>
      <c r="EKQ250" s="1"/>
      <c r="EKR250" s="1"/>
      <c r="EKS250" s="1"/>
      <c r="EKT250" s="1"/>
      <c r="EKU250" s="1"/>
      <c r="EKV250" s="1"/>
      <c r="EKW250" s="1"/>
      <c r="EKX250" s="1"/>
      <c r="EKY250" s="1"/>
      <c r="EKZ250" s="1"/>
      <c r="ELA250" s="1"/>
      <c r="ELB250" s="1"/>
      <c r="ELC250" s="1"/>
      <c r="ELD250" s="1"/>
      <c r="ELE250" s="1"/>
      <c r="ELF250" s="1"/>
      <c r="ELG250" s="1"/>
      <c r="ELH250" s="1"/>
      <c r="ELI250" s="1"/>
      <c r="ELJ250" s="1"/>
      <c r="ELK250" s="1"/>
      <c r="ELL250" s="1"/>
      <c r="ELM250" s="1"/>
      <c r="ELN250" s="1"/>
      <c r="ELO250" s="1"/>
      <c r="ELP250" s="1"/>
      <c r="ELQ250" s="1"/>
      <c r="ELR250" s="1"/>
      <c r="ELS250" s="1"/>
      <c r="ELT250" s="1"/>
      <c r="ELU250" s="1"/>
      <c r="ELV250" s="1"/>
      <c r="ELW250" s="1"/>
      <c r="ELX250" s="1"/>
      <c r="ELY250" s="1"/>
      <c r="ELZ250" s="1"/>
      <c r="EMA250" s="1"/>
      <c r="EMB250" s="1"/>
      <c r="EMC250" s="1"/>
      <c r="EMD250" s="1"/>
      <c r="EME250" s="1"/>
      <c r="EMF250" s="1"/>
      <c r="EMG250" s="1"/>
      <c r="EMH250" s="1"/>
      <c r="EMI250" s="1"/>
      <c r="EMJ250" s="1"/>
      <c r="EMK250" s="1"/>
      <c r="EML250" s="1"/>
      <c r="EMM250" s="1"/>
      <c r="EMN250" s="1"/>
      <c r="EMO250" s="1"/>
      <c r="EMP250" s="1"/>
      <c r="EMQ250" s="1"/>
      <c r="EMR250" s="1"/>
      <c r="EMS250" s="1"/>
      <c r="EMT250" s="1"/>
      <c r="EMU250" s="1"/>
      <c r="EMV250" s="1"/>
      <c r="EMW250" s="1"/>
      <c r="EMX250" s="1"/>
      <c r="EMY250" s="1"/>
      <c r="EMZ250" s="1"/>
      <c r="ENA250" s="1"/>
      <c r="ENB250" s="1"/>
      <c r="ENC250" s="1"/>
      <c r="END250" s="1"/>
      <c r="ENE250" s="1"/>
      <c r="ENF250" s="1"/>
      <c r="ENG250" s="1"/>
      <c r="ENH250" s="1"/>
      <c r="ENI250" s="1"/>
      <c r="ENJ250" s="1"/>
      <c r="ENK250" s="1"/>
      <c r="ENL250" s="1"/>
      <c r="ENM250" s="1"/>
      <c r="ENN250" s="1"/>
      <c r="ENO250" s="1"/>
      <c r="ENP250" s="1"/>
      <c r="ENQ250" s="1"/>
      <c r="ENR250" s="1"/>
      <c r="ENS250" s="1"/>
      <c r="ENT250" s="1"/>
      <c r="ENU250" s="1"/>
      <c r="ENV250" s="1"/>
      <c r="ENW250" s="1"/>
      <c r="ENX250" s="1"/>
      <c r="ENY250" s="1"/>
      <c r="ENZ250" s="1"/>
      <c r="EOA250" s="1"/>
      <c r="EOB250" s="1"/>
      <c r="EOC250" s="1"/>
      <c r="EOD250" s="1"/>
      <c r="EOE250" s="1"/>
      <c r="EOF250" s="1"/>
      <c r="EOG250" s="1"/>
      <c r="EOH250" s="1"/>
      <c r="EOI250" s="1"/>
      <c r="EOJ250" s="1"/>
      <c r="EOK250" s="1"/>
      <c r="EOL250" s="1"/>
      <c r="EOM250" s="1"/>
      <c r="EON250" s="1"/>
      <c r="EOO250" s="1"/>
      <c r="EOP250" s="1"/>
      <c r="EOQ250" s="1"/>
      <c r="EOR250" s="1"/>
      <c r="EOS250" s="1"/>
      <c r="EOT250" s="1"/>
      <c r="EOU250" s="1"/>
      <c r="EOV250" s="1"/>
      <c r="EOW250" s="1"/>
      <c r="EOX250" s="1"/>
      <c r="EOY250" s="1"/>
      <c r="EOZ250" s="1"/>
      <c r="EPA250" s="1"/>
      <c r="EPB250" s="1"/>
      <c r="EPC250" s="1"/>
      <c r="EPD250" s="1"/>
      <c r="EPE250" s="1"/>
      <c r="EPF250" s="1"/>
      <c r="EPG250" s="1"/>
      <c r="EPH250" s="1"/>
      <c r="EPI250" s="1"/>
      <c r="EPJ250" s="1"/>
      <c r="EPK250" s="1"/>
      <c r="EPL250" s="1"/>
      <c r="EPM250" s="1"/>
      <c r="EPN250" s="1"/>
      <c r="EPO250" s="1"/>
      <c r="EPP250" s="1"/>
      <c r="EPQ250" s="1"/>
      <c r="EPR250" s="1"/>
      <c r="EPS250" s="1"/>
      <c r="EPT250" s="1"/>
      <c r="EPU250" s="1"/>
      <c r="EPV250" s="1"/>
      <c r="EPW250" s="1"/>
      <c r="EPX250" s="1"/>
      <c r="EPY250" s="1"/>
      <c r="EPZ250" s="1"/>
      <c r="EQA250" s="1"/>
      <c r="EQB250" s="1"/>
      <c r="EQC250" s="1"/>
      <c r="EQD250" s="1"/>
      <c r="EQE250" s="1"/>
      <c r="EQF250" s="1"/>
      <c r="EQG250" s="1"/>
      <c r="EQH250" s="1"/>
      <c r="EQI250" s="1"/>
      <c r="EQJ250" s="1"/>
      <c r="EQK250" s="1"/>
      <c r="EQL250" s="1"/>
      <c r="EQM250" s="1"/>
      <c r="EQN250" s="1"/>
      <c r="EQO250" s="1"/>
      <c r="EQP250" s="1"/>
      <c r="EQQ250" s="1"/>
      <c r="EQR250" s="1"/>
      <c r="EQS250" s="1"/>
      <c r="EQT250" s="1"/>
      <c r="EQU250" s="1"/>
      <c r="EQV250" s="1"/>
      <c r="EQW250" s="1"/>
      <c r="EQX250" s="1"/>
      <c r="EQY250" s="1"/>
      <c r="EQZ250" s="1"/>
      <c r="ERA250" s="1"/>
      <c r="ERB250" s="1"/>
      <c r="ERC250" s="1"/>
      <c r="ERD250" s="1"/>
      <c r="ERE250" s="1"/>
      <c r="ERF250" s="1"/>
      <c r="ERG250" s="1"/>
      <c r="ERH250" s="1"/>
      <c r="ERI250" s="1"/>
      <c r="ERJ250" s="1"/>
      <c r="ERK250" s="1"/>
      <c r="ERL250" s="1"/>
      <c r="ERM250" s="1"/>
      <c r="ERN250" s="1"/>
      <c r="ERO250" s="1"/>
      <c r="ERP250" s="1"/>
      <c r="ERQ250" s="1"/>
      <c r="ERR250" s="1"/>
      <c r="ERS250" s="1"/>
      <c r="ERT250" s="1"/>
      <c r="ERU250" s="1"/>
      <c r="ERV250" s="1"/>
      <c r="ERW250" s="1"/>
      <c r="ERX250" s="1"/>
      <c r="ERY250" s="1"/>
      <c r="ERZ250" s="1"/>
      <c r="ESA250" s="1"/>
      <c r="ESB250" s="1"/>
      <c r="ESC250" s="1"/>
      <c r="ESD250" s="1"/>
      <c r="ESE250" s="1"/>
      <c r="ESF250" s="1"/>
      <c r="ESG250" s="1"/>
      <c r="ESH250" s="1"/>
      <c r="ESI250" s="1"/>
      <c r="ESJ250" s="1"/>
      <c r="ESK250" s="1"/>
      <c r="ESL250" s="1"/>
      <c r="ESM250" s="1"/>
      <c r="ESN250" s="1"/>
      <c r="ESO250" s="1"/>
      <c r="ESP250" s="1"/>
      <c r="ESQ250" s="1"/>
      <c r="ESR250" s="1"/>
      <c r="ESS250" s="1"/>
      <c r="EST250" s="1"/>
      <c r="ESU250" s="1"/>
      <c r="ESV250" s="1"/>
      <c r="ESW250" s="1"/>
      <c r="ESX250" s="1"/>
      <c r="ESY250" s="1"/>
      <c r="ESZ250" s="1"/>
      <c r="ETA250" s="1"/>
      <c r="ETB250" s="1"/>
      <c r="ETC250" s="1"/>
      <c r="ETD250" s="1"/>
      <c r="ETE250" s="1"/>
      <c r="ETF250" s="1"/>
      <c r="ETG250" s="1"/>
      <c r="ETH250" s="1"/>
      <c r="ETI250" s="1"/>
      <c r="ETJ250" s="1"/>
      <c r="ETK250" s="1"/>
      <c r="ETL250" s="1"/>
      <c r="ETM250" s="1"/>
      <c r="ETN250" s="1"/>
      <c r="ETO250" s="1"/>
      <c r="ETP250" s="1"/>
      <c r="ETQ250" s="1"/>
      <c r="ETR250" s="1"/>
      <c r="ETS250" s="1"/>
      <c r="ETT250" s="1"/>
      <c r="ETU250" s="1"/>
      <c r="ETV250" s="1"/>
      <c r="ETW250" s="1"/>
      <c r="ETX250" s="1"/>
      <c r="ETY250" s="1"/>
      <c r="ETZ250" s="1"/>
      <c r="EUA250" s="1"/>
      <c r="EUB250" s="1"/>
      <c r="EUC250" s="1"/>
      <c r="EUD250" s="1"/>
      <c r="EUE250" s="1"/>
      <c r="EUF250" s="1"/>
      <c r="EUG250" s="1"/>
      <c r="EUH250" s="1"/>
      <c r="EUI250" s="1"/>
      <c r="EUJ250" s="1"/>
      <c r="EUK250" s="1"/>
      <c r="EUL250" s="1"/>
      <c r="EUM250" s="1"/>
      <c r="EUN250" s="1"/>
      <c r="EUO250" s="1"/>
      <c r="EUP250" s="1"/>
      <c r="EUQ250" s="1"/>
      <c r="EUR250" s="1"/>
      <c r="EUS250" s="1"/>
      <c r="EUT250" s="1"/>
      <c r="EUU250" s="1"/>
      <c r="EUV250" s="1"/>
      <c r="EUW250" s="1"/>
      <c r="EUX250" s="1"/>
      <c r="EUY250" s="1"/>
      <c r="EUZ250" s="1"/>
      <c r="EVA250" s="1"/>
      <c r="EVB250" s="1"/>
      <c r="EVC250" s="1"/>
      <c r="EVD250" s="1"/>
      <c r="EVE250" s="1"/>
      <c r="EVF250" s="1"/>
      <c r="EVG250" s="1"/>
      <c r="EVH250" s="1"/>
      <c r="EVI250" s="1"/>
      <c r="EVJ250" s="1"/>
      <c r="EVK250" s="1"/>
      <c r="EVL250" s="1"/>
      <c r="EVM250" s="1"/>
      <c r="EVN250" s="1"/>
      <c r="EVO250" s="1"/>
      <c r="EVP250" s="1"/>
      <c r="EVQ250" s="1"/>
      <c r="EVR250" s="1"/>
      <c r="EVS250" s="1"/>
      <c r="EVT250" s="1"/>
      <c r="EVU250" s="1"/>
      <c r="EVV250" s="1"/>
      <c r="EVW250" s="1"/>
      <c r="EVX250" s="1"/>
      <c r="EVY250" s="1"/>
      <c r="EVZ250" s="1"/>
      <c r="EWA250" s="1"/>
      <c r="EWB250" s="1"/>
      <c r="EWC250" s="1"/>
      <c r="EWD250" s="1"/>
      <c r="EWE250" s="1"/>
      <c r="EWF250" s="1"/>
      <c r="EWG250" s="1"/>
      <c r="EWH250" s="1"/>
      <c r="EWI250" s="1"/>
      <c r="EWJ250" s="1"/>
      <c r="EWK250" s="1"/>
      <c r="EWL250" s="1"/>
      <c r="EWM250" s="1"/>
      <c r="EWN250" s="1"/>
      <c r="EWO250" s="1"/>
      <c r="EWP250" s="1"/>
      <c r="EWQ250" s="1"/>
      <c r="EWR250" s="1"/>
      <c r="EWS250" s="1"/>
      <c r="EWT250" s="1"/>
      <c r="EWU250" s="1"/>
      <c r="EWV250" s="1"/>
      <c r="EWW250" s="1"/>
      <c r="EWX250" s="1"/>
      <c r="EWY250" s="1"/>
      <c r="EWZ250" s="1"/>
      <c r="EXA250" s="1"/>
      <c r="EXB250" s="1"/>
      <c r="EXC250" s="1"/>
      <c r="EXD250" s="1"/>
      <c r="EXE250" s="1"/>
      <c r="EXF250" s="1"/>
      <c r="EXG250" s="1"/>
      <c r="EXH250" s="1"/>
      <c r="EXI250" s="1"/>
      <c r="EXJ250" s="1"/>
      <c r="EXK250" s="1"/>
      <c r="EXL250" s="1"/>
      <c r="EXM250" s="1"/>
      <c r="EXN250" s="1"/>
      <c r="EXO250" s="1"/>
      <c r="EXP250" s="1"/>
      <c r="EXQ250" s="1"/>
      <c r="EXR250" s="1"/>
      <c r="EXS250" s="1"/>
      <c r="EXT250" s="1"/>
      <c r="EXU250" s="1"/>
      <c r="EXV250" s="1"/>
      <c r="EXW250" s="1"/>
      <c r="EXX250" s="1"/>
      <c r="EXY250" s="1"/>
      <c r="EXZ250" s="1"/>
      <c r="EYA250" s="1"/>
      <c r="EYB250" s="1"/>
      <c r="EYC250" s="1"/>
      <c r="EYD250" s="1"/>
      <c r="EYE250" s="1"/>
      <c r="EYF250" s="1"/>
      <c r="EYG250" s="1"/>
      <c r="EYH250" s="1"/>
      <c r="EYI250" s="1"/>
      <c r="EYJ250" s="1"/>
      <c r="EYK250" s="1"/>
      <c r="EYL250" s="1"/>
      <c r="EYM250" s="1"/>
      <c r="EYN250" s="1"/>
      <c r="EYO250" s="1"/>
      <c r="EYP250" s="1"/>
      <c r="EYQ250" s="1"/>
      <c r="EYR250" s="1"/>
      <c r="EYS250" s="1"/>
      <c r="EYT250" s="1"/>
      <c r="EYU250" s="1"/>
      <c r="EYV250" s="1"/>
      <c r="EYW250" s="1"/>
      <c r="EYX250" s="1"/>
      <c r="EYY250" s="1"/>
      <c r="EYZ250" s="1"/>
      <c r="EZA250" s="1"/>
      <c r="EZB250" s="1"/>
      <c r="EZC250" s="1"/>
      <c r="EZD250" s="1"/>
      <c r="EZE250" s="1"/>
      <c r="EZF250" s="1"/>
      <c r="EZG250" s="1"/>
      <c r="EZH250" s="1"/>
      <c r="EZI250" s="1"/>
      <c r="EZJ250" s="1"/>
      <c r="EZK250" s="1"/>
      <c r="EZL250" s="1"/>
      <c r="EZM250" s="1"/>
      <c r="EZN250" s="1"/>
      <c r="EZO250" s="1"/>
      <c r="EZP250" s="1"/>
      <c r="EZQ250" s="1"/>
      <c r="EZR250" s="1"/>
      <c r="EZS250" s="1"/>
      <c r="EZT250" s="1"/>
      <c r="EZU250" s="1"/>
      <c r="EZV250" s="1"/>
      <c r="EZW250" s="1"/>
      <c r="EZX250" s="1"/>
      <c r="EZY250" s="1"/>
      <c r="EZZ250" s="1"/>
      <c r="FAA250" s="1"/>
      <c r="FAB250" s="1"/>
      <c r="FAC250" s="1"/>
      <c r="FAD250" s="1"/>
      <c r="FAE250" s="1"/>
      <c r="FAF250" s="1"/>
      <c r="FAG250" s="1"/>
      <c r="FAH250" s="1"/>
      <c r="FAI250" s="1"/>
      <c r="FAJ250" s="1"/>
      <c r="FAK250" s="1"/>
      <c r="FAL250" s="1"/>
      <c r="FAM250" s="1"/>
      <c r="FAN250" s="1"/>
      <c r="FAO250" s="1"/>
      <c r="FAP250" s="1"/>
      <c r="FAQ250" s="1"/>
      <c r="FAR250" s="1"/>
      <c r="FAS250" s="1"/>
      <c r="FAT250" s="1"/>
      <c r="FAU250" s="1"/>
      <c r="FAV250" s="1"/>
      <c r="FAW250" s="1"/>
      <c r="FAX250" s="1"/>
      <c r="FAY250" s="1"/>
      <c r="FAZ250" s="1"/>
      <c r="FBA250" s="1"/>
      <c r="FBB250" s="1"/>
      <c r="FBC250" s="1"/>
      <c r="FBD250" s="1"/>
      <c r="FBE250" s="1"/>
      <c r="FBF250" s="1"/>
      <c r="FBG250" s="1"/>
      <c r="FBH250" s="1"/>
      <c r="FBI250" s="1"/>
      <c r="FBJ250" s="1"/>
      <c r="FBK250" s="1"/>
      <c r="FBL250" s="1"/>
      <c r="FBM250" s="1"/>
      <c r="FBN250" s="1"/>
      <c r="FBO250" s="1"/>
      <c r="FBP250" s="1"/>
      <c r="FBQ250" s="1"/>
      <c r="FBR250" s="1"/>
      <c r="FBS250" s="1"/>
      <c r="FBT250" s="1"/>
      <c r="FBU250" s="1"/>
      <c r="FBV250" s="1"/>
      <c r="FBW250" s="1"/>
      <c r="FBX250" s="1"/>
      <c r="FBY250" s="1"/>
      <c r="FBZ250" s="1"/>
      <c r="FCA250" s="1"/>
      <c r="FCB250" s="1"/>
      <c r="FCC250" s="1"/>
      <c r="FCD250" s="1"/>
      <c r="FCE250" s="1"/>
      <c r="FCF250" s="1"/>
      <c r="FCG250" s="1"/>
      <c r="FCH250" s="1"/>
      <c r="FCI250" s="1"/>
      <c r="FCJ250" s="1"/>
      <c r="FCK250" s="1"/>
      <c r="FCL250" s="1"/>
      <c r="FCM250" s="1"/>
      <c r="FCN250" s="1"/>
      <c r="FCO250" s="1"/>
      <c r="FCP250" s="1"/>
      <c r="FCQ250" s="1"/>
      <c r="FCR250" s="1"/>
      <c r="FCS250" s="1"/>
      <c r="FCT250" s="1"/>
      <c r="FCU250" s="1"/>
      <c r="FCV250" s="1"/>
      <c r="FCW250" s="1"/>
      <c r="FCX250" s="1"/>
      <c r="FCY250" s="1"/>
      <c r="FCZ250" s="1"/>
      <c r="FDA250" s="1"/>
      <c r="FDB250" s="1"/>
      <c r="FDC250" s="1"/>
      <c r="FDD250" s="1"/>
      <c r="FDE250" s="1"/>
      <c r="FDF250" s="1"/>
      <c r="FDG250" s="1"/>
      <c r="FDH250" s="1"/>
      <c r="FDI250" s="1"/>
      <c r="FDJ250" s="1"/>
      <c r="FDK250" s="1"/>
      <c r="FDL250" s="1"/>
      <c r="FDM250" s="1"/>
      <c r="FDN250" s="1"/>
      <c r="FDO250" s="1"/>
      <c r="FDP250" s="1"/>
      <c r="FDQ250" s="1"/>
      <c r="FDR250" s="1"/>
      <c r="FDS250" s="1"/>
      <c r="FDT250" s="1"/>
      <c r="FDU250" s="1"/>
      <c r="FDV250" s="1"/>
      <c r="FDW250" s="1"/>
      <c r="FDX250" s="1"/>
      <c r="FDY250" s="1"/>
      <c r="FDZ250" s="1"/>
      <c r="FEA250" s="1"/>
      <c r="FEB250" s="1"/>
      <c r="FEC250" s="1"/>
      <c r="FED250" s="1"/>
      <c r="FEE250" s="1"/>
      <c r="FEF250" s="1"/>
      <c r="FEG250" s="1"/>
      <c r="FEH250" s="1"/>
      <c r="FEI250" s="1"/>
      <c r="FEJ250" s="1"/>
      <c r="FEK250" s="1"/>
      <c r="FEL250" s="1"/>
      <c r="FEM250" s="1"/>
      <c r="FEN250" s="1"/>
      <c r="FEO250" s="1"/>
      <c r="FEP250" s="1"/>
      <c r="FEQ250" s="1"/>
      <c r="FER250" s="1"/>
      <c r="FES250" s="1"/>
      <c r="FET250" s="1"/>
      <c r="FEU250" s="1"/>
      <c r="FEV250" s="1"/>
      <c r="FEW250" s="1"/>
      <c r="FEX250" s="1"/>
      <c r="FEY250" s="1"/>
      <c r="FEZ250" s="1"/>
      <c r="FFA250" s="1"/>
      <c r="FFB250" s="1"/>
      <c r="FFC250" s="1"/>
      <c r="FFD250" s="1"/>
      <c r="FFE250" s="1"/>
      <c r="FFF250" s="1"/>
      <c r="FFG250" s="1"/>
      <c r="FFH250" s="1"/>
      <c r="FFI250" s="1"/>
      <c r="FFJ250" s="1"/>
      <c r="FFK250" s="1"/>
      <c r="FFL250" s="1"/>
      <c r="FFM250" s="1"/>
      <c r="FFN250" s="1"/>
      <c r="FFO250" s="1"/>
      <c r="FFP250" s="1"/>
      <c r="FFQ250" s="1"/>
      <c r="FFR250" s="1"/>
      <c r="FFS250" s="1"/>
      <c r="FFT250" s="1"/>
      <c r="FFU250" s="1"/>
      <c r="FFV250" s="1"/>
      <c r="FFW250" s="1"/>
      <c r="FFX250" s="1"/>
      <c r="FFY250" s="1"/>
      <c r="FFZ250" s="1"/>
      <c r="FGA250" s="1"/>
      <c r="FGB250" s="1"/>
      <c r="FGC250" s="1"/>
      <c r="FGD250" s="1"/>
      <c r="FGE250" s="1"/>
      <c r="FGF250" s="1"/>
      <c r="FGG250" s="1"/>
      <c r="FGH250" s="1"/>
      <c r="FGI250" s="1"/>
      <c r="FGJ250" s="1"/>
      <c r="FGK250" s="1"/>
      <c r="FGL250" s="1"/>
      <c r="FGM250" s="1"/>
      <c r="FGN250" s="1"/>
      <c r="FGO250" s="1"/>
      <c r="FGP250" s="1"/>
      <c r="FGQ250" s="1"/>
      <c r="FGR250" s="1"/>
      <c r="FGS250" s="1"/>
      <c r="FGT250" s="1"/>
      <c r="FGU250" s="1"/>
      <c r="FGV250" s="1"/>
      <c r="FGW250" s="1"/>
      <c r="FGX250" s="1"/>
      <c r="FGY250" s="1"/>
      <c r="FGZ250" s="1"/>
      <c r="FHA250" s="1"/>
      <c r="FHB250" s="1"/>
      <c r="FHC250" s="1"/>
      <c r="FHD250" s="1"/>
      <c r="FHE250" s="1"/>
      <c r="FHF250" s="1"/>
      <c r="FHG250" s="1"/>
      <c r="FHH250" s="1"/>
      <c r="FHI250" s="1"/>
      <c r="FHJ250" s="1"/>
      <c r="FHK250" s="1"/>
      <c r="FHL250" s="1"/>
      <c r="FHM250" s="1"/>
      <c r="FHN250" s="1"/>
      <c r="FHO250" s="1"/>
      <c r="FHP250" s="1"/>
      <c r="FHQ250" s="1"/>
      <c r="FHR250" s="1"/>
      <c r="FHS250" s="1"/>
      <c r="FHT250" s="1"/>
      <c r="FHU250" s="1"/>
      <c r="FHV250" s="1"/>
      <c r="FHW250" s="1"/>
      <c r="FHX250" s="1"/>
      <c r="FHY250" s="1"/>
      <c r="FHZ250" s="1"/>
      <c r="FIA250" s="1"/>
      <c r="FIB250" s="1"/>
      <c r="FIC250" s="1"/>
      <c r="FID250" s="1"/>
      <c r="FIE250" s="1"/>
      <c r="FIF250" s="1"/>
      <c r="FIG250" s="1"/>
      <c r="FIH250" s="1"/>
      <c r="FII250" s="1"/>
      <c r="FIJ250" s="1"/>
      <c r="FIK250" s="1"/>
      <c r="FIL250" s="1"/>
      <c r="FIM250" s="1"/>
      <c r="FIN250" s="1"/>
      <c r="FIO250" s="1"/>
      <c r="FIP250" s="1"/>
      <c r="FIQ250" s="1"/>
      <c r="FIR250" s="1"/>
      <c r="FIS250" s="1"/>
      <c r="FIT250" s="1"/>
      <c r="FIU250" s="1"/>
      <c r="FIV250" s="1"/>
      <c r="FIW250" s="1"/>
      <c r="FIX250" s="1"/>
      <c r="FIY250" s="1"/>
      <c r="FIZ250" s="1"/>
      <c r="FJA250" s="1"/>
      <c r="FJB250" s="1"/>
      <c r="FJC250" s="1"/>
      <c r="FJD250" s="1"/>
      <c r="FJE250" s="1"/>
      <c r="FJF250" s="1"/>
      <c r="FJG250" s="1"/>
      <c r="FJH250" s="1"/>
      <c r="FJI250" s="1"/>
      <c r="FJJ250" s="1"/>
      <c r="FJK250" s="1"/>
      <c r="FJL250" s="1"/>
      <c r="FJM250" s="1"/>
      <c r="FJN250" s="1"/>
      <c r="FJO250" s="1"/>
      <c r="FJP250" s="1"/>
      <c r="FJQ250" s="1"/>
      <c r="FJR250" s="1"/>
      <c r="FJS250" s="1"/>
      <c r="FJT250" s="1"/>
      <c r="FJU250" s="1"/>
      <c r="FJV250" s="1"/>
      <c r="FJW250" s="1"/>
      <c r="FJX250" s="1"/>
      <c r="FJY250" s="1"/>
      <c r="FJZ250" s="1"/>
      <c r="FKA250" s="1"/>
      <c r="FKB250" s="1"/>
      <c r="FKC250" s="1"/>
      <c r="FKD250" s="1"/>
      <c r="FKE250" s="1"/>
      <c r="FKF250" s="1"/>
      <c r="FKG250" s="1"/>
      <c r="FKH250" s="1"/>
      <c r="FKI250" s="1"/>
      <c r="FKJ250" s="1"/>
      <c r="FKK250" s="1"/>
      <c r="FKL250" s="1"/>
      <c r="FKM250" s="1"/>
      <c r="FKN250" s="1"/>
      <c r="FKO250" s="1"/>
      <c r="FKP250" s="1"/>
      <c r="FKQ250" s="1"/>
      <c r="FKR250" s="1"/>
      <c r="FKS250" s="1"/>
      <c r="FKT250" s="1"/>
      <c r="FKU250" s="1"/>
      <c r="FKV250" s="1"/>
      <c r="FKW250" s="1"/>
      <c r="FKX250" s="1"/>
      <c r="FKY250" s="1"/>
      <c r="FKZ250" s="1"/>
      <c r="FLA250" s="1"/>
      <c r="FLB250" s="1"/>
      <c r="FLC250" s="1"/>
      <c r="FLD250" s="1"/>
      <c r="FLE250" s="1"/>
      <c r="FLF250" s="1"/>
      <c r="FLG250" s="1"/>
      <c r="FLH250" s="1"/>
      <c r="FLI250" s="1"/>
      <c r="FLJ250" s="1"/>
      <c r="FLK250" s="1"/>
      <c r="FLL250" s="1"/>
      <c r="FLM250" s="1"/>
      <c r="FLN250" s="1"/>
      <c r="FLO250" s="1"/>
      <c r="FLP250" s="1"/>
      <c r="FLQ250" s="1"/>
      <c r="FLR250" s="1"/>
      <c r="FLS250" s="1"/>
      <c r="FLT250" s="1"/>
      <c r="FLU250" s="1"/>
      <c r="FLV250" s="1"/>
      <c r="FLW250" s="1"/>
      <c r="FLX250" s="1"/>
      <c r="FLY250" s="1"/>
      <c r="FLZ250" s="1"/>
      <c r="FMA250" s="1"/>
      <c r="FMB250" s="1"/>
      <c r="FMC250" s="1"/>
      <c r="FMD250" s="1"/>
      <c r="FME250" s="1"/>
      <c r="FMF250" s="1"/>
      <c r="FMG250" s="1"/>
      <c r="FMH250" s="1"/>
      <c r="FMI250" s="1"/>
      <c r="FMJ250" s="1"/>
      <c r="FMK250" s="1"/>
      <c r="FML250" s="1"/>
      <c r="FMM250" s="1"/>
      <c r="FMN250" s="1"/>
      <c r="FMO250" s="1"/>
      <c r="FMP250" s="1"/>
      <c r="FMQ250" s="1"/>
      <c r="FMR250" s="1"/>
      <c r="FMS250" s="1"/>
      <c r="FMT250" s="1"/>
      <c r="FMU250" s="1"/>
      <c r="FMV250" s="1"/>
      <c r="FMW250" s="1"/>
      <c r="FMX250" s="1"/>
      <c r="FMY250" s="1"/>
      <c r="FMZ250" s="1"/>
      <c r="FNA250" s="1"/>
      <c r="FNB250" s="1"/>
      <c r="FNC250" s="1"/>
      <c r="FND250" s="1"/>
      <c r="FNE250" s="1"/>
      <c r="FNF250" s="1"/>
      <c r="FNG250" s="1"/>
      <c r="FNH250" s="1"/>
      <c r="FNI250" s="1"/>
      <c r="FNJ250" s="1"/>
      <c r="FNK250" s="1"/>
      <c r="FNL250" s="1"/>
      <c r="FNM250" s="1"/>
      <c r="FNN250" s="1"/>
      <c r="FNO250" s="1"/>
      <c r="FNP250" s="1"/>
      <c r="FNQ250" s="1"/>
      <c r="FNR250" s="1"/>
      <c r="FNS250" s="1"/>
      <c r="FNT250" s="1"/>
      <c r="FNU250" s="1"/>
      <c r="FNV250" s="1"/>
      <c r="FNW250" s="1"/>
      <c r="FNX250" s="1"/>
      <c r="FNY250" s="1"/>
      <c r="FNZ250" s="1"/>
      <c r="FOA250" s="1"/>
      <c r="FOB250" s="1"/>
      <c r="FOC250" s="1"/>
      <c r="FOD250" s="1"/>
      <c r="FOE250" s="1"/>
      <c r="FOF250" s="1"/>
      <c r="FOG250" s="1"/>
      <c r="FOH250" s="1"/>
      <c r="FOI250" s="1"/>
      <c r="FOJ250" s="1"/>
      <c r="FOK250" s="1"/>
      <c r="FOL250" s="1"/>
      <c r="FOM250" s="1"/>
      <c r="FON250" s="1"/>
      <c r="FOO250" s="1"/>
      <c r="FOP250" s="1"/>
      <c r="FOQ250" s="1"/>
      <c r="FOR250" s="1"/>
      <c r="FOS250" s="1"/>
      <c r="FOT250" s="1"/>
      <c r="FOU250" s="1"/>
      <c r="FOV250" s="1"/>
      <c r="FOW250" s="1"/>
      <c r="FOX250" s="1"/>
      <c r="FOY250" s="1"/>
      <c r="FOZ250" s="1"/>
      <c r="FPA250" s="1"/>
      <c r="FPB250" s="1"/>
      <c r="FPC250" s="1"/>
      <c r="FPD250" s="1"/>
      <c r="FPE250" s="1"/>
      <c r="FPF250" s="1"/>
      <c r="FPG250" s="1"/>
      <c r="FPH250" s="1"/>
      <c r="FPI250" s="1"/>
      <c r="FPJ250" s="1"/>
      <c r="FPK250" s="1"/>
      <c r="FPL250" s="1"/>
      <c r="FPM250" s="1"/>
      <c r="FPN250" s="1"/>
      <c r="FPO250" s="1"/>
      <c r="FPP250" s="1"/>
      <c r="FPQ250" s="1"/>
      <c r="FPR250" s="1"/>
      <c r="FPS250" s="1"/>
      <c r="FPT250" s="1"/>
      <c r="FPU250" s="1"/>
      <c r="FPV250" s="1"/>
      <c r="FPW250" s="1"/>
      <c r="FPX250" s="1"/>
      <c r="FPY250" s="1"/>
      <c r="FPZ250" s="1"/>
      <c r="FQA250" s="1"/>
      <c r="FQB250" s="1"/>
      <c r="FQC250" s="1"/>
      <c r="FQD250" s="1"/>
      <c r="FQE250" s="1"/>
      <c r="FQF250" s="1"/>
      <c r="FQG250" s="1"/>
      <c r="FQH250" s="1"/>
      <c r="FQI250" s="1"/>
      <c r="FQJ250" s="1"/>
      <c r="FQK250" s="1"/>
      <c r="FQL250" s="1"/>
      <c r="FQM250" s="1"/>
      <c r="FQN250" s="1"/>
      <c r="FQO250" s="1"/>
      <c r="FQP250" s="1"/>
      <c r="FQQ250" s="1"/>
      <c r="FQR250" s="1"/>
      <c r="FQS250" s="1"/>
      <c r="FQT250" s="1"/>
      <c r="FQU250" s="1"/>
      <c r="FQV250" s="1"/>
      <c r="FQW250" s="1"/>
      <c r="FQX250" s="1"/>
      <c r="FQY250" s="1"/>
      <c r="FQZ250" s="1"/>
      <c r="FRA250" s="1"/>
      <c r="FRB250" s="1"/>
      <c r="FRC250" s="1"/>
      <c r="FRD250" s="1"/>
      <c r="FRE250" s="1"/>
      <c r="FRF250" s="1"/>
      <c r="FRG250" s="1"/>
      <c r="FRH250" s="1"/>
      <c r="FRI250" s="1"/>
      <c r="FRJ250" s="1"/>
      <c r="FRK250" s="1"/>
      <c r="FRL250" s="1"/>
      <c r="FRM250" s="1"/>
      <c r="FRN250" s="1"/>
      <c r="FRO250" s="1"/>
      <c r="FRP250" s="1"/>
      <c r="FRQ250" s="1"/>
      <c r="FRR250" s="1"/>
      <c r="FRS250" s="1"/>
      <c r="FRT250" s="1"/>
      <c r="FRU250" s="1"/>
      <c r="FRV250" s="1"/>
      <c r="FRW250" s="1"/>
      <c r="FRX250" s="1"/>
      <c r="FRY250" s="1"/>
      <c r="FRZ250" s="1"/>
      <c r="FSA250" s="1"/>
      <c r="FSB250" s="1"/>
      <c r="FSC250" s="1"/>
      <c r="FSD250" s="1"/>
      <c r="FSE250" s="1"/>
      <c r="FSF250" s="1"/>
      <c r="FSG250" s="1"/>
      <c r="FSH250" s="1"/>
      <c r="FSI250" s="1"/>
      <c r="FSJ250" s="1"/>
      <c r="FSK250" s="1"/>
      <c r="FSL250" s="1"/>
      <c r="FSM250" s="1"/>
      <c r="FSN250" s="1"/>
      <c r="FSO250" s="1"/>
      <c r="FSP250" s="1"/>
      <c r="FSQ250" s="1"/>
      <c r="FSR250" s="1"/>
      <c r="FSS250" s="1"/>
      <c r="FST250" s="1"/>
      <c r="FSU250" s="1"/>
      <c r="FSV250" s="1"/>
      <c r="FSW250" s="1"/>
      <c r="FSX250" s="1"/>
      <c r="FSY250" s="1"/>
      <c r="FSZ250" s="1"/>
      <c r="FTA250" s="1"/>
      <c r="FTB250" s="1"/>
      <c r="FTC250" s="1"/>
      <c r="FTD250" s="1"/>
      <c r="FTE250" s="1"/>
      <c r="FTF250" s="1"/>
      <c r="FTG250" s="1"/>
      <c r="FTH250" s="1"/>
      <c r="FTI250" s="1"/>
      <c r="FTJ250" s="1"/>
      <c r="FTK250" s="1"/>
      <c r="FTL250" s="1"/>
      <c r="FTM250" s="1"/>
      <c r="FTN250" s="1"/>
      <c r="FTO250" s="1"/>
      <c r="FTP250" s="1"/>
      <c r="FTQ250" s="1"/>
      <c r="FTR250" s="1"/>
      <c r="FTS250" s="1"/>
      <c r="FTT250" s="1"/>
      <c r="FTU250" s="1"/>
      <c r="FTV250" s="1"/>
      <c r="FTW250" s="1"/>
      <c r="FTX250" s="1"/>
      <c r="FTY250" s="1"/>
      <c r="FTZ250" s="1"/>
      <c r="FUA250" s="1"/>
      <c r="FUB250" s="1"/>
      <c r="FUC250" s="1"/>
      <c r="FUD250" s="1"/>
      <c r="FUE250" s="1"/>
      <c r="FUF250" s="1"/>
      <c r="FUG250" s="1"/>
      <c r="FUH250" s="1"/>
      <c r="FUI250" s="1"/>
      <c r="FUJ250" s="1"/>
      <c r="FUK250" s="1"/>
      <c r="FUL250" s="1"/>
      <c r="FUM250" s="1"/>
      <c r="FUN250" s="1"/>
      <c r="FUO250" s="1"/>
      <c r="FUP250" s="1"/>
      <c r="FUQ250" s="1"/>
      <c r="FUR250" s="1"/>
      <c r="FUS250" s="1"/>
      <c r="FUT250" s="1"/>
      <c r="FUU250" s="1"/>
      <c r="FUV250" s="1"/>
      <c r="FUW250" s="1"/>
      <c r="FUX250" s="1"/>
      <c r="FUY250" s="1"/>
      <c r="FUZ250" s="1"/>
      <c r="FVA250" s="1"/>
      <c r="FVB250" s="1"/>
      <c r="FVC250" s="1"/>
      <c r="FVD250" s="1"/>
      <c r="FVE250" s="1"/>
      <c r="FVF250" s="1"/>
      <c r="FVG250" s="1"/>
      <c r="FVH250" s="1"/>
      <c r="FVI250" s="1"/>
      <c r="FVJ250" s="1"/>
      <c r="FVK250" s="1"/>
      <c r="FVL250" s="1"/>
      <c r="FVM250" s="1"/>
      <c r="FVN250" s="1"/>
      <c r="FVO250" s="1"/>
      <c r="FVP250" s="1"/>
      <c r="FVQ250" s="1"/>
      <c r="FVR250" s="1"/>
      <c r="FVS250" s="1"/>
      <c r="FVT250" s="1"/>
      <c r="FVU250" s="1"/>
      <c r="FVV250" s="1"/>
      <c r="FVW250" s="1"/>
      <c r="FVX250" s="1"/>
      <c r="FVY250" s="1"/>
      <c r="FVZ250" s="1"/>
      <c r="FWA250" s="1"/>
      <c r="FWB250" s="1"/>
      <c r="FWC250" s="1"/>
      <c r="FWD250" s="1"/>
      <c r="FWE250" s="1"/>
      <c r="FWF250" s="1"/>
      <c r="FWG250" s="1"/>
      <c r="FWH250" s="1"/>
      <c r="FWI250" s="1"/>
      <c r="FWJ250" s="1"/>
      <c r="FWK250" s="1"/>
      <c r="FWL250" s="1"/>
      <c r="FWM250" s="1"/>
      <c r="FWN250" s="1"/>
      <c r="FWO250" s="1"/>
      <c r="FWP250" s="1"/>
      <c r="FWQ250" s="1"/>
      <c r="FWR250" s="1"/>
      <c r="FWS250" s="1"/>
      <c r="FWT250" s="1"/>
      <c r="FWU250" s="1"/>
      <c r="FWV250" s="1"/>
      <c r="FWW250" s="1"/>
      <c r="FWX250" s="1"/>
      <c r="FWY250" s="1"/>
      <c r="FWZ250" s="1"/>
      <c r="FXA250" s="1"/>
      <c r="FXB250" s="1"/>
      <c r="FXC250" s="1"/>
      <c r="FXD250" s="1"/>
      <c r="FXE250" s="1"/>
      <c r="FXF250" s="1"/>
      <c r="FXG250" s="1"/>
      <c r="FXH250" s="1"/>
      <c r="FXI250" s="1"/>
      <c r="FXJ250" s="1"/>
      <c r="FXK250" s="1"/>
      <c r="FXL250" s="1"/>
      <c r="FXM250" s="1"/>
      <c r="FXN250" s="1"/>
      <c r="FXO250" s="1"/>
      <c r="FXP250" s="1"/>
      <c r="FXQ250" s="1"/>
      <c r="FXR250" s="1"/>
      <c r="FXS250" s="1"/>
      <c r="FXT250" s="1"/>
      <c r="FXU250" s="1"/>
      <c r="FXV250" s="1"/>
      <c r="FXW250" s="1"/>
      <c r="FXX250" s="1"/>
      <c r="FXY250" s="1"/>
      <c r="FXZ250" s="1"/>
      <c r="FYA250" s="1"/>
      <c r="FYB250" s="1"/>
      <c r="FYC250" s="1"/>
      <c r="FYD250" s="1"/>
      <c r="FYE250" s="1"/>
      <c r="FYF250" s="1"/>
      <c r="FYG250" s="1"/>
      <c r="FYH250" s="1"/>
      <c r="FYI250" s="1"/>
      <c r="FYJ250" s="1"/>
      <c r="FYK250" s="1"/>
      <c r="FYL250" s="1"/>
      <c r="FYM250" s="1"/>
      <c r="FYN250" s="1"/>
      <c r="FYO250" s="1"/>
      <c r="FYP250" s="1"/>
      <c r="FYQ250" s="1"/>
      <c r="FYR250" s="1"/>
      <c r="FYS250" s="1"/>
      <c r="FYT250" s="1"/>
      <c r="FYU250" s="1"/>
      <c r="FYV250" s="1"/>
      <c r="FYW250" s="1"/>
      <c r="FYX250" s="1"/>
      <c r="FYY250" s="1"/>
      <c r="FYZ250" s="1"/>
      <c r="FZA250" s="1"/>
      <c r="FZB250" s="1"/>
      <c r="FZC250" s="1"/>
      <c r="FZD250" s="1"/>
      <c r="FZE250" s="1"/>
      <c r="FZF250" s="1"/>
      <c r="FZG250" s="1"/>
      <c r="FZH250" s="1"/>
      <c r="FZI250" s="1"/>
      <c r="FZJ250" s="1"/>
      <c r="FZK250" s="1"/>
      <c r="FZL250" s="1"/>
      <c r="FZM250" s="1"/>
      <c r="FZN250" s="1"/>
      <c r="FZO250" s="1"/>
      <c r="FZP250" s="1"/>
      <c r="FZQ250" s="1"/>
      <c r="FZR250" s="1"/>
      <c r="FZS250" s="1"/>
      <c r="FZT250" s="1"/>
      <c r="FZU250" s="1"/>
      <c r="FZV250" s="1"/>
      <c r="FZW250" s="1"/>
      <c r="FZX250" s="1"/>
      <c r="FZY250" s="1"/>
      <c r="FZZ250" s="1"/>
      <c r="GAA250" s="1"/>
      <c r="GAB250" s="1"/>
      <c r="GAC250" s="1"/>
      <c r="GAD250" s="1"/>
      <c r="GAE250" s="1"/>
      <c r="GAF250" s="1"/>
      <c r="GAG250" s="1"/>
      <c r="GAH250" s="1"/>
      <c r="GAI250" s="1"/>
      <c r="GAJ250" s="1"/>
      <c r="GAK250" s="1"/>
      <c r="GAL250" s="1"/>
      <c r="GAM250" s="1"/>
      <c r="GAN250" s="1"/>
      <c r="GAO250" s="1"/>
      <c r="GAP250" s="1"/>
      <c r="GAQ250" s="1"/>
      <c r="GAR250" s="1"/>
      <c r="GAS250" s="1"/>
      <c r="GAT250" s="1"/>
      <c r="GAU250" s="1"/>
      <c r="GAV250" s="1"/>
      <c r="GAW250" s="1"/>
      <c r="GAX250" s="1"/>
      <c r="GAY250" s="1"/>
      <c r="GAZ250" s="1"/>
      <c r="GBA250" s="1"/>
      <c r="GBB250" s="1"/>
      <c r="GBC250" s="1"/>
      <c r="GBD250" s="1"/>
      <c r="GBE250" s="1"/>
      <c r="GBF250" s="1"/>
      <c r="GBG250" s="1"/>
      <c r="GBH250" s="1"/>
      <c r="GBI250" s="1"/>
      <c r="GBJ250" s="1"/>
      <c r="GBK250" s="1"/>
      <c r="GBL250" s="1"/>
      <c r="GBM250" s="1"/>
      <c r="GBN250" s="1"/>
      <c r="GBO250" s="1"/>
      <c r="GBP250" s="1"/>
      <c r="GBQ250" s="1"/>
      <c r="GBR250" s="1"/>
      <c r="GBS250" s="1"/>
      <c r="GBT250" s="1"/>
      <c r="GBU250" s="1"/>
      <c r="GBV250" s="1"/>
      <c r="GBW250" s="1"/>
      <c r="GBX250" s="1"/>
      <c r="GBY250" s="1"/>
      <c r="GBZ250" s="1"/>
      <c r="GCA250" s="1"/>
      <c r="GCB250" s="1"/>
      <c r="GCC250" s="1"/>
      <c r="GCD250" s="1"/>
      <c r="GCE250" s="1"/>
      <c r="GCF250" s="1"/>
      <c r="GCG250" s="1"/>
      <c r="GCH250" s="1"/>
      <c r="GCI250" s="1"/>
      <c r="GCJ250" s="1"/>
      <c r="GCK250" s="1"/>
      <c r="GCL250" s="1"/>
      <c r="GCM250" s="1"/>
      <c r="GCN250" s="1"/>
      <c r="GCO250" s="1"/>
      <c r="GCP250" s="1"/>
      <c r="GCQ250" s="1"/>
      <c r="GCR250" s="1"/>
      <c r="GCS250" s="1"/>
      <c r="GCT250" s="1"/>
      <c r="GCU250" s="1"/>
      <c r="GCV250" s="1"/>
      <c r="GCW250" s="1"/>
      <c r="GCX250" s="1"/>
      <c r="GCY250" s="1"/>
      <c r="GCZ250" s="1"/>
      <c r="GDA250" s="1"/>
      <c r="GDB250" s="1"/>
      <c r="GDC250" s="1"/>
      <c r="GDD250" s="1"/>
      <c r="GDE250" s="1"/>
      <c r="GDF250" s="1"/>
      <c r="GDG250" s="1"/>
      <c r="GDH250" s="1"/>
      <c r="GDI250" s="1"/>
      <c r="GDJ250" s="1"/>
      <c r="GDK250" s="1"/>
      <c r="GDL250" s="1"/>
      <c r="GDM250" s="1"/>
      <c r="GDN250" s="1"/>
      <c r="GDO250" s="1"/>
      <c r="GDP250" s="1"/>
      <c r="GDQ250" s="1"/>
      <c r="GDR250" s="1"/>
      <c r="GDS250" s="1"/>
      <c r="GDT250" s="1"/>
      <c r="GDU250" s="1"/>
      <c r="GDV250" s="1"/>
      <c r="GDW250" s="1"/>
      <c r="GDX250" s="1"/>
      <c r="GDY250" s="1"/>
      <c r="GDZ250" s="1"/>
      <c r="GEA250" s="1"/>
      <c r="GEB250" s="1"/>
      <c r="GEC250" s="1"/>
      <c r="GED250" s="1"/>
      <c r="GEE250" s="1"/>
      <c r="GEF250" s="1"/>
      <c r="GEG250" s="1"/>
      <c r="GEH250" s="1"/>
      <c r="GEI250" s="1"/>
      <c r="GEJ250" s="1"/>
      <c r="GEK250" s="1"/>
      <c r="GEL250" s="1"/>
      <c r="GEM250" s="1"/>
      <c r="GEN250" s="1"/>
      <c r="GEO250" s="1"/>
      <c r="GEP250" s="1"/>
      <c r="GEQ250" s="1"/>
      <c r="GER250" s="1"/>
      <c r="GES250" s="1"/>
      <c r="GET250" s="1"/>
      <c r="GEU250" s="1"/>
      <c r="GEV250" s="1"/>
      <c r="GEW250" s="1"/>
      <c r="GEX250" s="1"/>
      <c r="GEY250" s="1"/>
      <c r="GEZ250" s="1"/>
      <c r="GFA250" s="1"/>
      <c r="GFB250" s="1"/>
      <c r="GFC250" s="1"/>
      <c r="GFD250" s="1"/>
      <c r="GFE250" s="1"/>
      <c r="GFF250" s="1"/>
      <c r="GFG250" s="1"/>
      <c r="GFH250" s="1"/>
      <c r="GFI250" s="1"/>
      <c r="GFJ250" s="1"/>
      <c r="GFK250" s="1"/>
      <c r="GFL250" s="1"/>
      <c r="GFM250" s="1"/>
      <c r="GFN250" s="1"/>
      <c r="GFO250" s="1"/>
      <c r="GFP250" s="1"/>
      <c r="GFQ250" s="1"/>
      <c r="GFR250" s="1"/>
      <c r="GFS250" s="1"/>
      <c r="GFT250" s="1"/>
      <c r="GFU250" s="1"/>
      <c r="GFV250" s="1"/>
      <c r="GFW250" s="1"/>
      <c r="GFX250" s="1"/>
      <c r="GFY250" s="1"/>
      <c r="GFZ250" s="1"/>
      <c r="GGA250" s="1"/>
      <c r="GGB250" s="1"/>
      <c r="GGC250" s="1"/>
      <c r="GGD250" s="1"/>
      <c r="GGE250" s="1"/>
      <c r="GGF250" s="1"/>
      <c r="GGG250" s="1"/>
      <c r="GGH250" s="1"/>
      <c r="GGI250" s="1"/>
      <c r="GGJ250" s="1"/>
      <c r="GGK250" s="1"/>
      <c r="GGL250" s="1"/>
      <c r="GGM250" s="1"/>
      <c r="GGN250" s="1"/>
      <c r="GGO250" s="1"/>
      <c r="GGP250" s="1"/>
      <c r="GGQ250" s="1"/>
      <c r="GGR250" s="1"/>
      <c r="GGS250" s="1"/>
      <c r="GGT250" s="1"/>
      <c r="GGU250" s="1"/>
      <c r="GGV250" s="1"/>
      <c r="GGW250" s="1"/>
      <c r="GGX250" s="1"/>
      <c r="GGY250" s="1"/>
      <c r="GGZ250" s="1"/>
      <c r="GHA250" s="1"/>
      <c r="GHB250" s="1"/>
      <c r="GHC250" s="1"/>
      <c r="GHD250" s="1"/>
      <c r="GHE250" s="1"/>
      <c r="GHF250" s="1"/>
      <c r="GHG250" s="1"/>
      <c r="GHH250" s="1"/>
      <c r="GHI250" s="1"/>
      <c r="GHJ250" s="1"/>
      <c r="GHK250" s="1"/>
      <c r="GHL250" s="1"/>
      <c r="GHM250" s="1"/>
      <c r="GHN250" s="1"/>
      <c r="GHO250" s="1"/>
      <c r="GHP250" s="1"/>
      <c r="GHQ250" s="1"/>
      <c r="GHR250" s="1"/>
      <c r="GHS250" s="1"/>
      <c r="GHT250" s="1"/>
      <c r="GHU250" s="1"/>
      <c r="GHV250" s="1"/>
      <c r="GHW250" s="1"/>
      <c r="GHX250" s="1"/>
      <c r="GHY250" s="1"/>
      <c r="GHZ250" s="1"/>
      <c r="GIA250" s="1"/>
      <c r="GIB250" s="1"/>
      <c r="GIC250" s="1"/>
      <c r="GID250" s="1"/>
      <c r="GIE250" s="1"/>
      <c r="GIF250" s="1"/>
      <c r="GIG250" s="1"/>
      <c r="GIH250" s="1"/>
      <c r="GII250" s="1"/>
      <c r="GIJ250" s="1"/>
      <c r="GIK250" s="1"/>
      <c r="GIL250" s="1"/>
      <c r="GIM250" s="1"/>
      <c r="GIN250" s="1"/>
      <c r="GIO250" s="1"/>
      <c r="GIP250" s="1"/>
      <c r="GIQ250" s="1"/>
      <c r="GIR250" s="1"/>
      <c r="GIS250" s="1"/>
      <c r="GIT250" s="1"/>
      <c r="GIU250" s="1"/>
      <c r="GIV250" s="1"/>
      <c r="GIW250" s="1"/>
      <c r="GIX250" s="1"/>
      <c r="GIY250" s="1"/>
      <c r="GIZ250" s="1"/>
      <c r="GJA250" s="1"/>
      <c r="GJB250" s="1"/>
      <c r="GJC250" s="1"/>
      <c r="GJD250" s="1"/>
      <c r="GJE250" s="1"/>
      <c r="GJF250" s="1"/>
      <c r="GJG250" s="1"/>
      <c r="GJH250" s="1"/>
      <c r="GJI250" s="1"/>
      <c r="GJJ250" s="1"/>
      <c r="GJK250" s="1"/>
      <c r="GJL250" s="1"/>
      <c r="GJM250" s="1"/>
      <c r="GJN250" s="1"/>
      <c r="GJO250" s="1"/>
      <c r="GJP250" s="1"/>
      <c r="GJQ250" s="1"/>
      <c r="GJR250" s="1"/>
      <c r="GJS250" s="1"/>
      <c r="GJT250" s="1"/>
      <c r="GJU250" s="1"/>
      <c r="GJV250" s="1"/>
      <c r="GJW250" s="1"/>
      <c r="GJX250" s="1"/>
      <c r="GJY250" s="1"/>
      <c r="GJZ250" s="1"/>
      <c r="GKA250" s="1"/>
      <c r="GKB250" s="1"/>
      <c r="GKC250" s="1"/>
      <c r="GKD250" s="1"/>
      <c r="GKE250" s="1"/>
      <c r="GKF250" s="1"/>
      <c r="GKG250" s="1"/>
      <c r="GKH250" s="1"/>
      <c r="GKI250" s="1"/>
      <c r="GKJ250" s="1"/>
      <c r="GKK250" s="1"/>
      <c r="GKL250" s="1"/>
      <c r="GKM250" s="1"/>
      <c r="GKN250" s="1"/>
      <c r="GKO250" s="1"/>
      <c r="GKP250" s="1"/>
      <c r="GKQ250" s="1"/>
      <c r="GKR250" s="1"/>
      <c r="GKS250" s="1"/>
      <c r="GKT250" s="1"/>
      <c r="GKU250" s="1"/>
      <c r="GKV250" s="1"/>
      <c r="GKW250" s="1"/>
      <c r="GKX250" s="1"/>
      <c r="GKY250" s="1"/>
      <c r="GKZ250" s="1"/>
      <c r="GLA250" s="1"/>
      <c r="GLB250" s="1"/>
      <c r="GLC250" s="1"/>
      <c r="GLD250" s="1"/>
      <c r="GLE250" s="1"/>
      <c r="GLF250" s="1"/>
      <c r="GLG250" s="1"/>
      <c r="GLH250" s="1"/>
      <c r="GLI250" s="1"/>
      <c r="GLJ250" s="1"/>
      <c r="GLK250" s="1"/>
      <c r="GLL250" s="1"/>
      <c r="GLM250" s="1"/>
      <c r="GLN250" s="1"/>
      <c r="GLO250" s="1"/>
      <c r="GLP250" s="1"/>
      <c r="GLQ250" s="1"/>
      <c r="GLR250" s="1"/>
      <c r="GLS250" s="1"/>
      <c r="GLT250" s="1"/>
      <c r="GLU250" s="1"/>
      <c r="GLV250" s="1"/>
      <c r="GLW250" s="1"/>
      <c r="GLX250" s="1"/>
      <c r="GLY250" s="1"/>
      <c r="GLZ250" s="1"/>
      <c r="GMA250" s="1"/>
      <c r="GMB250" s="1"/>
      <c r="GMC250" s="1"/>
      <c r="GMD250" s="1"/>
      <c r="GME250" s="1"/>
      <c r="GMF250" s="1"/>
      <c r="GMG250" s="1"/>
      <c r="GMH250" s="1"/>
      <c r="GMI250" s="1"/>
      <c r="GMJ250" s="1"/>
      <c r="GMK250" s="1"/>
      <c r="GML250" s="1"/>
      <c r="GMM250" s="1"/>
      <c r="GMN250" s="1"/>
      <c r="GMO250" s="1"/>
      <c r="GMP250" s="1"/>
      <c r="GMQ250" s="1"/>
      <c r="GMR250" s="1"/>
      <c r="GMS250" s="1"/>
      <c r="GMT250" s="1"/>
      <c r="GMU250" s="1"/>
      <c r="GMV250" s="1"/>
      <c r="GMW250" s="1"/>
      <c r="GMX250" s="1"/>
      <c r="GMY250" s="1"/>
      <c r="GMZ250" s="1"/>
      <c r="GNA250" s="1"/>
      <c r="GNB250" s="1"/>
      <c r="GNC250" s="1"/>
      <c r="GND250" s="1"/>
      <c r="GNE250" s="1"/>
      <c r="GNF250" s="1"/>
      <c r="GNG250" s="1"/>
      <c r="GNH250" s="1"/>
      <c r="GNI250" s="1"/>
      <c r="GNJ250" s="1"/>
      <c r="GNK250" s="1"/>
      <c r="GNL250" s="1"/>
      <c r="GNM250" s="1"/>
      <c r="GNN250" s="1"/>
      <c r="GNO250" s="1"/>
      <c r="GNP250" s="1"/>
      <c r="GNQ250" s="1"/>
      <c r="GNR250" s="1"/>
      <c r="GNS250" s="1"/>
      <c r="GNT250" s="1"/>
      <c r="GNU250" s="1"/>
      <c r="GNV250" s="1"/>
      <c r="GNW250" s="1"/>
      <c r="GNX250" s="1"/>
      <c r="GNY250" s="1"/>
      <c r="GNZ250" s="1"/>
      <c r="GOA250" s="1"/>
      <c r="GOB250" s="1"/>
      <c r="GOC250" s="1"/>
      <c r="GOD250" s="1"/>
      <c r="GOE250" s="1"/>
      <c r="GOF250" s="1"/>
      <c r="GOG250" s="1"/>
      <c r="GOH250" s="1"/>
      <c r="GOI250" s="1"/>
      <c r="GOJ250" s="1"/>
      <c r="GOK250" s="1"/>
      <c r="GOL250" s="1"/>
      <c r="GOM250" s="1"/>
      <c r="GON250" s="1"/>
      <c r="GOO250" s="1"/>
      <c r="GOP250" s="1"/>
      <c r="GOQ250" s="1"/>
      <c r="GOR250" s="1"/>
      <c r="GOS250" s="1"/>
      <c r="GOT250" s="1"/>
      <c r="GOU250" s="1"/>
      <c r="GOV250" s="1"/>
      <c r="GOW250" s="1"/>
      <c r="GOX250" s="1"/>
      <c r="GOY250" s="1"/>
      <c r="GOZ250" s="1"/>
      <c r="GPA250" s="1"/>
      <c r="GPB250" s="1"/>
      <c r="GPC250" s="1"/>
      <c r="GPD250" s="1"/>
      <c r="GPE250" s="1"/>
      <c r="GPF250" s="1"/>
      <c r="GPG250" s="1"/>
      <c r="GPH250" s="1"/>
      <c r="GPI250" s="1"/>
      <c r="GPJ250" s="1"/>
      <c r="GPK250" s="1"/>
      <c r="GPL250" s="1"/>
      <c r="GPM250" s="1"/>
      <c r="GPN250" s="1"/>
      <c r="GPO250" s="1"/>
      <c r="GPP250" s="1"/>
      <c r="GPQ250" s="1"/>
      <c r="GPR250" s="1"/>
      <c r="GPS250" s="1"/>
      <c r="GPT250" s="1"/>
      <c r="GPU250" s="1"/>
      <c r="GPV250" s="1"/>
      <c r="GPW250" s="1"/>
      <c r="GPX250" s="1"/>
      <c r="GPY250" s="1"/>
      <c r="GPZ250" s="1"/>
      <c r="GQA250" s="1"/>
      <c r="GQB250" s="1"/>
      <c r="GQC250" s="1"/>
      <c r="GQD250" s="1"/>
      <c r="GQE250" s="1"/>
      <c r="GQF250" s="1"/>
      <c r="GQG250" s="1"/>
      <c r="GQH250" s="1"/>
      <c r="GQI250" s="1"/>
      <c r="GQJ250" s="1"/>
      <c r="GQK250" s="1"/>
      <c r="GQL250" s="1"/>
      <c r="GQM250" s="1"/>
      <c r="GQN250" s="1"/>
      <c r="GQO250" s="1"/>
      <c r="GQP250" s="1"/>
      <c r="GQQ250" s="1"/>
      <c r="GQR250" s="1"/>
      <c r="GQS250" s="1"/>
      <c r="GQT250" s="1"/>
      <c r="GQU250" s="1"/>
      <c r="GQV250" s="1"/>
      <c r="GQW250" s="1"/>
      <c r="GQX250" s="1"/>
      <c r="GQY250" s="1"/>
      <c r="GQZ250" s="1"/>
      <c r="GRA250" s="1"/>
      <c r="GRB250" s="1"/>
      <c r="GRC250" s="1"/>
      <c r="GRD250" s="1"/>
      <c r="GRE250" s="1"/>
      <c r="GRF250" s="1"/>
      <c r="GRG250" s="1"/>
      <c r="GRH250" s="1"/>
      <c r="GRI250" s="1"/>
      <c r="GRJ250" s="1"/>
      <c r="GRK250" s="1"/>
      <c r="GRL250" s="1"/>
      <c r="GRM250" s="1"/>
      <c r="GRN250" s="1"/>
      <c r="GRO250" s="1"/>
      <c r="GRP250" s="1"/>
      <c r="GRQ250" s="1"/>
      <c r="GRR250" s="1"/>
      <c r="GRS250" s="1"/>
      <c r="GRT250" s="1"/>
      <c r="GRU250" s="1"/>
      <c r="GRV250" s="1"/>
      <c r="GRW250" s="1"/>
      <c r="GRX250" s="1"/>
      <c r="GRY250" s="1"/>
      <c r="GRZ250" s="1"/>
      <c r="GSA250" s="1"/>
      <c r="GSB250" s="1"/>
      <c r="GSC250" s="1"/>
      <c r="GSD250" s="1"/>
      <c r="GSE250" s="1"/>
      <c r="GSF250" s="1"/>
      <c r="GSG250" s="1"/>
      <c r="GSH250" s="1"/>
      <c r="GSI250" s="1"/>
      <c r="GSJ250" s="1"/>
      <c r="GSK250" s="1"/>
      <c r="GSL250" s="1"/>
      <c r="GSM250" s="1"/>
      <c r="GSN250" s="1"/>
      <c r="GSO250" s="1"/>
      <c r="GSP250" s="1"/>
      <c r="GSQ250" s="1"/>
      <c r="GSR250" s="1"/>
      <c r="GSS250" s="1"/>
      <c r="GST250" s="1"/>
      <c r="GSU250" s="1"/>
      <c r="GSV250" s="1"/>
      <c r="GSW250" s="1"/>
      <c r="GSX250" s="1"/>
      <c r="GSY250" s="1"/>
      <c r="GSZ250" s="1"/>
      <c r="GTA250" s="1"/>
      <c r="GTB250" s="1"/>
      <c r="GTC250" s="1"/>
      <c r="GTD250" s="1"/>
      <c r="GTE250" s="1"/>
      <c r="GTF250" s="1"/>
      <c r="GTG250" s="1"/>
      <c r="GTH250" s="1"/>
      <c r="GTI250" s="1"/>
      <c r="GTJ250" s="1"/>
      <c r="GTK250" s="1"/>
      <c r="GTL250" s="1"/>
      <c r="GTM250" s="1"/>
      <c r="GTN250" s="1"/>
      <c r="GTO250" s="1"/>
      <c r="GTP250" s="1"/>
      <c r="GTQ250" s="1"/>
      <c r="GTR250" s="1"/>
      <c r="GTS250" s="1"/>
      <c r="GTT250" s="1"/>
      <c r="GTU250" s="1"/>
      <c r="GTV250" s="1"/>
      <c r="GTW250" s="1"/>
      <c r="GTX250" s="1"/>
      <c r="GTY250" s="1"/>
      <c r="GTZ250" s="1"/>
      <c r="GUA250" s="1"/>
      <c r="GUB250" s="1"/>
      <c r="GUC250" s="1"/>
      <c r="GUD250" s="1"/>
      <c r="GUE250" s="1"/>
      <c r="GUF250" s="1"/>
      <c r="GUG250" s="1"/>
      <c r="GUH250" s="1"/>
      <c r="GUI250" s="1"/>
      <c r="GUJ250" s="1"/>
      <c r="GUK250" s="1"/>
      <c r="GUL250" s="1"/>
      <c r="GUM250" s="1"/>
      <c r="GUN250" s="1"/>
      <c r="GUO250" s="1"/>
      <c r="GUP250" s="1"/>
      <c r="GUQ250" s="1"/>
      <c r="GUR250" s="1"/>
      <c r="GUS250" s="1"/>
      <c r="GUT250" s="1"/>
      <c r="GUU250" s="1"/>
      <c r="GUV250" s="1"/>
      <c r="GUW250" s="1"/>
      <c r="GUX250" s="1"/>
      <c r="GUY250" s="1"/>
      <c r="GUZ250" s="1"/>
      <c r="GVA250" s="1"/>
      <c r="GVB250" s="1"/>
      <c r="GVC250" s="1"/>
      <c r="GVD250" s="1"/>
      <c r="GVE250" s="1"/>
      <c r="GVF250" s="1"/>
      <c r="GVG250" s="1"/>
      <c r="GVH250" s="1"/>
      <c r="GVI250" s="1"/>
      <c r="GVJ250" s="1"/>
      <c r="GVK250" s="1"/>
      <c r="GVL250" s="1"/>
      <c r="GVM250" s="1"/>
      <c r="GVN250" s="1"/>
      <c r="GVO250" s="1"/>
      <c r="GVP250" s="1"/>
      <c r="GVQ250" s="1"/>
      <c r="GVR250" s="1"/>
      <c r="GVS250" s="1"/>
      <c r="GVT250" s="1"/>
      <c r="GVU250" s="1"/>
      <c r="GVV250" s="1"/>
      <c r="GVW250" s="1"/>
      <c r="GVX250" s="1"/>
      <c r="GVY250" s="1"/>
      <c r="GVZ250" s="1"/>
      <c r="GWA250" s="1"/>
      <c r="GWB250" s="1"/>
      <c r="GWC250" s="1"/>
      <c r="GWD250" s="1"/>
      <c r="GWE250" s="1"/>
      <c r="GWF250" s="1"/>
      <c r="GWG250" s="1"/>
      <c r="GWH250" s="1"/>
      <c r="GWI250" s="1"/>
      <c r="GWJ250" s="1"/>
      <c r="GWK250" s="1"/>
      <c r="GWL250" s="1"/>
      <c r="GWM250" s="1"/>
      <c r="GWN250" s="1"/>
      <c r="GWO250" s="1"/>
      <c r="GWP250" s="1"/>
      <c r="GWQ250" s="1"/>
      <c r="GWR250" s="1"/>
      <c r="GWS250" s="1"/>
      <c r="GWT250" s="1"/>
      <c r="GWU250" s="1"/>
      <c r="GWV250" s="1"/>
      <c r="GWW250" s="1"/>
      <c r="GWX250" s="1"/>
      <c r="GWY250" s="1"/>
      <c r="GWZ250" s="1"/>
      <c r="GXA250" s="1"/>
      <c r="GXB250" s="1"/>
      <c r="GXC250" s="1"/>
      <c r="GXD250" s="1"/>
      <c r="GXE250" s="1"/>
      <c r="GXF250" s="1"/>
      <c r="GXG250" s="1"/>
      <c r="GXH250" s="1"/>
      <c r="GXI250" s="1"/>
      <c r="GXJ250" s="1"/>
      <c r="GXK250" s="1"/>
      <c r="GXL250" s="1"/>
      <c r="GXM250" s="1"/>
      <c r="GXN250" s="1"/>
      <c r="GXO250" s="1"/>
      <c r="GXP250" s="1"/>
      <c r="GXQ250" s="1"/>
      <c r="GXR250" s="1"/>
      <c r="GXS250" s="1"/>
      <c r="GXT250" s="1"/>
      <c r="GXU250" s="1"/>
      <c r="GXV250" s="1"/>
      <c r="GXW250" s="1"/>
      <c r="GXX250" s="1"/>
      <c r="GXY250" s="1"/>
      <c r="GXZ250" s="1"/>
      <c r="GYA250" s="1"/>
      <c r="GYB250" s="1"/>
      <c r="GYC250" s="1"/>
      <c r="GYD250" s="1"/>
      <c r="GYE250" s="1"/>
      <c r="GYF250" s="1"/>
      <c r="GYG250" s="1"/>
      <c r="GYH250" s="1"/>
      <c r="GYI250" s="1"/>
      <c r="GYJ250" s="1"/>
      <c r="GYK250" s="1"/>
      <c r="GYL250" s="1"/>
      <c r="GYM250" s="1"/>
      <c r="GYN250" s="1"/>
      <c r="GYO250" s="1"/>
      <c r="GYP250" s="1"/>
      <c r="GYQ250" s="1"/>
      <c r="GYR250" s="1"/>
      <c r="GYS250" s="1"/>
      <c r="GYT250" s="1"/>
      <c r="GYU250" s="1"/>
      <c r="GYV250" s="1"/>
      <c r="GYW250" s="1"/>
      <c r="GYX250" s="1"/>
      <c r="GYY250" s="1"/>
      <c r="GYZ250" s="1"/>
      <c r="GZA250" s="1"/>
      <c r="GZB250" s="1"/>
      <c r="GZC250" s="1"/>
      <c r="GZD250" s="1"/>
      <c r="GZE250" s="1"/>
      <c r="GZF250" s="1"/>
      <c r="GZG250" s="1"/>
      <c r="GZH250" s="1"/>
      <c r="GZI250" s="1"/>
      <c r="GZJ250" s="1"/>
      <c r="GZK250" s="1"/>
      <c r="GZL250" s="1"/>
      <c r="GZM250" s="1"/>
      <c r="GZN250" s="1"/>
      <c r="GZO250" s="1"/>
      <c r="GZP250" s="1"/>
      <c r="GZQ250" s="1"/>
      <c r="GZR250" s="1"/>
      <c r="GZS250" s="1"/>
      <c r="GZT250" s="1"/>
      <c r="GZU250" s="1"/>
      <c r="GZV250" s="1"/>
      <c r="GZW250" s="1"/>
      <c r="GZX250" s="1"/>
      <c r="GZY250" s="1"/>
      <c r="GZZ250" s="1"/>
      <c r="HAA250" s="1"/>
      <c r="HAB250" s="1"/>
      <c r="HAC250" s="1"/>
      <c r="HAD250" s="1"/>
      <c r="HAE250" s="1"/>
      <c r="HAF250" s="1"/>
      <c r="HAG250" s="1"/>
      <c r="HAH250" s="1"/>
      <c r="HAI250" s="1"/>
      <c r="HAJ250" s="1"/>
      <c r="HAK250" s="1"/>
      <c r="HAL250" s="1"/>
      <c r="HAM250" s="1"/>
      <c r="HAN250" s="1"/>
      <c r="HAO250" s="1"/>
      <c r="HAP250" s="1"/>
      <c r="HAQ250" s="1"/>
      <c r="HAR250" s="1"/>
      <c r="HAS250" s="1"/>
      <c r="HAT250" s="1"/>
      <c r="HAU250" s="1"/>
      <c r="HAV250" s="1"/>
      <c r="HAW250" s="1"/>
      <c r="HAX250" s="1"/>
      <c r="HAY250" s="1"/>
      <c r="HAZ250" s="1"/>
      <c r="HBA250" s="1"/>
      <c r="HBB250" s="1"/>
      <c r="HBC250" s="1"/>
      <c r="HBD250" s="1"/>
      <c r="HBE250" s="1"/>
      <c r="HBF250" s="1"/>
      <c r="HBG250" s="1"/>
      <c r="HBH250" s="1"/>
      <c r="HBI250" s="1"/>
      <c r="HBJ250" s="1"/>
      <c r="HBK250" s="1"/>
      <c r="HBL250" s="1"/>
      <c r="HBM250" s="1"/>
      <c r="HBN250" s="1"/>
      <c r="HBO250" s="1"/>
      <c r="HBP250" s="1"/>
      <c r="HBQ250" s="1"/>
      <c r="HBR250" s="1"/>
      <c r="HBS250" s="1"/>
      <c r="HBT250" s="1"/>
      <c r="HBU250" s="1"/>
      <c r="HBV250" s="1"/>
      <c r="HBW250" s="1"/>
      <c r="HBX250" s="1"/>
      <c r="HBY250" s="1"/>
      <c r="HBZ250" s="1"/>
      <c r="HCA250" s="1"/>
      <c r="HCB250" s="1"/>
      <c r="HCC250" s="1"/>
      <c r="HCD250" s="1"/>
      <c r="HCE250" s="1"/>
      <c r="HCF250" s="1"/>
      <c r="HCG250" s="1"/>
      <c r="HCH250" s="1"/>
      <c r="HCI250" s="1"/>
      <c r="HCJ250" s="1"/>
      <c r="HCK250" s="1"/>
      <c r="HCL250" s="1"/>
      <c r="HCM250" s="1"/>
      <c r="HCN250" s="1"/>
      <c r="HCO250" s="1"/>
      <c r="HCP250" s="1"/>
      <c r="HCQ250" s="1"/>
      <c r="HCR250" s="1"/>
      <c r="HCS250" s="1"/>
      <c r="HCT250" s="1"/>
      <c r="HCU250" s="1"/>
      <c r="HCV250" s="1"/>
      <c r="HCW250" s="1"/>
      <c r="HCX250" s="1"/>
      <c r="HCY250" s="1"/>
      <c r="HCZ250" s="1"/>
      <c r="HDA250" s="1"/>
      <c r="HDB250" s="1"/>
      <c r="HDC250" s="1"/>
      <c r="HDD250" s="1"/>
      <c r="HDE250" s="1"/>
      <c r="HDF250" s="1"/>
      <c r="HDG250" s="1"/>
      <c r="HDH250" s="1"/>
      <c r="HDI250" s="1"/>
      <c r="HDJ250" s="1"/>
      <c r="HDK250" s="1"/>
      <c r="HDL250" s="1"/>
      <c r="HDM250" s="1"/>
      <c r="HDN250" s="1"/>
      <c r="HDO250" s="1"/>
      <c r="HDP250" s="1"/>
      <c r="HDQ250" s="1"/>
      <c r="HDR250" s="1"/>
      <c r="HDS250" s="1"/>
      <c r="HDT250" s="1"/>
      <c r="HDU250" s="1"/>
      <c r="HDV250" s="1"/>
      <c r="HDW250" s="1"/>
      <c r="HDX250" s="1"/>
      <c r="HDY250" s="1"/>
      <c r="HDZ250" s="1"/>
      <c r="HEA250" s="1"/>
      <c r="HEB250" s="1"/>
      <c r="HEC250" s="1"/>
      <c r="HED250" s="1"/>
      <c r="HEE250" s="1"/>
      <c r="HEF250" s="1"/>
      <c r="HEG250" s="1"/>
      <c r="HEH250" s="1"/>
      <c r="HEI250" s="1"/>
      <c r="HEJ250" s="1"/>
      <c r="HEK250" s="1"/>
      <c r="HEL250" s="1"/>
      <c r="HEM250" s="1"/>
      <c r="HEN250" s="1"/>
      <c r="HEO250" s="1"/>
      <c r="HEP250" s="1"/>
      <c r="HEQ250" s="1"/>
      <c r="HER250" s="1"/>
      <c r="HES250" s="1"/>
      <c r="HET250" s="1"/>
      <c r="HEU250" s="1"/>
      <c r="HEV250" s="1"/>
      <c r="HEW250" s="1"/>
      <c r="HEX250" s="1"/>
      <c r="HEY250" s="1"/>
      <c r="HEZ250" s="1"/>
      <c r="HFA250" s="1"/>
      <c r="HFB250" s="1"/>
      <c r="HFC250" s="1"/>
      <c r="HFD250" s="1"/>
      <c r="HFE250" s="1"/>
      <c r="HFF250" s="1"/>
      <c r="HFG250" s="1"/>
      <c r="HFH250" s="1"/>
      <c r="HFI250" s="1"/>
      <c r="HFJ250" s="1"/>
      <c r="HFK250" s="1"/>
      <c r="HFL250" s="1"/>
      <c r="HFM250" s="1"/>
      <c r="HFN250" s="1"/>
      <c r="HFO250" s="1"/>
      <c r="HFP250" s="1"/>
      <c r="HFQ250" s="1"/>
      <c r="HFR250" s="1"/>
      <c r="HFS250" s="1"/>
      <c r="HFT250" s="1"/>
      <c r="HFU250" s="1"/>
      <c r="HFV250" s="1"/>
      <c r="HFW250" s="1"/>
      <c r="HFX250" s="1"/>
      <c r="HFY250" s="1"/>
      <c r="HFZ250" s="1"/>
      <c r="HGA250" s="1"/>
      <c r="HGB250" s="1"/>
      <c r="HGC250" s="1"/>
      <c r="HGD250" s="1"/>
      <c r="HGE250" s="1"/>
      <c r="HGF250" s="1"/>
      <c r="HGG250" s="1"/>
      <c r="HGH250" s="1"/>
      <c r="HGI250" s="1"/>
      <c r="HGJ250" s="1"/>
      <c r="HGK250" s="1"/>
      <c r="HGL250" s="1"/>
      <c r="HGM250" s="1"/>
      <c r="HGN250" s="1"/>
      <c r="HGO250" s="1"/>
      <c r="HGP250" s="1"/>
      <c r="HGQ250" s="1"/>
      <c r="HGR250" s="1"/>
      <c r="HGS250" s="1"/>
      <c r="HGT250" s="1"/>
      <c r="HGU250" s="1"/>
      <c r="HGV250" s="1"/>
      <c r="HGW250" s="1"/>
      <c r="HGX250" s="1"/>
      <c r="HGY250" s="1"/>
      <c r="HGZ250" s="1"/>
      <c r="HHA250" s="1"/>
      <c r="HHB250" s="1"/>
      <c r="HHC250" s="1"/>
      <c r="HHD250" s="1"/>
      <c r="HHE250" s="1"/>
      <c r="HHF250" s="1"/>
      <c r="HHG250" s="1"/>
      <c r="HHH250" s="1"/>
      <c r="HHI250" s="1"/>
      <c r="HHJ250" s="1"/>
      <c r="HHK250" s="1"/>
      <c r="HHL250" s="1"/>
      <c r="HHM250" s="1"/>
      <c r="HHN250" s="1"/>
      <c r="HHO250" s="1"/>
      <c r="HHP250" s="1"/>
      <c r="HHQ250" s="1"/>
      <c r="HHR250" s="1"/>
      <c r="HHS250" s="1"/>
      <c r="HHT250" s="1"/>
      <c r="HHU250" s="1"/>
      <c r="HHV250" s="1"/>
      <c r="HHW250" s="1"/>
      <c r="HHX250" s="1"/>
      <c r="HHY250" s="1"/>
      <c r="HHZ250" s="1"/>
      <c r="HIA250" s="1"/>
      <c r="HIB250" s="1"/>
      <c r="HIC250" s="1"/>
      <c r="HID250" s="1"/>
      <c r="HIE250" s="1"/>
      <c r="HIF250" s="1"/>
      <c r="HIG250" s="1"/>
      <c r="HIH250" s="1"/>
      <c r="HII250" s="1"/>
      <c r="HIJ250" s="1"/>
      <c r="HIK250" s="1"/>
      <c r="HIL250" s="1"/>
      <c r="HIM250" s="1"/>
      <c r="HIN250" s="1"/>
      <c r="HIO250" s="1"/>
      <c r="HIP250" s="1"/>
      <c r="HIQ250" s="1"/>
      <c r="HIR250" s="1"/>
      <c r="HIS250" s="1"/>
      <c r="HIT250" s="1"/>
      <c r="HIU250" s="1"/>
      <c r="HIV250" s="1"/>
      <c r="HIW250" s="1"/>
      <c r="HIX250" s="1"/>
      <c r="HIY250" s="1"/>
      <c r="HIZ250" s="1"/>
      <c r="HJA250" s="1"/>
      <c r="HJB250" s="1"/>
      <c r="HJC250" s="1"/>
      <c r="HJD250" s="1"/>
      <c r="HJE250" s="1"/>
      <c r="HJF250" s="1"/>
      <c r="HJG250" s="1"/>
      <c r="HJH250" s="1"/>
      <c r="HJI250" s="1"/>
      <c r="HJJ250" s="1"/>
      <c r="HJK250" s="1"/>
      <c r="HJL250" s="1"/>
      <c r="HJM250" s="1"/>
      <c r="HJN250" s="1"/>
      <c r="HJO250" s="1"/>
      <c r="HJP250" s="1"/>
      <c r="HJQ250" s="1"/>
      <c r="HJR250" s="1"/>
      <c r="HJS250" s="1"/>
      <c r="HJT250" s="1"/>
      <c r="HJU250" s="1"/>
      <c r="HJV250" s="1"/>
      <c r="HJW250" s="1"/>
      <c r="HJX250" s="1"/>
      <c r="HJY250" s="1"/>
      <c r="HJZ250" s="1"/>
      <c r="HKA250" s="1"/>
      <c r="HKB250" s="1"/>
      <c r="HKC250" s="1"/>
      <c r="HKD250" s="1"/>
      <c r="HKE250" s="1"/>
      <c r="HKF250" s="1"/>
      <c r="HKG250" s="1"/>
      <c r="HKH250" s="1"/>
      <c r="HKI250" s="1"/>
      <c r="HKJ250" s="1"/>
      <c r="HKK250" s="1"/>
      <c r="HKL250" s="1"/>
      <c r="HKM250" s="1"/>
      <c r="HKN250" s="1"/>
      <c r="HKO250" s="1"/>
      <c r="HKP250" s="1"/>
      <c r="HKQ250" s="1"/>
      <c r="HKR250" s="1"/>
      <c r="HKS250" s="1"/>
      <c r="HKT250" s="1"/>
      <c r="HKU250" s="1"/>
      <c r="HKV250" s="1"/>
      <c r="HKW250" s="1"/>
      <c r="HKX250" s="1"/>
      <c r="HKY250" s="1"/>
      <c r="HKZ250" s="1"/>
      <c r="HLA250" s="1"/>
      <c r="HLB250" s="1"/>
      <c r="HLC250" s="1"/>
      <c r="HLD250" s="1"/>
      <c r="HLE250" s="1"/>
      <c r="HLF250" s="1"/>
      <c r="HLG250" s="1"/>
      <c r="HLH250" s="1"/>
      <c r="HLI250" s="1"/>
      <c r="HLJ250" s="1"/>
      <c r="HLK250" s="1"/>
      <c r="HLL250" s="1"/>
      <c r="HLM250" s="1"/>
      <c r="HLN250" s="1"/>
      <c r="HLO250" s="1"/>
      <c r="HLP250" s="1"/>
      <c r="HLQ250" s="1"/>
      <c r="HLR250" s="1"/>
      <c r="HLS250" s="1"/>
      <c r="HLT250" s="1"/>
      <c r="HLU250" s="1"/>
      <c r="HLV250" s="1"/>
      <c r="HLW250" s="1"/>
      <c r="HLX250" s="1"/>
      <c r="HLY250" s="1"/>
      <c r="HLZ250" s="1"/>
      <c r="HMA250" s="1"/>
      <c r="HMB250" s="1"/>
      <c r="HMC250" s="1"/>
      <c r="HMD250" s="1"/>
      <c r="HME250" s="1"/>
      <c r="HMF250" s="1"/>
      <c r="HMG250" s="1"/>
      <c r="HMH250" s="1"/>
      <c r="HMI250" s="1"/>
      <c r="HMJ250" s="1"/>
      <c r="HMK250" s="1"/>
      <c r="HML250" s="1"/>
      <c r="HMM250" s="1"/>
      <c r="HMN250" s="1"/>
      <c r="HMO250" s="1"/>
      <c r="HMP250" s="1"/>
      <c r="HMQ250" s="1"/>
      <c r="HMR250" s="1"/>
      <c r="HMS250" s="1"/>
      <c r="HMT250" s="1"/>
      <c r="HMU250" s="1"/>
      <c r="HMV250" s="1"/>
      <c r="HMW250" s="1"/>
      <c r="HMX250" s="1"/>
      <c r="HMY250" s="1"/>
      <c r="HMZ250" s="1"/>
      <c r="HNA250" s="1"/>
      <c r="HNB250" s="1"/>
      <c r="HNC250" s="1"/>
      <c r="HND250" s="1"/>
      <c r="HNE250" s="1"/>
      <c r="HNF250" s="1"/>
      <c r="HNG250" s="1"/>
      <c r="HNH250" s="1"/>
      <c r="HNI250" s="1"/>
      <c r="HNJ250" s="1"/>
      <c r="HNK250" s="1"/>
      <c r="HNL250" s="1"/>
      <c r="HNM250" s="1"/>
      <c r="HNN250" s="1"/>
      <c r="HNO250" s="1"/>
      <c r="HNP250" s="1"/>
      <c r="HNQ250" s="1"/>
      <c r="HNR250" s="1"/>
      <c r="HNS250" s="1"/>
      <c r="HNT250" s="1"/>
      <c r="HNU250" s="1"/>
      <c r="HNV250" s="1"/>
      <c r="HNW250" s="1"/>
      <c r="HNX250" s="1"/>
      <c r="HNY250" s="1"/>
      <c r="HNZ250" s="1"/>
      <c r="HOA250" s="1"/>
      <c r="HOB250" s="1"/>
      <c r="HOC250" s="1"/>
      <c r="HOD250" s="1"/>
      <c r="HOE250" s="1"/>
      <c r="HOF250" s="1"/>
      <c r="HOG250" s="1"/>
      <c r="HOH250" s="1"/>
      <c r="HOI250" s="1"/>
      <c r="HOJ250" s="1"/>
      <c r="HOK250" s="1"/>
      <c r="HOL250" s="1"/>
      <c r="HOM250" s="1"/>
      <c r="HON250" s="1"/>
      <c r="HOO250" s="1"/>
      <c r="HOP250" s="1"/>
      <c r="HOQ250" s="1"/>
      <c r="HOR250" s="1"/>
      <c r="HOS250" s="1"/>
      <c r="HOT250" s="1"/>
      <c r="HOU250" s="1"/>
      <c r="HOV250" s="1"/>
      <c r="HOW250" s="1"/>
      <c r="HOX250" s="1"/>
      <c r="HOY250" s="1"/>
      <c r="HOZ250" s="1"/>
      <c r="HPA250" s="1"/>
      <c r="HPB250" s="1"/>
      <c r="HPC250" s="1"/>
      <c r="HPD250" s="1"/>
      <c r="HPE250" s="1"/>
      <c r="HPF250" s="1"/>
      <c r="HPG250" s="1"/>
      <c r="HPH250" s="1"/>
      <c r="HPI250" s="1"/>
      <c r="HPJ250" s="1"/>
      <c r="HPK250" s="1"/>
      <c r="HPL250" s="1"/>
      <c r="HPM250" s="1"/>
      <c r="HPN250" s="1"/>
      <c r="HPO250" s="1"/>
      <c r="HPP250" s="1"/>
      <c r="HPQ250" s="1"/>
      <c r="HPR250" s="1"/>
      <c r="HPS250" s="1"/>
      <c r="HPT250" s="1"/>
      <c r="HPU250" s="1"/>
      <c r="HPV250" s="1"/>
      <c r="HPW250" s="1"/>
      <c r="HPX250" s="1"/>
      <c r="HPY250" s="1"/>
      <c r="HPZ250" s="1"/>
      <c r="HQA250" s="1"/>
      <c r="HQB250" s="1"/>
      <c r="HQC250" s="1"/>
      <c r="HQD250" s="1"/>
      <c r="HQE250" s="1"/>
      <c r="HQF250" s="1"/>
      <c r="HQG250" s="1"/>
      <c r="HQH250" s="1"/>
      <c r="HQI250" s="1"/>
      <c r="HQJ250" s="1"/>
      <c r="HQK250" s="1"/>
      <c r="HQL250" s="1"/>
      <c r="HQM250" s="1"/>
      <c r="HQN250" s="1"/>
      <c r="HQO250" s="1"/>
      <c r="HQP250" s="1"/>
      <c r="HQQ250" s="1"/>
      <c r="HQR250" s="1"/>
      <c r="HQS250" s="1"/>
      <c r="HQT250" s="1"/>
      <c r="HQU250" s="1"/>
      <c r="HQV250" s="1"/>
      <c r="HQW250" s="1"/>
      <c r="HQX250" s="1"/>
      <c r="HQY250" s="1"/>
      <c r="HQZ250" s="1"/>
      <c r="HRA250" s="1"/>
      <c r="HRB250" s="1"/>
      <c r="HRC250" s="1"/>
      <c r="HRD250" s="1"/>
      <c r="HRE250" s="1"/>
      <c r="HRF250" s="1"/>
      <c r="HRG250" s="1"/>
      <c r="HRH250" s="1"/>
      <c r="HRI250" s="1"/>
      <c r="HRJ250" s="1"/>
      <c r="HRK250" s="1"/>
      <c r="HRL250" s="1"/>
      <c r="HRM250" s="1"/>
      <c r="HRN250" s="1"/>
      <c r="HRO250" s="1"/>
      <c r="HRP250" s="1"/>
      <c r="HRQ250" s="1"/>
      <c r="HRR250" s="1"/>
      <c r="HRS250" s="1"/>
      <c r="HRT250" s="1"/>
      <c r="HRU250" s="1"/>
      <c r="HRV250" s="1"/>
      <c r="HRW250" s="1"/>
      <c r="HRX250" s="1"/>
      <c r="HRY250" s="1"/>
      <c r="HRZ250" s="1"/>
      <c r="HSA250" s="1"/>
      <c r="HSB250" s="1"/>
      <c r="HSC250" s="1"/>
      <c r="HSD250" s="1"/>
      <c r="HSE250" s="1"/>
      <c r="HSF250" s="1"/>
      <c r="HSG250" s="1"/>
      <c r="HSH250" s="1"/>
      <c r="HSI250" s="1"/>
      <c r="HSJ250" s="1"/>
      <c r="HSK250" s="1"/>
      <c r="HSL250" s="1"/>
      <c r="HSM250" s="1"/>
      <c r="HSN250" s="1"/>
      <c r="HSO250" s="1"/>
      <c r="HSP250" s="1"/>
      <c r="HSQ250" s="1"/>
      <c r="HSR250" s="1"/>
      <c r="HSS250" s="1"/>
      <c r="HST250" s="1"/>
      <c r="HSU250" s="1"/>
      <c r="HSV250" s="1"/>
      <c r="HSW250" s="1"/>
      <c r="HSX250" s="1"/>
      <c r="HSY250" s="1"/>
      <c r="HSZ250" s="1"/>
      <c r="HTA250" s="1"/>
      <c r="HTB250" s="1"/>
      <c r="HTC250" s="1"/>
      <c r="HTD250" s="1"/>
      <c r="HTE250" s="1"/>
      <c r="HTF250" s="1"/>
      <c r="HTG250" s="1"/>
      <c r="HTH250" s="1"/>
      <c r="HTI250" s="1"/>
      <c r="HTJ250" s="1"/>
      <c r="HTK250" s="1"/>
      <c r="HTL250" s="1"/>
      <c r="HTM250" s="1"/>
      <c r="HTN250" s="1"/>
      <c r="HTO250" s="1"/>
      <c r="HTP250" s="1"/>
      <c r="HTQ250" s="1"/>
      <c r="HTR250" s="1"/>
      <c r="HTS250" s="1"/>
      <c r="HTT250" s="1"/>
      <c r="HTU250" s="1"/>
      <c r="HTV250" s="1"/>
      <c r="HTW250" s="1"/>
      <c r="HTX250" s="1"/>
      <c r="HTY250" s="1"/>
      <c r="HTZ250" s="1"/>
      <c r="HUA250" s="1"/>
      <c r="HUB250" s="1"/>
      <c r="HUC250" s="1"/>
      <c r="HUD250" s="1"/>
      <c r="HUE250" s="1"/>
      <c r="HUF250" s="1"/>
      <c r="HUG250" s="1"/>
      <c r="HUH250" s="1"/>
      <c r="HUI250" s="1"/>
      <c r="HUJ250" s="1"/>
      <c r="HUK250" s="1"/>
      <c r="HUL250" s="1"/>
      <c r="HUM250" s="1"/>
      <c r="HUN250" s="1"/>
      <c r="HUO250" s="1"/>
      <c r="HUP250" s="1"/>
      <c r="HUQ250" s="1"/>
      <c r="HUR250" s="1"/>
      <c r="HUS250" s="1"/>
      <c r="HUT250" s="1"/>
      <c r="HUU250" s="1"/>
      <c r="HUV250" s="1"/>
      <c r="HUW250" s="1"/>
      <c r="HUX250" s="1"/>
      <c r="HUY250" s="1"/>
      <c r="HUZ250" s="1"/>
      <c r="HVA250" s="1"/>
      <c r="HVB250" s="1"/>
      <c r="HVC250" s="1"/>
      <c r="HVD250" s="1"/>
      <c r="HVE250" s="1"/>
      <c r="HVF250" s="1"/>
      <c r="HVG250" s="1"/>
      <c r="HVH250" s="1"/>
      <c r="HVI250" s="1"/>
      <c r="HVJ250" s="1"/>
      <c r="HVK250" s="1"/>
      <c r="HVL250" s="1"/>
      <c r="HVM250" s="1"/>
      <c r="HVN250" s="1"/>
      <c r="HVO250" s="1"/>
      <c r="HVP250" s="1"/>
      <c r="HVQ250" s="1"/>
      <c r="HVR250" s="1"/>
      <c r="HVS250" s="1"/>
      <c r="HVT250" s="1"/>
      <c r="HVU250" s="1"/>
      <c r="HVV250" s="1"/>
      <c r="HVW250" s="1"/>
      <c r="HVX250" s="1"/>
      <c r="HVY250" s="1"/>
      <c r="HVZ250" s="1"/>
      <c r="HWA250" s="1"/>
      <c r="HWB250" s="1"/>
      <c r="HWC250" s="1"/>
      <c r="HWD250" s="1"/>
      <c r="HWE250" s="1"/>
      <c r="HWF250" s="1"/>
      <c r="HWG250" s="1"/>
      <c r="HWH250" s="1"/>
      <c r="HWI250" s="1"/>
      <c r="HWJ250" s="1"/>
      <c r="HWK250" s="1"/>
      <c r="HWL250" s="1"/>
      <c r="HWM250" s="1"/>
      <c r="HWN250" s="1"/>
      <c r="HWO250" s="1"/>
      <c r="HWP250" s="1"/>
      <c r="HWQ250" s="1"/>
      <c r="HWR250" s="1"/>
      <c r="HWS250" s="1"/>
      <c r="HWT250" s="1"/>
      <c r="HWU250" s="1"/>
      <c r="HWV250" s="1"/>
      <c r="HWW250" s="1"/>
      <c r="HWX250" s="1"/>
      <c r="HWY250" s="1"/>
      <c r="HWZ250" s="1"/>
      <c r="HXA250" s="1"/>
      <c r="HXB250" s="1"/>
      <c r="HXC250" s="1"/>
      <c r="HXD250" s="1"/>
      <c r="HXE250" s="1"/>
      <c r="HXF250" s="1"/>
      <c r="HXG250" s="1"/>
      <c r="HXH250" s="1"/>
      <c r="HXI250" s="1"/>
      <c r="HXJ250" s="1"/>
      <c r="HXK250" s="1"/>
      <c r="HXL250" s="1"/>
      <c r="HXM250" s="1"/>
      <c r="HXN250" s="1"/>
      <c r="HXO250" s="1"/>
      <c r="HXP250" s="1"/>
      <c r="HXQ250" s="1"/>
      <c r="HXR250" s="1"/>
      <c r="HXS250" s="1"/>
      <c r="HXT250" s="1"/>
      <c r="HXU250" s="1"/>
      <c r="HXV250" s="1"/>
      <c r="HXW250" s="1"/>
      <c r="HXX250" s="1"/>
      <c r="HXY250" s="1"/>
      <c r="HXZ250" s="1"/>
      <c r="HYA250" s="1"/>
      <c r="HYB250" s="1"/>
      <c r="HYC250" s="1"/>
      <c r="HYD250" s="1"/>
      <c r="HYE250" s="1"/>
      <c r="HYF250" s="1"/>
      <c r="HYG250" s="1"/>
      <c r="HYH250" s="1"/>
      <c r="HYI250" s="1"/>
      <c r="HYJ250" s="1"/>
      <c r="HYK250" s="1"/>
      <c r="HYL250" s="1"/>
      <c r="HYM250" s="1"/>
      <c r="HYN250" s="1"/>
      <c r="HYO250" s="1"/>
      <c r="HYP250" s="1"/>
      <c r="HYQ250" s="1"/>
      <c r="HYR250" s="1"/>
      <c r="HYS250" s="1"/>
      <c r="HYT250" s="1"/>
      <c r="HYU250" s="1"/>
      <c r="HYV250" s="1"/>
      <c r="HYW250" s="1"/>
      <c r="HYX250" s="1"/>
      <c r="HYY250" s="1"/>
      <c r="HYZ250" s="1"/>
      <c r="HZA250" s="1"/>
      <c r="HZB250" s="1"/>
      <c r="HZC250" s="1"/>
      <c r="HZD250" s="1"/>
      <c r="HZE250" s="1"/>
      <c r="HZF250" s="1"/>
      <c r="HZG250" s="1"/>
      <c r="HZH250" s="1"/>
      <c r="HZI250" s="1"/>
      <c r="HZJ250" s="1"/>
      <c r="HZK250" s="1"/>
      <c r="HZL250" s="1"/>
      <c r="HZM250" s="1"/>
      <c r="HZN250" s="1"/>
      <c r="HZO250" s="1"/>
      <c r="HZP250" s="1"/>
      <c r="HZQ250" s="1"/>
      <c r="HZR250" s="1"/>
      <c r="HZS250" s="1"/>
      <c r="HZT250" s="1"/>
      <c r="HZU250" s="1"/>
      <c r="HZV250" s="1"/>
      <c r="HZW250" s="1"/>
      <c r="HZX250" s="1"/>
      <c r="HZY250" s="1"/>
      <c r="HZZ250" s="1"/>
      <c r="IAA250" s="1"/>
      <c r="IAB250" s="1"/>
      <c r="IAC250" s="1"/>
      <c r="IAD250" s="1"/>
      <c r="IAE250" s="1"/>
      <c r="IAF250" s="1"/>
      <c r="IAG250" s="1"/>
      <c r="IAH250" s="1"/>
      <c r="IAI250" s="1"/>
      <c r="IAJ250" s="1"/>
      <c r="IAK250" s="1"/>
      <c r="IAL250" s="1"/>
      <c r="IAM250" s="1"/>
      <c r="IAN250" s="1"/>
      <c r="IAO250" s="1"/>
      <c r="IAP250" s="1"/>
      <c r="IAQ250" s="1"/>
      <c r="IAR250" s="1"/>
      <c r="IAS250" s="1"/>
      <c r="IAT250" s="1"/>
      <c r="IAU250" s="1"/>
      <c r="IAV250" s="1"/>
      <c r="IAW250" s="1"/>
      <c r="IAX250" s="1"/>
      <c r="IAY250" s="1"/>
      <c r="IAZ250" s="1"/>
      <c r="IBA250" s="1"/>
      <c r="IBB250" s="1"/>
      <c r="IBC250" s="1"/>
      <c r="IBD250" s="1"/>
      <c r="IBE250" s="1"/>
      <c r="IBF250" s="1"/>
      <c r="IBG250" s="1"/>
      <c r="IBH250" s="1"/>
      <c r="IBI250" s="1"/>
      <c r="IBJ250" s="1"/>
      <c r="IBK250" s="1"/>
      <c r="IBL250" s="1"/>
      <c r="IBM250" s="1"/>
      <c r="IBN250" s="1"/>
      <c r="IBO250" s="1"/>
      <c r="IBP250" s="1"/>
      <c r="IBQ250" s="1"/>
      <c r="IBR250" s="1"/>
      <c r="IBS250" s="1"/>
      <c r="IBT250" s="1"/>
      <c r="IBU250" s="1"/>
      <c r="IBV250" s="1"/>
      <c r="IBW250" s="1"/>
      <c r="IBX250" s="1"/>
      <c r="IBY250" s="1"/>
      <c r="IBZ250" s="1"/>
      <c r="ICA250" s="1"/>
      <c r="ICB250" s="1"/>
      <c r="ICC250" s="1"/>
      <c r="ICD250" s="1"/>
      <c r="ICE250" s="1"/>
      <c r="ICF250" s="1"/>
      <c r="ICG250" s="1"/>
      <c r="ICH250" s="1"/>
      <c r="ICI250" s="1"/>
      <c r="ICJ250" s="1"/>
      <c r="ICK250" s="1"/>
      <c r="ICL250" s="1"/>
      <c r="ICM250" s="1"/>
      <c r="ICN250" s="1"/>
      <c r="ICO250" s="1"/>
      <c r="ICP250" s="1"/>
      <c r="ICQ250" s="1"/>
      <c r="ICR250" s="1"/>
      <c r="ICS250" s="1"/>
      <c r="ICT250" s="1"/>
      <c r="ICU250" s="1"/>
      <c r="ICV250" s="1"/>
      <c r="ICW250" s="1"/>
      <c r="ICX250" s="1"/>
      <c r="ICY250" s="1"/>
      <c r="ICZ250" s="1"/>
      <c r="IDA250" s="1"/>
      <c r="IDB250" s="1"/>
      <c r="IDC250" s="1"/>
      <c r="IDD250" s="1"/>
      <c r="IDE250" s="1"/>
      <c r="IDF250" s="1"/>
      <c r="IDG250" s="1"/>
      <c r="IDH250" s="1"/>
      <c r="IDI250" s="1"/>
      <c r="IDJ250" s="1"/>
      <c r="IDK250" s="1"/>
      <c r="IDL250" s="1"/>
      <c r="IDM250" s="1"/>
      <c r="IDN250" s="1"/>
      <c r="IDO250" s="1"/>
      <c r="IDP250" s="1"/>
      <c r="IDQ250" s="1"/>
      <c r="IDR250" s="1"/>
      <c r="IDS250" s="1"/>
      <c r="IDT250" s="1"/>
      <c r="IDU250" s="1"/>
      <c r="IDV250" s="1"/>
      <c r="IDW250" s="1"/>
      <c r="IDX250" s="1"/>
      <c r="IDY250" s="1"/>
      <c r="IDZ250" s="1"/>
      <c r="IEA250" s="1"/>
      <c r="IEB250" s="1"/>
      <c r="IEC250" s="1"/>
      <c r="IED250" s="1"/>
      <c r="IEE250" s="1"/>
      <c r="IEF250" s="1"/>
      <c r="IEG250" s="1"/>
      <c r="IEH250" s="1"/>
      <c r="IEI250" s="1"/>
      <c r="IEJ250" s="1"/>
      <c r="IEK250" s="1"/>
      <c r="IEL250" s="1"/>
      <c r="IEM250" s="1"/>
      <c r="IEN250" s="1"/>
      <c r="IEO250" s="1"/>
      <c r="IEP250" s="1"/>
      <c r="IEQ250" s="1"/>
      <c r="IER250" s="1"/>
      <c r="IES250" s="1"/>
      <c r="IET250" s="1"/>
      <c r="IEU250" s="1"/>
      <c r="IEV250" s="1"/>
      <c r="IEW250" s="1"/>
      <c r="IEX250" s="1"/>
      <c r="IEY250" s="1"/>
      <c r="IEZ250" s="1"/>
      <c r="IFA250" s="1"/>
      <c r="IFB250" s="1"/>
      <c r="IFC250" s="1"/>
      <c r="IFD250" s="1"/>
      <c r="IFE250" s="1"/>
      <c r="IFF250" s="1"/>
      <c r="IFG250" s="1"/>
      <c r="IFH250" s="1"/>
      <c r="IFI250" s="1"/>
      <c r="IFJ250" s="1"/>
      <c r="IFK250" s="1"/>
      <c r="IFL250" s="1"/>
      <c r="IFM250" s="1"/>
      <c r="IFN250" s="1"/>
      <c r="IFO250" s="1"/>
      <c r="IFP250" s="1"/>
      <c r="IFQ250" s="1"/>
      <c r="IFR250" s="1"/>
      <c r="IFS250" s="1"/>
      <c r="IFT250" s="1"/>
      <c r="IFU250" s="1"/>
      <c r="IFV250" s="1"/>
      <c r="IFW250" s="1"/>
      <c r="IFX250" s="1"/>
      <c r="IFY250" s="1"/>
      <c r="IFZ250" s="1"/>
      <c r="IGA250" s="1"/>
      <c r="IGB250" s="1"/>
      <c r="IGC250" s="1"/>
      <c r="IGD250" s="1"/>
      <c r="IGE250" s="1"/>
      <c r="IGF250" s="1"/>
      <c r="IGG250" s="1"/>
      <c r="IGH250" s="1"/>
      <c r="IGI250" s="1"/>
      <c r="IGJ250" s="1"/>
      <c r="IGK250" s="1"/>
      <c r="IGL250" s="1"/>
      <c r="IGM250" s="1"/>
      <c r="IGN250" s="1"/>
      <c r="IGO250" s="1"/>
      <c r="IGP250" s="1"/>
      <c r="IGQ250" s="1"/>
      <c r="IGR250" s="1"/>
      <c r="IGS250" s="1"/>
      <c r="IGT250" s="1"/>
      <c r="IGU250" s="1"/>
      <c r="IGV250" s="1"/>
      <c r="IGW250" s="1"/>
      <c r="IGX250" s="1"/>
      <c r="IGY250" s="1"/>
      <c r="IGZ250" s="1"/>
      <c r="IHA250" s="1"/>
      <c r="IHB250" s="1"/>
      <c r="IHC250" s="1"/>
      <c r="IHD250" s="1"/>
      <c r="IHE250" s="1"/>
      <c r="IHF250" s="1"/>
      <c r="IHG250" s="1"/>
      <c r="IHH250" s="1"/>
      <c r="IHI250" s="1"/>
      <c r="IHJ250" s="1"/>
      <c r="IHK250" s="1"/>
      <c r="IHL250" s="1"/>
      <c r="IHM250" s="1"/>
      <c r="IHN250" s="1"/>
      <c r="IHO250" s="1"/>
      <c r="IHP250" s="1"/>
      <c r="IHQ250" s="1"/>
      <c r="IHR250" s="1"/>
      <c r="IHS250" s="1"/>
      <c r="IHT250" s="1"/>
      <c r="IHU250" s="1"/>
      <c r="IHV250" s="1"/>
      <c r="IHW250" s="1"/>
      <c r="IHX250" s="1"/>
      <c r="IHY250" s="1"/>
      <c r="IHZ250" s="1"/>
      <c r="IIA250" s="1"/>
      <c r="IIB250" s="1"/>
      <c r="IIC250" s="1"/>
      <c r="IID250" s="1"/>
      <c r="IIE250" s="1"/>
      <c r="IIF250" s="1"/>
      <c r="IIG250" s="1"/>
      <c r="IIH250" s="1"/>
      <c r="III250" s="1"/>
      <c r="IIJ250" s="1"/>
      <c r="IIK250" s="1"/>
      <c r="IIL250" s="1"/>
      <c r="IIM250" s="1"/>
      <c r="IIN250" s="1"/>
      <c r="IIO250" s="1"/>
      <c r="IIP250" s="1"/>
      <c r="IIQ250" s="1"/>
      <c r="IIR250" s="1"/>
      <c r="IIS250" s="1"/>
      <c r="IIT250" s="1"/>
      <c r="IIU250" s="1"/>
      <c r="IIV250" s="1"/>
      <c r="IIW250" s="1"/>
      <c r="IIX250" s="1"/>
      <c r="IIY250" s="1"/>
      <c r="IIZ250" s="1"/>
      <c r="IJA250" s="1"/>
      <c r="IJB250" s="1"/>
      <c r="IJC250" s="1"/>
      <c r="IJD250" s="1"/>
      <c r="IJE250" s="1"/>
      <c r="IJF250" s="1"/>
      <c r="IJG250" s="1"/>
      <c r="IJH250" s="1"/>
      <c r="IJI250" s="1"/>
      <c r="IJJ250" s="1"/>
      <c r="IJK250" s="1"/>
      <c r="IJL250" s="1"/>
      <c r="IJM250" s="1"/>
      <c r="IJN250" s="1"/>
      <c r="IJO250" s="1"/>
      <c r="IJP250" s="1"/>
      <c r="IJQ250" s="1"/>
      <c r="IJR250" s="1"/>
      <c r="IJS250" s="1"/>
      <c r="IJT250" s="1"/>
      <c r="IJU250" s="1"/>
      <c r="IJV250" s="1"/>
      <c r="IJW250" s="1"/>
      <c r="IJX250" s="1"/>
      <c r="IJY250" s="1"/>
      <c r="IJZ250" s="1"/>
      <c r="IKA250" s="1"/>
      <c r="IKB250" s="1"/>
      <c r="IKC250" s="1"/>
      <c r="IKD250" s="1"/>
      <c r="IKE250" s="1"/>
      <c r="IKF250" s="1"/>
      <c r="IKG250" s="1"/>
      <c r="IKH250" s="1"/>
      <c r="IKI250" s="1"/>
      <c r="IKJ250" s="1"/>
      <c r="IKK250" s="1"/>
      <c r="IKL250" s="1"/>
      <c r="IKM250" s="1"/>
      <c r="IKN250" s="1"/>
      <c r="IKO250" s="1"/>
      <c r="IKP250" s="1"/>
      <c r="IKQ250" s="1"/>
      <c r="IKR250" s="1"/>
      <c r="IKS250" s="1"/>
      <c r="IKT250" s="1"/>
      <c r="IKU250" s="1"/>
      <c r="IKV250" s="1"/>
      <c r="IKW250" s="1"/>
      <c r="IKX250" s="1"/>
      <c r="IKY250" s="1"/>
      <c r="IKZ250" s="1"/>
      <c r="ILA250" s="1"/>
      <c r="ILB250" s="1"/>
      <c r="ILC250" s="1"/>
      <c r="ILD250" s="1"/>
      <c r="ILE250" s="1"/>
      <c r="ILF250" s="1"/>
      <c r="ILG250" s="1"/>
      <c r="ILH250" s="1"/>
      <c r="ILI250" s="1"/>
      <c r="ILJ250" s="1"/>
      <c r="ILK250" s="1"/>
      <c r="ILL250" s="1"/>
      <c r="ILM250" s="1"/>
      <c r="ILN250" s="1"/>
      <c r="ILO250" s="1"/>
      <c r="ILP250" s="1"/>
      <c r="ILQ250" s="1"/>
      <c r="ILR250" s="1"/>
      <c r="ILS250" s="1"/>
      <c r="ILT250" s="1"/>
      <c r="ILU250" s="1"/>
      <c r="ILV250" s="1"/>
      <c r="ILW250" s="1"/>
      <c r="ILX250" s="1"/>
      <c r="ILY250" s="1"/>
      <c r="ILZ250" s="1"/>
      <c r="IMA250" s="1"/>
      <c r="IMB250" s="1"/>
      <c r="IMC250" s="1"/>
      <c r="IMD250" s="1"/>
      <c r="IME250" s="1"/>
      <c r="IMF250" s="1"/>
      <c r="IMG250" s="1"/>
      <c r="IMH250" s="1"/>
      <c r="IMI250" s="1"/>
      <c r="IMJ250" s="1"/>
      <c r="IMK250" s="1"/>
      <c r="IML250" s="1"/>
      <c r="IMM250" s="1"/>
      <c r="IMN250" s="1"/>
      <c r="IMO250" s="1"/>
      <c r="IMP250" s="1"/>
      <c r="IMQ250" s="1"/>
      <c r="IMR250" s="1"/>
      <c r="IMS250" s="1"/>
      <c r="IMT250" s="1"/>
      <c r="IMU250" s="1"/>
      <c r="IMV250" s="1"/>
      <c r="IMW250" s="1"/>
      <c r="IMX250" s="1"/>
      <c r="IMY250" s="1"/>
      <c r="IMZ250" s="1"/>
      <c r="INA250" s="1"/>
      <c r="INB250" s="1"/>
      <c r="INC250" s="1"/>
      <c r="IND250" s="1"/>
      <c r="INE250" s="1"/>
      <c r="INF250" s="1"/>
      <c r="ING250" s="1"/>
      <c r="INH250" s="1"/>
      <c r="INI250" s="1"/>
      <c r="INJ250" s="1"/>
      <c r="INK250" s="1"/>
      <c r="INL250" s="1"/>
      <c r="INM250" s="1"/>
      <c r="INN250" s="1"/>
      <c r="INO250" s="1"/>
      <c r="INP250" s="1"/>
      <c r="INQ250" s="1"/>
      <c r="INR250" s="1"/>
      <c r="INS250" s="1"/>
      <c r="INT250" s="1"/>
      <c r="INU250" s="1"/>
      <c r="INV250" s="1"/>
      <c r="INW250" s="1"/>
      <c r="INX250" s="1"/>
      <c r="INY250" s="1"/>
      <c r="INZ250" s="1"/>
      <c r="IOA250" s="1"/>
      <c r="IOB250" s="1"/>
      <c r="IOC250" s="1"/>
      <c r="IOD250" s="1"/>
      <c r="IOE250" s="1"/>
      <c r="IOF250" s="1"/>
      <c r="IOG250" s="1"/>
      <c r="IOH250" s="1"/>
      <c r="IOI250" s="1"/>
      <c r="IOJ250" s="1"/>
      <c r="IOK250" s="1"/>
      <c r="IOL250" s="1"/>
      <c r="IOM250" s="1"/>
      <c r="ION250" s="1"/>
      <c r="IOO250" s="1"/>
      <c r="IOP250" s="1"/>
      <c r="IOQ250" s="1"/>
      <c r="IOR250" s="1"/>
      <c r="IOS250" s="1"/>
      <c r="IOT250" s="1"/>
      <c r="IOU250" s="1"/>
      <c r="IOV250" s="1"/>
      <c r="IOW250" s="1"/>
      <c r="IOX250" s="1"/>
      <c r="IOY250" s="1"/>
      <c r="IOZ250" s="1"/>
      <c r="IPA250" s="1"/>
      <c r="IPB250" s="1"/>
      <c r="IPC250" s="1"/>
      <c r="IPD250" s="1"/>
      <c r="IPE250" s="1"/>
      <c r="IPF250" s="1"/>
      <c r="IPG250" s="1"/>
      <c r="IPH250" s="1"/>
      <c r="IPI250" s="1"/>
      <c r="IPJ250" s="1"/>
      <c r="IPK250" s="1"/>
      <c r="IPL250" s="1"/>
      <c r="IPM250" s="1"/>
      <c r="IPN250" s="1"/>
      <c r="IPO250" s="1"/>
      <c r="IPP250" s="1"/>
      <c r="IPQ250" s="1"/>
      <c r="IPR250" s="1"/>
      <c r="IPS250" s="1"/>
      <c r="IPT250" s="1"/>
      <c r="IPU250" s="1"/>
      <c r="IPV250" s="1"/>
      <c r="IPW250" s="1"/>
      <c r="IPX250" s="1"/>
      <c r="IPY250" s="1"/>
      <c r="IPZ250" s="1"/>
      <c r="IQA250" s="1"/>
      <c r="IQB250" s="1"/>
      <c r="IQC250" s="1"/>
      <c r="IQD250" s="1"/>
      <c r="IQE250" s="1"/>
      <c r="IQF250" s="1"/>
      <c r="IQG250" s="1"/>
      <c r="IQH250" s="1"/>
      <c r="IQI250" s="1"/>
      <c r="IQJ250" s="1"/>
      <c r="IQK250" s="1"/>
      <c r="IQL250" s="1"/>
      <c r="IQM250" s="1"/>
      <c r="IQN250" s="1"/>
      <c r="IQO250" s="1"/>
      <c r="IQP250" s="1"/>
      <c r="IQQ250" s="1"/>
      <c r="IQR250" s="1"/>
      <c r="IQS250" s="1"/>
      <c r="IQT250" s="1"/>
      <c r="IQU250" s="1"/>
      <c r="IQV250" s="1"/>
      <c r="IQW250" s="1"/>
      <c r="IQX250" s="1"/>
      <c r="IQY250" s="1"/>
      <c r="IQZ250" s="1"/>
      <c r="IRA250" s="1"/>
      <c r="IRB250" s="1"/>
      <c r="IRC250" s="1"/>
      <c r="IRD250" s="1"/>
      <c r="IRE250" s="1"/>
      <c r="IRF250" s="1"/>
      <c r="IRG250" s="1"/>
      <c r="IRH250" s="1"/>
      <c r="IRI250" s="1"/>
      <c r="IRJ250" s="1"/>
      <c r="IRK250" s="1"/>
      <c r="IRL250" s="1"/>
      <c r="IRM250" s="1"/>
      <c r="IRN250" s="1"/>
      <c r="IRO250" s="1"/>
      <c r="IRP250" s="1"/>
      <c r="IRQ250" s="1"/>
      <c r="IRR250" s="1"/>
      <c r="IRS250" s="1"/>
      <c r="IRT250" s="1"/>
      <c r="IRU250" s="1"/>
      <c r="IRV250" s="1"/>
      <c r="IRW250" s="1"/>
      <c r="IRX250" s="1"/>
      <c r="IRY250" s="1"/>
      <c r="IRZ250" s="1"/>
      <c r="ISA250" s="1"/>
      <c r="ISB250" s="1"/>
      <c r="ISC250" s="1"/>
      <c r="ISD250" s="1"/>
      <c r="ISE250" s="1"/>
      <c r="ISF250" s="1"/>
      <c r="ISG250" s="1"/>
      <c r="ISH250" s="1"/>
      <c r="ISI250" s="1"/>
      <c r="ISJ250" s="1"/>
      <c r="ISK250" s="1"/>
      <c r="ISL250" s="1"/>
      <c r="ISM250" s="1"/>
      <c r="ISN250" s="1"/>
      <c r="ISO250" s="1"/>
      <c r="ISP250" s="1"/>
      <c r="ISQ250" s="1"/>
      <c r="ISR250" s="1"/>
      <c r="ISS250" s="1"/>
      <c r="IST250" s="1"/>
      <c r="ISU250" s="1"/>
      <c r="ISV250" s="1"/>
      <c r="ISW250" s="1"/>
      <c r="ISX250" s="1"/>
      <c r="ISY250" s="1"/>
      <c r="ISZ250" s="1"/>
      <c r="ITA250" s="1"/>
      <c r="ITB250" s="1"/>
      <c r="ITC250" s="1"/>
      <c r="ITD250" s="1"/>
      <c r="ITE250" s="1"/>
      <c r="ITF250" s="1"/>
      <c r="ITG250" s="1"/>
      <c r="ITH250" s="1"/>
      <c r="ITI250" s="1"/>
      <c r="ITJ250" s="1"/>
      <c r="ITK250" s="1"/>
      <c r="ITL250" s="1"/>
      <c r="ITM250" s="1"/>
      <c r="ITN250" s="1"/>
      <c r="ITO250" s="1"/>
      <c r="ITP250" s="1"/>
      <c r="ITQ250" s="1"/>
      <c r="ITR250" s="1"/>
      <c r="ITS250" s="1"/>
      <c r="ITT250" s="1"/>
      <c r="ITU250" s="1"/>
      <c r="ITV250" s="1"/>
      <c r="ITW250" s="1"/>
      <c r="ITX250" s="1"/>
      <c r="ITY250" s="1"/>
      <c r="ITZ250" s="1"/>
      <c r="IUA250" s="1"/>
      <c r="IUB250" s="1"/>
      <c r="IUC250" s="1"/>
      <c r="IUD250" s="1"/>
      <c r="IUE250" s="1"/>
      <c r="IUF250" s="1"/>
      <c r="IUG250" s="1"/>
      <c r="IUH250" s="1"/>
      <c r="IUI250" s="1"/>
      <c r="IUJ250" s="1"/>
      <c r="IUK250" s="1"/>
      <c r="IUL250" s="1"/>
      <c r="IUM250" s="1"/>
      <c r="IUN250" s="1"/>
      <c r="IUO250" s="1"/>
      <c r="IUP250" s="1"/>
      <c r="IUQ250" s="1"/>
      <c r="IUR250" s="1"/>
      <c r="IUS250" s="1"/>
      <c r="IUT250" s="1"/>
      <c r="IUU250" s="1"/>
      <c r="IUV250" s="1"/>
      <c r="IUW250" s="1"/>
      <c r="IUX250" s="1"/>
      <c r="IUY250" s="1"/>
      <c r="IUZ250" s="1"/>
      <c r="IVA250" s="1"/>
      <c r="IVB250" s="1"/>
      <c r="IVC250" s="1"/>
      <c r="IVD250" s="1"/>
      <c r="IVE250" s="1"/>
      <c r="IVF250" s="1"/>
      <c r="IVG250" s="1"/>
      <c r="IVH250" s="1"/>
      <c r="IVI250" s="1"/>
      <c r="IVJ250" s="1"/>
      <c r="IVK250" s="1"/>
      <c r="IVL250" s="1"/>
      <c r="IVM250" s="1"/>
      <c r="IVN250" s="1"/>
      <c r="IVO250" s="1"/>
      <c r="IVP250" s="1"/>
      <c r="IVQ250" s="1"/>
      <c r="IVR250" s="1"/>
      <c r="IVS250" s="1"/>
      <c r="IVT250" s="1"/>
      <c r="IVU250" s="1"/>
      <c r="IVV250" s="1"/>
      <c r="IVW250" s="1"/>
      <c r="IVX250" s="1"/>
      <c r="IVY250" s="1"/>
      <c r="IVZ250" s="1"/>
      <c r="IWA250" s="1"/>
      <c r="IWB250" s="1"/>
      <c r="IWC250" s="1"/>
      <c r="IWD250" s="1"/>
      <c r="IWE250" s="1"/>
      <c r="IWF250" s="1"/>
      <c r="IWG250" s="1"/>
      <c r="IWH250" s="1"/>
      <c r="IWI250" s="1"/>
      <c r="IWJ250" s="1"/>
      <c r="IWK250" s="1"/>
      <c r="IWL250" s="1"/>
      <c r="IWM250" s="1"/>
      <c r="IWN250" s="1"/>
      <c r="IWO250" s="1"/>
      <c r="IWP250" s="1"/>
      <c r="IWQ250" s="1"/>
      <c r="IWR250" s="1"/>
      <c r="IWS250" s="1"/>
      <c r="IWT250" s="1"/>
      <c r="IWU250" s="1"/>
      <c r="IWV250" s="1"/>
      <c r="IWW250" s="1"/>
      <c r="IWX250" s="1"/>
      <c r="IWY250" s="1"/>
      <c r="IWZ250" s="1"/>
      <c r="IXA250" s="1"/>
      <c r="IXB250" s="1"/>
      <c r="IXC250" s="1"/>
      <c r="IXD250" s="1"/>
      <c r="IXE250" s="1"/>
      <c r="IXF250" s="1"/>
      <c r="IXG250" s="1"/>
      <c r="IXH250" s="1"/>
      <c r="IXI250" s="1"/>
      <c r="IXJ250" s="1"/>
      <c r="IXK250" s="1"/>
      <c r="IXL250" s="1"/>
      <c r="IXM250" s="1"/>
      <c r="IXN250" s="1"/>
      <c r="IXO250" s="1"/>
      <c r="IXP250" s="1"/>
      <c r="IXQ250" s="1"/>
      <c r="IXR250" s="1"/>
      <c r="IXS250" s="1"/>
      <c r="IXT250" s="1"/>
      <c r="IXU250" s="1"/>
      <c r="IXV250" s="1"/>
      <c r="IXW250" s="1"/>
      <c r="IXX250" s="1"/>
      <c r="IXY250" s="1"/>
      <c r="IXZ250" s="1"/>
      <c r="IYA250" s="1"/>
      <c r="IYB250" s="1"/>
      <c r="IYC250" s="1"/>
      <c r="IYD250" s="1"/>
      <c r="IYE250" s="1"/>
      <c r="IYF250" s="1"/>
      <c r="IYG250" s="1"/>
      <c r="IYH250" s="1"/>
      <c r="IYI250" s="1"/>
      <c r="IYJ250" s="1"/>
      <c r="IYK250" s="1"/>
      <c r="IYL250" s="1"/>
      <c r="IYM250" s="1"/>
      <c r="IYN250" s="1"/>
      <c r="IYO250" s="1"/>
      <c r="IYP250" s="1"/>
      <c r="IYQ250" s="1"/>
      <c r="IYR250" s="1"/>
      <c r="IYS250" s="1"/>
      <c r="IYT250" s="1"/>
      <c r="IYU250" s="1"/>
      <c r="IYV250" s="1"/>
      <c r="IYW250" s="1"/>
      <c r="IYX250" s="1"/>
      <c r="IYY250" s="1"/>
      <c r="IYZ250" s="1"/>
      <c r="IZA250" s="1"/>
      <c r="IZB250" s="1"/>
      <c r="IZC250" s="1"/>
      <c r="IZD250" s="1"/>
      <c r="IZE250" s="1"/>
      <c r="IZF250" s="1"/>
      <c r="IZG250" s="1"/>
      <c r="IZH250" s="1"/>
      <c r="IZI250" s="1"/>
      <c r="IZJ250" s="1"/>
      <c r="IZK250" s="1"/>
      <c r="IZL250" s="1"/>
      <c r="IZM250" s="1"/>
      <c r="IZN250" s="1"/>
      <c r="IZO250" s="1"/>
      <c r="IZP250" s="1"/>
      <c r="IZQ250" s="1"/>
      <c r="IZR250" s="1"/>
      <c r="IZS250" s="1"/>
      <c r="IZT250" s="1"/>
      <c r="IZU250" s="1"/>
      <c r="IZV250" s="1"/>
      <c r="IZW250" s="1"/>
      <c r="IZX250" s="1"/>
      <c r="IZY250" s="1"/>
      <c r="IZZ250" s="1"/>
      <c r="JAA250" s="1"/>
      <c r="JAB250" s="1"/>
      <c r="JAC250" s="1"/>
      <c r="JAD250" s="1"/>
      <c r="JAE250" s="1"/>
      <c r="JAF250" s="1"/>
      <c r="JAG250" s="1"/>
      <c r="JAH250" s="1"/>
      <c r="JAI250" s="1"/>
      <c r="JAJ250" s="1"/>
      <c r="JAK250" s="1"/>
      <c r="JAL250" s="1"/>
      <c r="JAM250" s="1"/>
      <c r="JAN250" s="1"/>
      <c r="JAO250" s="1"/>
      <c r="JAP250" s="1"/>
      <c r="JAQ250" s="1"/>
      <c r="JAR250" s="1"/>
      <c r="JAS250" s="1"/>
      <c r="JAT250" s="1"/>
      <c r="JAU250" s="1"/>
      <c r="JAV250" s="1"/>
      <c r="JAW250" s="1"/>
      <c r="JAX250" s="1"/>
      <c r="JAY250" s="1"/>
      <c r="JAZ250" s="1"/>
      <c r="JBA250" s="1"/>
      <c r="JBB250" s="1"/>
      <c r="JBC250" s="1"/>
      <c r="JBD250" s="1"/>
      <c r="JBE250" s="1"/>
      <c r="JBF250" s="1"/>
      <c r="JBG250" s="1"/>
      <c r="JBH250" s="1"/>
      <c r="JBI250" s="1"/>
      <c r="JBJ250" s="1"/>
      <c r="JBK250" s="1"/>
      <c r="JBL250" s="1"/>
      <c r="JBM250" s="1"/>
      <c r="JBN250" s="1"/>
      <c r="JBO250" s="1"/>
      <c r="JBP250" s="1"/>
      <c r="JBQ250" s="1"/>
      <c r="JBR250" s="1"/>
      <c r="JBS250" s="1"/>
      <c r="JBT250" s="1"/>
      <c r="JBU250" s="1"/>
      <c r="JBV250" s="1"/>
      <c r="JBW250" s="1"/>
      <c r="JBX250" s="1"/>
      <c r="JBY250" s="1"/>
      <c r="JBZ250" s="1"/>
      <c r="JCA250" s="1"/>
      <c r="JCB250" s="1"/>
      <c r="JCC250" s="1"/>
      <c r="JCD250" s="1"/>
      <c r="JCE250" s="1"/>
      <c r="JCF250" s="1"/>
      <c r="JCG250" s="1"/>
      <c r="JCH250" s="1"/>
      <c r="JCI250" s="1"/>
      <c r="JCJ250" s="1"/>
      <c r="JCK250" s="1"/>
      <c r="JCL250" s="1"/>
      <c r="JCM250" s="1"/>
      <c r="JCN250" s="1"/>
      <c r="JCO250" s="1"/>
      <c r="JCP250" s="1"/>
      <c r="JCQ250" s="1"/>
      <c r="JCR250" s="1"/>
      <c r="JCS250" s="1"/>
      <c r="JCT250" s="1"/>
      <c r="JCU250" s="1"/>
      <c r="JCV250" s="1"/>
      <c r="JCW250" s="1"/>
      <c r="JCX250" s="1"/>
      <c r="JCY250" s="1"/>
      <c r="JCZ250" s="1"/>
      <c r="JDA250" s="1"/>
      <c r="JDB250" s="1"/>
      <c r="JDC250" s="1"/>
      <c r="JDD250" s="1"/>
      <c r="JDE250" s="1"/>
      <c r="JDF250" s="1"/>
      <c r="JDG250" s="1"/>
      <c r="JDH250" s="1"/>
      <c r="JDI250" s="1"/>
      <c r="JDJ250" s="1"/>
      <c r="JDK250" s="1"/>
      <c r="JDL250" s="1"/>
      <c r="JDM250" s="1"/>
      <c r="JDN250" s="1"/>
      <c r="JDO250" s="1"/>
      <c r="JDP250" s="1"/>
      <c r="JDQ250" s="1"/>
      <c r="JDR250" s="1"/>
      <c r="JDS250" s="1"/>
      <c r="JDT250" s="1"/>
      <c r="JDU250" s="1"/>
      <c r="JDV250" s="1"/>
      <c r="JDW250" s="1"/>
      <c r="JDX250" s="1"/>
      <c r="JDY250" s="1"/>
      <c r="JDZ250" s="1"/>
      <c r="JEA250" s="1"/>
      <c r="JEB250" s="1"/>
      <c r="JEC250" s="1"/>
      <c r="JED250" s="1"/>
      <c r="JEE250" s="1"/>
      <c r="JEF250" s="1"/>
      <c r="JEG250" s="1"/>
      <c r="JEH250" s="1"/>
      <c r="JEI250" s="1"/>
      <c r="JEJ250" s="1"/>
      <c r="JEK250" s="1"/>
      <c r="JEL250" s="1"/>
      <c r="JEM250" s="1"/>
      <c r="JEN250" s="1"/>
      <c r="JEO250" s="1"/>
      <c r="JEP250" s="1"/>
      <c r="JEQ250" s="1"/>
      <c r="JER250" s="1"/>
      <c r="JES250" s="1"/>
      <c r="JET250" s="1"/>
      <c r="JEU250" s="1"/>
      <c r="JEV250" s="1"/>
      <c r="JEW250" s="1"/>
      <c r="JEX250" s="1"/>
      <c r="JEY250" s="1"/>
      <c r="JEZ250" s="1"/>
      <c r="JFA250" s="1"/>
      <c r="JFB250" s="1"/>
      <c r="JFC250" s="1"/>
      <c r="JFD250" s="1"/>
      <c r="JFE250" s="1"/>
      <c r="JFF250" s="1"/>
      <c r="JFG250" s="1"/>
      <c r="JFH250" s="1"/>
      <c r="JFI250" s="1"/>
      <c r="JFJ250" s="1"/>
      <c r="JFK250" s="1"/>
      <c r="JFL250" s="1"/>
      <c r="JFM250" s="1"/>
      <c r="JFN250" s="1"/>
      <c r="JFO250" s="1"/>
      <c r="JFP250" s="1"/>
      <c r="JFQ250" s="1"/>
      <c r="JFR250" s="1"/>
      <c r="JFS250" s="1"/>
      <c r="JFT250" s="1"/>
      <c r="JFU250" s="1"/>
      <c r="JFV250" s="1"/>
      <c r="JFW250" s="1"/>
      <c r="JFX250" s="1"/>
      <c r="JFY250" s="1"/>
      <c r="JFZ250" s="1"/>
      <c r="JGA250" s="1"/>
      <c r="JGB250" s="1"/>
      <c r="JGC250" s="1"/>
      <c r="JGD250" s="1"/>
      <c r="JGE250" s="1"/>
      <c r="JGF250" s="1"/>
      <c r="JGG250" s="1"/>
      <c r="JGH250" s="1"/>
      <c r="JGI250" s="1"/>
      <c r="JGJ250" s="1"/>
      <c r="JGK250" s="1"/>
      <c r="JGL250" s="1"/>
      <c r="JGM250" s="1"/>
      <c r="JGN250" s="1"/>
      <c r="JGO250" s="1"/>
      <c r="JGP250" s="1"/>
      <c r="JGQ250" s="1"/>
      <c r="JGR250" s="1"/>
      <c r="JGS250" s="1"/>
      <c r="JGT250" s="1"/>
      <c r="JGU250" s="1"/>
      <c r="JGV250" s="1"/>
      <c r="JGW250" s="1"/>
      <c r="JGX250" s="1"/>
      <c r="JGY250" s="1"/>
      <c r="JGZ250" s="1"/>
      <c r="JHA250" s="1"/>
      <c r="JHB250" s="1"/>
      <c r="JHC250" s="1"/>
      <c r="JHD250" s="1"/>
      <c r="JHE250" s="1"/>
      <c r="JHF250" s="1"/>
      <c r="JHG250" s="1"/>
      <c r="JHH250" s="1"/>
      <c r="JHI250" s="1"/>
      <c r="JHJ250" s="1"/>
      <c r="JHK250" s="1"/>
      <c r="JHL250" s="1"/>
      <c r="JHM250" s="1"/>
      <c r="JHN250" s="1"/>
      <c r="JHO250" s="1"/>
      <c r="JHP250" s="1"/>
      <c r="JHQ250" s="1"/>
      <c r="JHR250" s="1"/>
      <c r="JHS250" s="1"/>
      <c r="JHT250" s="1"/>
      <c r="JHU250" s="1"/>
      <c r="JHV250" s="1"/>
      <c r="JHW250" s="1"/>
      <c r="JHX250" s="1"/>
      <c r="JHY250" s="1"/>
      <c r="JHZ250" s="1"/>
      <c r="JIA250" s="1"/>
      <c r="JIB250" s="1"/>
      <c r="JIC250" s="1"/>
      <c r="JID250" s="1"/>
      <c r="JIE250" s="1"/>
      <c r="JIF250" s="1"/>
      <c r="JIG250" s="1"/>
      <c r="JIH250" s="1"/>
      <c r="JII250" s="1"/>
      <c r="JIJ250" s="1"/>
      <c r="JIK250" s="1"/>
      <c r="JIL250" s="1"/>
      <c r="JIM250" s="1"/>
      <c r="JIN250" s="1"/>
      <c r="JIO250" s="1"/>
      <c r="JIP250" s="1"/>
      <c r="JIQ250" s="1"/>
      <c r="JIR250" s="1"/>
      <c r="JIS250" s="1"/>
      <c r="JIT250" s="1"/>
      <c r="JIU250" s="1"/>
      <c r="JIV250" s="1"/>
      <c r="JIW250" s="1"/>
      <c r="JIX250" s="1"/>
      <c r="JIY250" s="1"/>
      <c r="JIZ250" s="1"/>
      <c r="JJA250" s="1"/>
      <c r="JJB250" s="1"/>
      <c r="JJC250" s="1"/>
      <c r="JJD250" s="1"/>
      <c r="JJE250" s="1"/>
      <c r="JJF250" s="1"/>
      <c r="JJG250" s="1"/>
      <c r="JJH250" s="1"/>
      <c r="JJI250" s="1"/>
      <c r="JJJ250" s="1"/>
      <c r="JJK250" s="1"/>
      <c r="JJL250" s="1"/>
      <c r="JJM250" s="1"/>
      <c r="JJN250" s="1"/>
      <c r="JJO250" s="1"/>
      <c r="JJP250" s="1"/>
      <c r="JJQ250" s="1"/>
      <c r="JJR250" s="1"/>
      <c r="JJS250" s="1"/>
      <c r="JJT250" s="1"/>
      <c r="JJU250" s="1"/>
      <c r="JJV250" s="1"/>
      <c r="JJW250" s="1"/>
      <c r="JJX250" s="1"/>
      <c r="JJY250" s="1"/>
      <c r="JJZ250" s="1"/>
      <c r="JKA250" s="1"/>
      <c r="JKB250" s="1"/>
      <c r="JKC250" s="1"/>
      <c r="JKD250" s="1"/>
      <c r="JKE250" s="1"/>
      <c r="JKF250" s="1"/>
      <c r="JKG250" s="1"/>
      <c r="JKH250" s="1"/>
      <c r="JKI250" s="1"/>
      <c r="JKJ250" s="1"/>
      <c r="JKK250" s="1"/>
      <c r="JKL250" s="1"/>
      <c r="JKM250" s="1"/>
      <c r="JKN250" s="1"/>
      <c r="JKO250" s="1"/>
      <c r="JKP250" s="1"/>
      <c r="JKQ250" s="1"/>
      <c r="JKR250" s="1"/>
      <c r="JKS250" s="1"/>
      <c r="JKT250" s="1"/>
      <c r="JKU250" s="1"/>
      <c r="JKV250" s="1"/>
      <c r="JKW250" s="1"/>
      <c r="JKX250" s="1"/>
      <c r="JKY250" s="1"/>
      <c r="JKZ250" s="1"/>
      <c r="JLA250" s="1"/>
      <c r="JLB250" s="1"/>
      <c r="JLC250" s="1"/>
      <c r="JLD250" s="1"/>
      <c r="JLE250" s="1"/>
      <c r="JLF250" s="1"/>
      <c r="JLG250" s="1"/>
      <c r="JLH250" s="1"/>
      <c r="JLI250" s="1"/>
      <c r="JLJ250" s="1"/>
      <c r="JLK250" s="1"/>
      <c r="JLL250" s="1"/>
      <c r="JLM250" s="1"/>
      <c r="JLN250" s="1"/>
      <c r="JLO250" s="1"/>
      <c r="JLP250" s="1"/>
      <c r="JLQ250" s="1"/>
      <c r="JLR250" s="1"/>
      <c r="JLS250" s="1"/>
      <c r="JLT250" s="1"/>
      <c r="JLU250" s="1"/>
      <c r="JLV250" s="1"/>
      <c r="JLW250" s="1"/>
      <c r="JLX250" s="1"/>
      <c r="JLY250" s="1"/>
      <c r="JLZ250" s="1"/>
      <c r="JMA250" s="1"/>
      <c r="JMB250" s="1"/>
      <c r="JMC250" s="1"/>
      <c r="JMD250" s="1"/>
      <c r="JME250" s="1"/>
      <c r="JMF250" s="1"/>
      <c r="JMG250" s="1"/>
      <c r="JMH250" s="1"/>
      <c r="JMI250" s="1"/>
      <c r="JMJ250" s="1"/>
      <c r="JMK250" s="1"/>
      <c r="JML250" s="1"/>
      <c r="JMM250" s="1"/>
      <c r="JMN250" s="1"/>
      <c r="JMO250" s="1"/>
      <c r="JMP250" s="1"/>
      <c r="JMQ250" s="1"/>
      <c r="JMR250" s="1"/>
      <c r="JMS250" s="1"/>
      <c r="JMT250" s="1"/>
      <c r="JMU250" s="1"/>
      <c r="JMV250" s="1"/>
      <c r="JMW250" s="1"/>
      <c r="JMX250" s="1"/>
      <c r="JMY250" s="1"/>
      <c r="JMZ250" s="1"/>
      <c r="JNA250" s="1"/>
      <c r="JNB250" s="1"/>
      <c r="JNC250" s="1"/>
      <c r="JND250" s="1"/>
      <c r="JNE250" s="1"/>
      <c r="JNF250" s="1"/>
      <c r="JNG250" s="1"/>
      <c r="JNH250" s="1"/>
      <c r="JNI250" s="1"/>
      <c r="JNJ250" s="1"/>
      <c r="JNK250" s="1"/>
      <c r="JNL250" s="1"/>
      <c r="JNM250" s="1"/>
      <c r="JNN250" s="1"/>
      <c r="JNO250" s="1"/>
      <c r="JNP250" s="1"/>
      <c r="JNQ250" s="1"/>
      <c r="JNR250" s="1"/>
      <c r="JNS250" s="1"/>
      <c r="JNT250" s="1"/>
      <c r="JNU250" s="1"/>
      <c r="JNV250" s="1"/>
      <c r="JNW250" s="1"/>
      <c r="JNX250" s="1"/>
      <c r="JNY250" s="1"/>
      <c r="JNZ250" s="1"/>
      <c r="JOA250" s="1"/>
      <c r="JOB250" s="1"/>
      <c r="JOC250" s="1"/>
      <c r="JOD250" s="1"/>
      <c r="JOE250" s="1"/>
      <c r="JOF250" s="1"/>
      <c r="JOG250" s="1"/>
      <c r="JOH250" s="1"/>
      <c r="JOI250" s="1"/>
      <c r="JOJ250" s="1"/>
      <c r="JOK250" s="1"/>
      <c r="JOL250" s="1"/>
      <c r="JOM250" s="1"/>
      <c r="JON250" s="1"/>
      <c r="JOO250" s="1"/>
      <c r="JOP250" s="1"/>
      <c r="JOQ250" s="1"/>
      <c r="JOR250" s="1"/>
      <c r="JOS250" s="1"/>
      <c r="JOT250" s="1"/>
      <c r="JOU250" s="1"/>
      <c r="JOV250" s="1"/>
      <c r="JOW250" s="1"/>
      <c r="JOX250" s="1"/>
      <c r="JOY250" s="1"/>
      <c r="JOZ250" s="1"/>
      <c r="JPA250" s="1"/>
      <c r="JPB250" s="1"/>
      <c r="JPC250" s="1"/>
      <c r="JPD250" s="1"/>
      <c r="JPE250" s="1"/>
      <c r="JPF250" s="1"/>
      <c r="JPG250" s="1"/>
      <c r="JPH250" s="1"/>
      <c r="JPI250" s="1"/>
      <c r="JPJ250" s="1"/>
      <c r="JPK250" s="1"/>
      <c r="JPL250" s="1"/>
      <c r="JPM250" s="1"/>
      <c r="JPN250" s="1"/>
      <c r="JPO250" s="1"/>
      <c r="JPP250" s="1"/>
      <c r="JPQ250" s="1"/>
      <c r="JPR250" s="1"/>
      <c r="JPS250" s="1"/>
      <c r="JPT250" s="1"/>
      <c r="JPU250" s="1"/>
      <c r="JPV250" s="1"/>
      <c r="JPW250" s="1"/>
      <c r="JPX250" s="1"/>
      <c r="JPY250" s="1"/>
      <c r="JPZ250" s="1"/>
      <c r="JQA250" s="1"/>
      <c r="JQB250" s="1"/>
      <c r="JQC250" s="1"/>
      <c r="JQD250" s="1"/>
      <c r="JQE250" s="1"/>
      <c r="JQF250" s="1"/>
      <c r="JQG250" s="1"/>
      <c r="JQH250" s="1"/>
      <c r="JQI250" s="1"/>
      <c r="JQJ250" s="1"/>
      <c r="JQK250" s="1"/>
      <c r="JQL250" s="1"/>
      <c r="JQM250" s="1"/>
      <c r="JQN250" s="1"/>
      <c r="JQO250" s="1"/>
      <c r="JQP250" s="1"/>
      <c r="JQQ250" s="1"/>
      <c r="JQR250" s="1"/>
      <c r="JQS250" s="1"/>
      <c r="JQT250" s="1"/>
      <c r="JQU250" s="1"/>
      <c r="JQV250" s="1"/>
      <c r="JQW250" s="1"/>
      <c r="JQX250" s="1"/>
      <c r="JQY250" s="1"/>
      <c r="JQZ250" s="1"/>
      <c r="JRA250" s="1"/>
      <c r="JRB250" s="1"/>
      <c r="JRC250" s="1"/>
      <c r="JRD250" s="1"/>
      <c r="JRE250" s="1"/>
      <c r="JRF250" s="1"/>
      <c r="JRG250" s="1"/>
      <c r="JRH250" s="1"/>
      <c r="JRI250" s="1"/>
      <c r="JRJ250" s="1"/>
      <c r="JRK250" s="1"/>
      <c r="JRL250" s="1"/>
      <c r="JRM250" s="1"/>
      <c r="JRN250" s="1"/>
      <c r="JRO250" s="1"/>
      <c r="JRP250" s="1"/>
      <c r="JRQ250" s="1"/>
      <c r="JRR250" s="1"/>
      <c r="JRS250" s="1"/>
      <c r="JRT250" s="1"/>
      <c r="JRU250" s="1"/>
      <c r="JRV250" s="1"/>
      <c r="JRW250" s="1"/>
      <c r="JRX250" s="1"/>
      <c r="JRY250" s="1"/>
      <c r="JRZ250" s="1"/>
      <c r="JSA250" s="1"/>
      <c r="JSB250" s="1"/>
      <c r="JSC250" s="1"/>
      <c r="JSD250" s="1"/>
      <c r="JSE250" s="1"/>
      <c r="JSF250" s="1"/>
      <c r="JSG250" s="1"/>
      <c r="JSH250" s="1"/>
      <c r="JSI250" s="1"/>
      <c r="JSJ250" s="1"/>
      <c r="JSK250" s="1"/>
      <c r="JSL250" s="1"/>
      <c r="JSM250" s="1"/>
      <c r="JSN250" s="1"/>
      <c r="JSO250" s="1"/>
      <c r="JSP250" s="1"/>
      <c r="JSQ250" s="1"/>
      <c r="JSR250" s="1"/>
      <c r="JSS250" s="1"/>
      <c r="JST250" s="1"/>
      <c r="JSU250" s="1"/>
      <c r="JSV250" s="1"/>
      <c r="JSW250" s="1"/>
      <c r="JSX250" s="1"/>
      <c r="JSY250" s="1"/>
      <c r="JSZ250" s="1"/>
      <c r="JTA250" s="1"/>
      <c r="JTB250" s="1"/>
      <c r="JTC250" s="1"/>
      <c r="JTD250" s="1"/>
      <c r="JTE250" s="1"/>
      <c r="JTF250" s="1"/>
      <c r="JTG250" s="1"/>
      <c r="JTH250" s="1"/>
      <c r="JTI250" s="1"/>
      <c r="JTJ250" s="1"/>
      <c r="JTK250" s="1"/>
      <c r="JTL250" s="1"/>
      <c r="JTM250" s="1"/>
      <c r="JTN250" s="1"/>
      <c r="JTO250" s="1"/>
      <c r="JTP250" s="1"/>
      <c r="JTQ250" s="1"/>
      <c r="JTR250" s="1"/>
      <c r="JTS250" s="1"/>
      <c r="JTT250" s="1"/>
      <c r="JTU250" s="1"/>
      <c r="JTV250" s="1"/>
      <c r="JTW250" s="1"/>
      <c r="JTX250" s="1"/>
      <c r="JTY250" s="1"/>
      <c r="JTZ250" s="1"/>
      <c r="JUA250" s="1"/>
      <c r="JUB250" s="1"/>
      <c r="JUC250" s="1"/>
      <c r="JUD250" s="1"/>
      <c r="JUE250" s="1"/>
      <c r="JUF250" s="1"/>
      <c r="JUG250" s="1"/>
      <c r="JUH250" s="1"/>
      <c r="JUI250" s="1"/>
      <c r="JUJ250" s="1"/>
      <c r="JUK250" s="1"/>
      <c r="JUL250" s="1"/>
      <c r="JUM250" s="1"/>
      <c r="JUN250" s="1"/>
      <c r="JUO250" s="1"/>
      <c r="JUP250" s="1"/>
      <c r="JUQ250" s="1"/>
      <c r="JUR250" s="1"/>
      <c r="JUS250" s="1"/>
      <c r="JUT250" s="1"/>
      <c r="JUU250" s="1"/>
      <c r="JUV250" s="1"/>
      <c r="JUW250" s="1"/>
      <c r="JUX250" s="1"/>
      <c r="JUY250" s="1"/>
      <c r="JUZ250" s="1"/>
      <c r="JVA250" s="1"/>
      <c r="JVB250" s="1"/>
      <c r="JVC250" s="1"/>
      <c r="JVD250" s="1"/>
      <c r="JVE250" s="1"/>
      <c r="JVF250" s="1"/>
      <c r="JVG250" s="1"/>
      <c r="JVH250" s="1"/>
      <c r="JVI250" s="1"/>
      <c r="JVJ250" s="1"/>
      <c r="JVK250" s="1"/>
      <c r="JVL250" s="1"/>
      <c r="JVM250" s="1"/>
      <c r="JVN250" s="1"/>
      <c r="JVO250" s="1"/>
      <c r="JVP250" s="1"/>
      <c r="JVQ250" s="1"/>
      <c r="JVR250" s="1"/>
      <c r="JVS250" s="1"/>
      <c r="JVT250" s="1"/>
      <c r="JVU250" s="1"/>
      <c r="JVV250" s="1"/>
      <c r="JVW250" s="1"/>
      <c r="JVX250" s="1"/>
      <c r="JVY250" s="1"/>
      <c r="JVZ250" s="1"/>
      <c r="JWA250" s="1"/>
      <c r="JWB250" s="1"/>
      <c r="JWC250" s="1"/>
      <c r="JWD250" s="1"/>
      <c r="JWE250" s="1"/>
      <c r="JWF250" s="1"/>
      <c r="JWG250" s="1"/>
      <c r="JWH250" s="1"/>
      <c r="JWI250" s="1"/>
      <c r="JWJ250" s="1"/>
      <c r="JWK250" s="1"/>
      <c r="JWL250" s="1"/>
      <c r="JWM250" s="1"/>
      <c r="JWN250" s="1"/>
      <c r="JWO250" s="1"/>
      <c r="JWP250" s="1"/>
      <c r="JWQ250" s="1"/>
      <c r="JWR250" s="1"/>
      <c r="JWS250" s="1"/>
      <c r="JWT250" s="1"/>
      <c r="JWU250" s="1"/>
      <c r="JWV250" s="1"/>
      <c r="JWW250" s="1"/>
      <c r="JWX250" s="1"/>
      <c r="JWY250" s="1"/>
      <c r="JWZ250" s="1"/>
      <c r="JXA250" s="1"/>
      <c r="JXB250" s="1"/>
      <c r="JXC250" s="1"/>
      <c r="JXD250" s="1"/>
      <c r="JXE250" s="1"/>
      <c r="JXF250" s="1"/>
      <c r="JXG250" s="1"/>
      <c r="JXH250" s="1"/>
      <c r="JXI250" s="1"/>
      <c r="JXJ250" s="1"/>
      <c r="JXK250" s="1"/>
      <c r="JXL250" s="1"/>
      <c r="JXM250" s="1"/>
      <c r="JXN250" s="1"/>
      <c r="JXO250" s="1"/>
      <c r="JXP250" s="1"/>
      <c r="JXQ250" s="1"/>
      <c r="JXR250" s="1"/>
      <c r="JXS250" s="1"/>
      <c r="JXT250" s="1"/>
      <c r="JXU250" s="1"/>
      <c r="JXV250" s="1"/>
      <c r="JXW250" s="1"/>
      <c r="JXX250" s="1"/>
      <c r="JXY250" s="1"/>
      <c r="JXZ250" s="1"/>
      <c r="JYA250" s="1"/>
      <c r="JYB250" s="1"/>
      <c r="JYC250" s="1"/>
      <c r="JYD250" s="1"/>
      <c r="JYE250" s="1"/>
      <c r="JYF250" s="1"/>
      <c r="JYG250" s="1"/>
      <c r="JYH250" s="1"/>
      <c r="JYI250" s="1"/>
      <c r="JYJ250" s="1"/>
      <c r="JYK250" s="1"/>
      <c r="JYL250" s="1"/>
      <c r="JYM250" s="1"/>
      <c r="JYN250" s="1"/>
      <c r="JYO250" s="1"/>
      <c r="JYP250" s="1"/>
      <c r="JYQ250" s="1"/>
      <c r="JYR250" s="1"/>
      <c r="JYS250" s="1"/>
      <c r="JYT250" s="1"/>
      <c r="JYU250" s="1"/>
      <c r="JYV250" s="1"/>
      <c r="JYW250" s="1"/>
      <c r="JYX250" s="1"/>
      <c r="JYY250" s="1"/>
      <c r="JYZ250" s="1"/>
      <c r="JZA250" s="1"/>
      <c r="JZB250" s="1"/>
      <c r="JZC250" s="1"/>
      <c r="JZD250" s="1"/>
      <c r="JZE250" s="1"/>
      <c r="JZF250" s="1"/>
      <c r="JZG250" s="1"/>
      <c r="JZH250" s="1"/>
      <c r="JZI250" s="1"/>
      <c r="JZJ250" s="1"/>
      <c r="JZK250" s="1"/>
      <c r="JZL250" s="1"/>
      <c r="JZM250" s="1"/>
      <c r="JZN250" s="1"/>
      <c r="JZO250" s="1"/>
      <c r="JZP250" s="1"/>
      <c r="JZQ250" s="1"/>
      <c r="JZR250" s="1"/>
      <c r="JZS250" s="1"/>
      <c r="JZT250" s="1"/>
      <c r="JZU250" s="1"/>
      <c r="JZV250" s="1"/>
      <c r="JZW250" s="1"/>
      <c r="JZX250" s="1"/>
      <c r="JZY250" s="1"/>
      <c r="JZZ250" s="1"/>
      <c r="KAA250" s="1"/>
      <c r="KAB250" s="1"/>
      <c r="KAC250" s="1"/>
      <c r="KAD250" s="1"/>
      <c r="KAE250" s="1"/>
      <c r="KAF250" s="1"/>
      <c r="KAG250" s="1"/>
      <c r="KAH250" s="1"/>
      <c r="KAI250" s="1"/>
      <c r="KAJ250" s="1"/>
      <c r="KAK250" s="1"/>
      <c r="KAL250" s="1"/>
      <c r="KAM250" s="1"/>
      <c r="KAN250" s="1"/>
      <c r="KAO250" s="1"/>
      <c r="KAP250" s="1"/>
      <c r="KAQ250" s="1"/>
      <c r="KAR250" s="1"/>
      <c r="KAS250" s="1"/>
      <c r="KAT250" s="1"/>
      <c r="KAU250" s="1"/>
      <c r="KAV250" s="1"/>
      <c r="KAW250" s="1"/>
      <c r="KAX250" s="1"/>
      <c r="KAY250" s="1"/>
      <c r="KAZ250" s="1"/>
      <c r="KBA250" s="1"/>
      <c r="KBB250" s="1"/>
      <c r="KBC250" s="1"/>
      <c r="KBD250" s="1"/>
      <c r="KBE250" s="1"/>
      <c r="KBF250" s="1"/>
      <c r="KBG250" s="1"/>
      <c r="KBH250" s="1"/>
      <c r="KBI250" s="1"/>
      <c r="KBJ250" s="1"/>
      <c r="KBK250" s="1"/>
      <c r="KBL250" s="1"/>
      <c r="KBM250" s="1"/>
      <c r="KBN250" s="1"/>
      <c r="KBO250" s="1"/>
      <c r="KBP250" s="1"/>
      <c r="KBQ250" s="1"/>
      <c r="KBR250" s="1"/>
      <c r="KBS250" s="1"/>
      <c r="KBT250" s="1"/>
      <c r="KBU250" s="1"/>
      <c r="KBV250" s="1"/>
      <c r="KBW250" s="1"/>
      <c r="KBX250" s="1"/>
      <c r="KBY250" s="1"/>
      <c r="KBZ250" s="1"/>
      <c r="KCA250" s="1"/>
      <c r="KCB250" s="1"/>
      <c r="KCC250" s="1"/>
      <c r="KCD250" s="1"/>
      <c r="KCE250" s="1"/>
      <c r="KCF250" s="1"/>
      <c r="KCG250" s="1"/>
      <c r="KCH250" s="1"/>
      <c r="KCI250" s="1"/>
      <c r="KCJ250" s="1"/>
      <c r="KCK250" s="1"/>
      <c r="KCL250" s="1"/>
      <c r="KCM250" s="1"/>
      <c r="KCN250" s="1"/>
      <c r="KCO250" s="1"/>
      <c r="KCP250" s="1"/>
      <c r="KCQ250" s="1"/>
      <c r="KCR250" s="1"/>
      <c r="KCS250" s="1"/>
      <c r="KCT250" s="1"/>
      <c r="KCU250" s="1"/>
      <c r="KCV250" s="1"/>
      <c r="KCW250" s="1"/>
      <c r="KCX250" s="1"/>
      <c r="KCY250" s="1"/>
      <c r="KCZ250" s="1"/>
      <c r="KDA250" s="1"/>
      <c r="KDB250" s="1"/>
      <c r="KDC250" s="1"/>
      <c r="KDD250" s="1"/>
      <c r="KDE250" s="1"/>
      <c r="KDF250" s="1"/>
      <c r="KDG250" s="1"/>
      <c r="KDH250" s="1"/>
      <c r="KDI250" s="1"/>
      <c r="KDJ250" s="1"/>
      <c r="KDK250" s="1"/>
      <c r="KDL250" s="1"/>
      <c r="KDM250" s="1"/>
      <c r="KDN250" s="1"/>
      <c r="KDO250" s="1"/>
      <c r="KDP250" s="1"/>
      <c r="KDQ250" s="1"/>
      <c r="KDR250" s="1"/>
      <c r="KDS250" s="1"/>
      <c r="KDT250" s="1"/>
      <c r="KDU250" s="1"/>
      <c r="KDV250" s="1"/>
      <c r="KDW250" s="1"/>
      <c r="KDX250" s="1"/>
      <c r="KDY250" s="1"/>
      <c r="KDZ250" s="1"/>
      <c r="KEA250" s="1"/>
      <c r="KEB250" s="1"/>
      <c r="KEC250" s="1"/>
      <c r="KED250" s="1"/>
      <c r="KEE250" s="1"/>
      <c r="KEF250" s="1"/>
      <c r="KEG250" s="1"/>
      <c r="KEH250" s="1"/>
      <c r="KEI250" s="1"/>
      <c r="KEJ250" s="1"/>
      <c r="KEK250" s="1"/>
      <c r="KEL250" s="1"/>
      <c r="KEM250" s="1"/>
      <c r="KEN250" s="1"/>
      <c r="KEO250" s="1"/>
      <c r="KEP250" s="1"/>
      <c r="KEQ250" s="1"/>
      <c r="KER250" s="1"/>
      <c r="KES250" s="1"/>
      <c r="KET250" s="1"/>
      <c r="KEU250" s="1"/>
      <c r="KEV250" s="1"/>
      <c r="KEW250" s="1"/>
      <c r="KEX250" s="1"/>
      <c r="KEY250" s="1"/>
      <c r="KEZ250" s="1"/>
      <c r="KFA250" s="1"/>
      <c r="KFB250" s="1"/>
      <c r="KFC250" s="1"/>
      <c r="KFD250" s="1"/>
      <c r="KFE250" s="1"/>
      <c r="KFF250" s="1"/>
      <c r="KFG250" s="1"/>
      <c r="KFH250" s="1"/>
      <c r="KFI250" s="1"/>
      <c r="KFJ250" s="1"/>
      <c r="KFK250" s="1"/>
      <c r="KFL250" s="1"/>
      <c r="KFM250" s="1"/>
      <c r="KFN250" s="1"/>
      <c r="KFO250" s="1"/>
      <c r="KFP250" s="1"/>
      <c r="KFQ250" s="1"/>
      <c r="KFR250" s="1"/>
      <c r="KFS250" s="1"/>
      <c r="KFT250" s="1"/>
      <c r="KFU250" s="1"/>
      <c r="KFV250" s="1"/>
      <c r="KFW250" s="1"/>
      <c r="KFX250" s="1"/>
      <c r="KFY250" s="1"/>
      <c r="KFZ250" s="1"/>
      <c r="KGA250" s="1"/>
      <c r="KGB250" s="1"/>
      <c r="KGC250" s="1"/>
      <c r="KGD250" s="1"/>
      <c r="KGE250" s="1"/>
      <c r="KGF250" s="1"/>
      <c r="KGG250" s="1"/>
      <c r="KGH250" s="1"/>
      <c r="KGI250" s="1"/>
      <c r="KGJ250" s="1"/>
      <c r="KGK250" s="1"/>
      <c r="KGL250" s="1"/>
      <c r="KGM250" s="1"/>
      <c r="KGN250" s="1"/>
      <c r="KGO250" s="1"/>
      <c r="KGP250" s="1"/>
      <c r="KGQ250" s="1"/>
      <c r="KGR250" s="1"/>
      <c r="KGS250" s="1"/>
      <c r="KGT250" s="1"/>
      <c r="KGU250" s="1"/>
      <c r="KGV250" s="1"/>
      <c r="KGW250" s="1"/>
      <c r="KGX250" s="1"/>
      <c r="KGY250" s="1"/>
      <c r="KGZ250" s="1"/>
      <c r="KHA250" s="1"/>
      <c r="KHB250" s="1"/>
      <c r="KHC250" s="1"/>
      <c r="KHD250" s="1"/>
      <c r="KHE250" s="1"/>
      <c r="KHF250" s="1"/>
      <c r="KHG250" s="1"/>
      <c r="KHH250" s="1"/>
      <c r="KHI250" s="1"/>
      <c r="KHJ250" s="1"/>
      <c r="KHK250" s="1"/>
      <c r="KHL250" s="1"/>
      <c r="KHM250" s="1"/>
      <c r="KHN250" s="1"/>
      <c r="KHO250" s="1"/>
      <c r="KHP250" s="1"/>
      <c r="KHQ250" s="1"/>
      <c r="KHR250" s="1"/>
      <c r="KHS250" s="1"/>
      <c r="KHT250" s="1"/>
      <c r="KHU250" s="1"/>
      <c r="KHV250" s="1"/>
      <c r="KHW250" s="1"/>
      <c r="KHX250" s="1"/>
      <c r="KHY250" s="1"/>
      <c r="KHZ250" s="1"/>
      <c r="KIA250" s="1"/>
      <c r="KIB250" s="1"/>
      <c r="KIC250" s="1"/>
      <c r="KID250" s="1"/>
      <c r="KIE250" s="1"/>
      <c r="KIF250" s="1"/>
      <c r="KIG250" s="1"/>
      <c r="KIH250" s="1"/>
      <c r="KII250" s="1"/>
      <c r="KIJ250" s="1"/>
      <c r="KIK250" s="1"/>
      <c r="KIL250" s="1"/>
      <c r="KIM250" s="1"/>
      <c r="KIN250" s="1"/>
      <c r="KIO250" s="1"/>
      <c r="KIP250" s="1"/>
      <c r="KIQ250" s="1"/>
      <c r="KIR250" s="1"/>
      <c r="KIS250" s="1"/>
      <c r="KIT250" s="1"/>
      <c r="KIU250" s="1"/>
      <c r="KIV250" s="1"/>
      <c r="KIW250" s="1"/>
      <c r="KIX250" s="1"/>
      <c r="KIY250" s="1"/>
      <c r="KIZ250" s="1"/>
      <c r="KJA250" s="1"/>
      <c r="KJB250" s="1"/>
      <c r="KJC250" s="1"/>
      <c r="KJD250" s="1"/>
      <c r="KJE250" s="1"/>
      <c r="KJF250" s="1"/>
      <c r="KJG250" s="1"/>
      <c r="KJH250" s="1"/>
      <c r="KJI250" s="1"/>
      <c r="KJJ250" s="1"/>
      <c r="KJK250" s="1"/>
      <c r="KJL250" s="1"/>
      <c r="KJM250" s="1"/>
      <c r="KJN250" s="1"/>
      <c r="KJO250" s="1"/>
      <c r="KJP250" s="1"/>
      <c r="KJQ250" s="1"/>
      <c r="KJR250" s="1"/>
      <c r="KJS250" s="1"/>
      <c r="KJT250" s="1"/>
      <c r="KJU250" s="1"/>
      <c r="KJV250" s="1"/>
      <c r="KJW250" s="1"/>
      <c r="KJX250" s="1"/>
      <c r="KJY250" s="1"/>
      <c r="KJZ250" s="1"/>
      <c r="KKA250" s="1"/>
      <c r="KKB250" s="1"/>
      <c r="KKC250" s="1"/>
      <c r="KKD250" s="1"/>
      <c r="KKE250" s="1"/>
      <c r="KKF250" s="1"/>
      <c r="KKG250" s="1"/>
      <c r="KKH250" s="1"/>
      <c r="KKI250" s="1"/>
      <c r="KKJ250" s="1"/>
      <c r="KKK250" s="1"/>
      <c r="KKL250" s="1"/>
      <c r="KKM250" s="1"/>
      <c r="KKN250" s="1"/>
      <c r="KKO250" s="1"/>
      <c r="KKP250" s="1"/>
      <c r="KKQ250" s="1"/>
      <c r="KKR250" s="1"/>
      <c r="KKS250" s="1"/>
      <c r="KKT250" s="1"/>
      <c r="KKU250" s="1"/>
      <c r="KKV250" s="1"/>
      <c r="KKW250" s="1"/>
      <c r="KKX250" s="1"/>
      <c r="KKY250" s="1"/>
      <c r="KKZ250" s="1"/>
      <c r="KLA250" s="1"/>
      <c r="KLB250" s="1"/>
      <c r="KLC250" s="1"/>
      <c r="KLD250" s="1"/>
      <c r="KLE250" s="1"/>
      <c r="KLF250" s="1"/>
      <c r="KLG250" s="1"/>
      <c r="KLH250" s="1"/>
      <c r="KLI250" s="1"/>
      <c r="KLJ250" s="1"/>
      <c r="KLK250" s="1"/>
      <c r="KLL250" s="1"/>
      <c r="KLM250" s="1"/>
      <c r="KLN250" s="1"/>
      <c r="KLO250" s="1"/>
      <c r="KLP250" s="1"/>
      <c r="KLQ250" s="1"/>
      <c r="KLR250" s="1"/>
      <c r="KLS250" s="1"/>
      <c r="KLT250" s="1"/>
      <c r="KLU250" s="1"/>
      <c r="KLV250" s="1"/>
      <c r="KLW250" s="1"/>
      <c r="KLX250" s="1"/>
      <c r="KLY250" s="1"/>
      <c r="KLZ250" s="1"/>
      <c r="KMA250" s="1"/>
      <c r="KMB250" s="1"/>
      <c r="KMC250" s="1"/>
      <c r="KMD250" s="1"/>
      <c r="KME250" s="1"/>
      <c r="KMF250" s="1"/>
      <c r="KMG250" s="1"/>
      <c r="KMH250" s="1"/>
      <c r="KMI250" s="1"/>
      <c r="KMJ250" s="1"/>
      <c r="KMK250" s="1"/>
      <c r="KML250" s="1"/>
      <c r="KMM250" s="1"/>
      <c r="KMN250" s="1"/>
      <c r="KMO250" s="1"/>
      <c r="KMP250" s="1"/>
      <c r="KMQ250" s="1"/>
      <c r="KMR250" s="1"/>
      <c r="KMS250" s="1"/>
      <c r="KMT250" s="1"/>
      <c r="KMU250" s="1"/>
      <c r="KMV250" s="1"/>
      <c r="KMW250" s="1"/>
      <c r="KMX250" s="1"/>
      <c r="KMY250" s="1"/>
      <c r="KMZ250" s="1"/>
      <c r="KNA250" s="1"/>
      <c r="KNB250" s="1"/>
      <c r="KNC250" s="1"/>
      <c r="KND250" s="1"/>
      <c r="KNE250" s="1"/>
      <c r="KNF250" s="1"/>
      <c r="KNG250" s="1"/>
      <c r="KNH250" s="1"/>
      <c r="KNI250" s="1"/>
      <c r="KNJ250" s="1"/>
      <c r="KNK250" s="1"/>
      <c r="KNL250" s="1"/>
      <c r="KNM250" s="1"/>
      <c r="KNN250" s="1"/>
      <c r="KNO250" s="1"/>
      <c r="KNP250" s="1"/>
      <c r="KNQ250" s="1"/>
      <c r="KNR250" s="1"/>
      <c r="KNS250" s="1"/>
      <c r="KNT250" s="1"/>
      <c r="KNU250" s="1"/>
      <c r="KNV250" s="1"/>
      <c r="KNW250" s="1"/>
      <c r="KNX250" s="1"/>
      <c r="KNY250" s="1"/>
      <c r="KNZ250" s="1"/>
      <c r="KOA250" s="1"/>
      <c r="KOB250" s="1"/>
      <c r="KOC250" s="1"/>
      <c r="KOD250" s="1"/>
      <c r="KOE250" s="1"/>
      <c r="KOF250" s="1"/>
      <c r="KOG250" s="1"/>
      <c r="KOH250" s="1"/>
      <c r="KOI250" s="1"/>
      <c r="KOJ250" s="1"/>
      <c r="KOK250" s="1"/>
      <c r="KOL250" s="1"/>
      <c r="KOM250" s="1"/>
      <c r="KON250" s="1"/>
      <c r="KOO250" s="1"/>
      <c r="KOP250" s="1"/>
      <c r="KOQ250" s="1"/>
      <c r="KOR250" s="1"/>
      <c r="KOS250" s="1"/>
      <c r="KOT250" s="1"/>
      <c r="KOU250" s="1"/>
      <c r="KOV250" s="1"/>
      <c r="KOW250" s="1"/>
      <c r="KOX250" s="1"/>
      <c r="KOY250" s="1"/>
      <c r="KOZ250" s="1"/>
      <c r="KPA250" s="1"/>
      <c r="KPB250" s="1"/>
      <c r="KPC250" s="1"/>
      <c r="KPD250" s="1"/>
      <c r="KPE250" s="1"/>
      <c r="KPF250" s="1"/>
      <c r="KPG250" s="1"/>
      <c r="KPH250" s="1"/>
      <c r="KPI250" s="1"/>
      <c r="KPJ250" s="1"/>
      <c r="KPK250" s="1"/>
      <c r="KPL250" s="1"/>
      <c r="KPM250" s="1"/>
      <c r="KPN250" s="1"/>
      <c r="KPO250" s="1"/>
      <c r="KPP250" s="1"/>
      <c r="KPQ250" s="1"/>
      <c r="KPR250" s="1"/>
      <c r="KPS250" s="1"/>
      <c r="KPT250" s="1"/>
      <c r="KPU250" s="1"/>
      <c r="KPV250" s="1"/>
      <c r="KPW250" s="1"/>
      <c r="KPX250" s="1"/>
      <c r="KPY250" s="1"/>
      <c r="KPZ250" s="1"/>
      <c r="KQA250" s="1"/>
      <c r="KQB250" s="1"/>
      <c r="KQC250" s="1"/>
      <c r="KQD250" s="1"/>
      <c r="KQE250" s="1"/>
      <c r="KQF250" s="1"/>
      <c r="KQG250" s="1"/>
      <c r="KQH250" s="1"/>
      <c r="KQI250" s="1"/>
      <c r="KQJ250" s="1"/>
      <c r="KQK250" s="1"/>
      <c r="KQL250" s="1"/>
      <c r="KQM250" s="1"/>
      <c r="KQN250" s="1"/>
      <c r="KQO250" s="1"/>
      <c r="KQP250" s="1"/>
      <c r="KQQ250" s="1"/>
      <c r="KQR250" s="1"/>
      <c r="KQS250" s="1"/>
      <c r="KQT250" s="1"/>
      <c r="KQU250" s="1"/>
      <c r="KQV250" s="1"/>
      <c r="KQW250" s="1"/>
      <c r="KQX250" s="1"/>
      <c r="KQY250" s="1"/>
      <c r="KQZ250" s="1"/>
      <c r="KRA250" s="1"/>
      <c r="KRB250" s="1"/>
      <c r="KRC250" s="1"/>
      <c r="KRD250" s="1"/>
      <c r="KRE250" s="1"/>
      <c r="KRF250" s="1"/>
      <c r="KRG250" s="1"/>
      <c r="KRH250" s="1"/>
      <c r="KRI250" s="1"/>
      <c r="KRJ250" s="1"/>
      <c r="KRK250" s="1"/>
      <c r="KRL250" s="1"/>
      <c r="KRM250" s="1"/>
      <c r="KRN250" s="1"/>
      <c r="KRO250" s="1"/>
      <c r="KRP250" s="1"/>
      <c r="KRQ250" s="1"/>
      <c r="KRR250" s="1"/>
      <c r="KRS250" s="1"/>
      <c r="KRT250" s="1"/>
      <c r="KRU250" s="1"/>
      <c r="KRV250" s="1"/>
      <c r="KRW250" s="1"/>
      <c r="KRX250" s="1"/>
      <c r="KRY250" s="1"/>
      <c r="KRZ250" s="1"/>
      <c r="KSA250" s="1"/>
      <c r="KSB250" s="1"/>
      <c r="KSC250" s="1"/>
      <c r="KSD250" s="1"/>
      <c r="KSE250" s="1"/>
      <c r="KSF250" s="1"/>
      <c r="KSG250" s="1"/>
      <c r="KSH250" s="1"/>
      <c r="KSI250" s="1"/>
      <c r="KSJ250" s="1"/>
      <c r="KSK250" s="1"/>
      <c r="KSL250" s="1"/>
      <c r="KSM250" s="1"/>
      <c r="KSN250" s="1"/>
      <c r="KSO250" s="1"/>
      <c r="KSP250" s="1"/>
      <c r="KSQ250" s="1"/>
      <c r="KSR250" s="1"/>
      <c r="KSS250" s="1"/>
      <c r="KST250" s="1"/>
      <c r="KSU250" s="1"/>
      <c r="KSV250" s="1"/>
      <c r="KSW250" s="1"/>
      <c r="KSX250" s="1"/>
      <c r="KSY250" s="1"/>
      <c r="KSZ250" s="1"/>
      <c r="KTA250" s="1"/>
      <c r="KTB250" s="1"/>
      <c r="KTC250" s="1"/>
      <c r="KTD250" s="1"/>
      <c r="KTE250" s="1"/>
      <c r="KTF250" s="1"/>
      <c r="KTG250" s="1"/>
      <c r="KTH250" s="1"/>
      <c r="KTI250" s="1"/>
      <c r="KTJ250" s="1"/>
      <c r="KTK250" s="1"/>
      <c r="KTL250" s="1"/>
      <c r="KTM250" s="1"/>
      <c r="KTN250" s="1"/>
      <c r="KTO250" s="1"/>
      <c r="KTP250" s="1"/>
      <c r="KTQ250" s="1"/>
      <c r="KTR250" s="1"/>
      <c r="KTS250" s="1"/>
      <c r="KTT250" s="1"/>
      <c r="KTU250" s="1"/>
      <c r="KTV250" s="1"/>
      <c r="KTW250" s="1"/>
      <c r="KTX250" s="1"/>
      <c r="KTY250" s="1"/>
      <c r="KTZ250" s="1"/>
      <c r="KUA250" s="1"/>
      <c r="KUB250" s="1"/>
      <c r="KUC250" s="1"/>
      <c r="KUD250" s="1"/>
      <c r="KUE250" s="1"/>
      <c r="KUF250" s="1"/>
      <c r="KUG250" s="1"/>
      <c r="KUH250" s="1"/>
      <c r="KUI250" s="1"/>
      <c r="KUJ250" s="1"/>
      <c r="KUK250" s="1"/>
      <c r="KUL250" s="1"/>
      <c r="KUM250" s="1"/>
      <c r="KUN250" s="1"/>
      <c r="KUO250" s="1"/>
      <c r="KUP250" s="1"/>
      <c r="KUQ250" s="1"/>
      <c r="KUR250" s="1"/>
      <c r="KUS250" s="1"/>
      <c r="KUT250" s="1"/>
      <c r="KUU250" s="1"/>
      <c r="KUV250" s="1"/>
      <c r="KUW250" s="1"/>
      <c r="KUX250" s="1"/>
      <c r="KUY250" s="1"/>
      <c r="KUZ250" s="1"/>
      <c r="KVA250" s="1"/>
      <c r="KVB250" s="1"/>
      <c r="KVC250" s="1"/>
      <c r="KVD250" s="1"/>
      <c r="KVE250" s="1"/>
      <c r="KVF250" s="1"/>
      <c r="KVG250" s="1"/>
      <c r="KVH250" s="1"/>
      <c r="KVI250" s="1"/>
      <c r="KVJ250" s="1"/>
      <c r="KVK250" s="1"/>
      <c r="KVL250" s="1"/>
      <c r="KVM250" s="1"/>
      <c r="KVN250" s="1"/>
      <c r="KVO250" s="1"/>
      <c r="KVP250" s="1"/>
      <c r="KVQ250" s="1"/>
      <c r="KVR250" s="1"/>
      <c r="KVS250" s="1"/>
      <c r="KVT250" s="1"/>
      <c r="KVU250" s="1"/>
      <c r="KVV250" s="1"/>
      <c r="KVW250" s="1"/>
      <c r="KVX250" s="1"/>
      <c r="KVY250" s="1"/>
      <c r="KVZ250" s="1"/>
      <c r="KWA250" s="1"/>
      <c r="KWB250" s="1"/>
      <c r="KWC250" s="1"/>
      <c r="KWD250" s="1"/>
      <c r="KWE250" s="1"/>
      <c r="KWF250" s="1"/>
      <c r="KWG250" s="1"/>
      <c r="KWH250" s="1"/>
      <c r="KWI250" s="1"/>
      <c r="KWJ250" s="1"/>
      <c r="KWK250" s="1"/>
      <c r="KWL250" s="1"/>
      <c r="KWM250" s="1"/>
      <c r="KWN250" s="1"/>
      <c r="KWO250" s="1"/>
      <c r="KWP250" s="1"/>
      <c r="KWQ250" s="1"/>
      <c r="KWR250" s="1"/>
      <c r="KWS250" s="1"/>
      <c r="KWT250" s="1"/>
      <c r="KWU250" s="1"/>
      <c r="KWV250" s="1"/>
      <c r="KWW250" s="1"/>
      <c r="KWX250" s="1"/>
      <c r="KWY250" s="1"/>
      <c r="KWZ250" s="1"/>
      <c r="KXA250" s="1"/>
      <c r="KXB250" s="1"/>
      <c r="KXC250" s="1"/>
      <c r="KXD250" s="1"/>
      <c r="KXE250" s="1"/>
      <c r="KXF250" s="1"/>
      <c r="KXG250" s="1"/>
      <c r="KXH250" s="1"/>
      <c r="KXI250" s="1"/>
      <c r="KXJ250" s="1"/>
      <c r="KXK250" s="1"/>
      <c r="KXL250" s="1"/>
      <c r="KXM250" s="1"/>
      <c r="KXN250" s="1"/>
      <c r="KXO250" s="1"/>
      <c r="KXP250" s="1"/>
      <c r="KXQ250" s="1"/>
      <c r="KXR250" s="1"/>
      <c r="KXS250" s="1"/>
      <c r="KXT250" s="1"/>
      <c r="KXU250" s="1"/>
      <c r="KXV250" s="1"/>
      <c r="KXW250" s="1"/>
      <c r="KXX250" s="1"/>
      <c r="KXY250" s="1"/>
      <c r="KXZ250" s="1"/>
      <c r="KYA250" s="1"/>
      <c r="KYB250" s="1"/>
      <c r="KYC250" s="1"/>
      <c r="KYD250" s="1"/>
      <c r="KYE250" s="1"/>
      <c r="KYF250" s="1"/>
      <c r="KYG250" s="1"/>
      <c r="KYH250" s="1"/>
      <c r="KYI250" s="1"/>
      <c r="KYJ250" s="1"/>
      <c r="KYK250" s="1"/>
      <c r="KYL250" s="1"/>
      <c r="KYM250" s="1"/>
      <c r="KYN250" s="1"/>
      <c r="KYO250" s="1"/>
      <c r="KYP250" s="1"/>
      <c r="KYQ250" s="1"/>
      <c r="KYR250" s="1"/>
      <c r="KYS250" s="1"/>
      <c r="KYT250" s="1"/>
      <c r="KYU250" s="1"/>
      <c r="KYV250" s="1"/>
      <c r="KYW250" s="1"/>
      <c r="KYX250" s="1"/>
      <c r="KYY250" s="1"/>
      <c r="KYZ250" s="1"/>
      <c r="KZA250" s="1"/>
      <c r="KZB250" s="1"/>
      <c r="KZC250" s="1"/>
      <c r="KZD250" s="1"/>
      <c r="KZE250" s="1"/>
      <c r="KZF250" s="1"/>
      <c r="KZG250" s="1"/>
      <c r="KZH250" s="1"/>
      <c r="KZI250" s="1"/>
      <c r="KZJ250" s="1"/>
      <c r="KZK250" s="1"/>
      <c r="KZL250" s="1"/>
      <c r="KZM250" s="1"/>
      <c r="KZN250" s="1"/>
      <c r="KZO250" s="1"/>
      <c r="KZP250" s="1"/>
      <c r="KZQ250" s="1"/>
      <c r="KZR250" s="1"/>
      <c r="KZS250" s="1"/>
      <c r="KZT250" s="1"/>
      <c r="KZU250" s="1"/>
      <c r="KZV250" s="1"/>
      <c r="KZW250" s="1"/>
      <c r="KZX250" s="1"/>
      <c r="KZY250" s="1"/>
      <c r="KZZ250" s="1"/>
      <c r="LAA250" s="1"/>
      <c r="LAB250" s="1"/>
      <c r="LAC250" s="1"/>
      <c r="LAD250" s="1"/>
      <c r="LAE250" s="1"/>
      <c r="LAF250" s="1"/>
      <c r="LAG250" s="1"/>
      <c r="LAH250" s="1"/>
      <c r="LAI250" s="1"/>
      <c r="LAJ250" s="1"/>
      <c r="LAK250" s="1"/>
      <c r="LAL250" s="1"/>
      <c r="LAM250" s="1"/>
      <c r="LAN250" s="1"/>
      <c r="LAO250" s="1"/>
      <c r="LAP250" s="1"/>
      <c r="LAQ250" s="1"/>
      <c r="LAR250" s="1"/>
      <c r="LAS250" s="1"/>
      <c r="LAT250" s="1"/>
      <c r="LAU250" s="1"/>
      <c r="LAV250" s="1"/>
      <c r="LAW250" s="1"/>
      <c r="LAX250" s="1"/>
      <c r="LAY250" s="1"/>
      <c r="LAZ250" s="1"/>
      <c r="LBA250" s="1"/>
      <c r="LBB250" s="1"/>
      <c r="LBC250" s="1"/>
      <c r="LBD250" s="1"/>
      <c r="LBE250" s="1"/>
      <c r="LBF250" s="1"/>
      <c r="LBG250" s="1"/>
      <c r="LBH250" s="1"/>
      <c r="LBI250" s="1"/>
      <c r="LBJ250" s="1"/>
      <c r="LBK250" s="1"/>
      <c r="LBL250" s="1"/>
      <c r="LBM250" s="1"/>
      <c r="LBN250" s="1"/>
      <c r="LBO250" s="1"/>
      <c r="LBP250" s="1"/>
      <c r="LBQ250" s="1"/>
      <c r="LBR250" s="1"/>
      <c r="LBS250" s="1"/>
      <c r="LBT250" s="1"/>
      <c r="LBU250" s="1"/>
      <c r="LBV250" s="1"/>
      <c r="LBW250" s="1"/>
      <c r="LBX250" s="1"/>
      <c r="LBY250" s="1"/>
      <c r="LBZ250" s="1"/>
      <c r="LCA250" s="1"/>
      <c r="LCB250" s="1"/>
      <c r="LCC250" s="1"/>
      <c r="LCD250" s="1"/>
      <c r="LCE250" s="1"/>
      <c r="LCF250" s="1"/>
      <c r="LCG250" s="1"/>
      <c r="LCH250" s="1"/>
      <c r="LCI250" s="1"/>
      <c r="LCJ250" s="1"/>
      <c r="LCK250" s="1"/>
      <c r="LCL250" s="1"/>
      <c r="LCM250" s="1"/>
      <c r="LCN250" s="1"/>
      <c r="LCO250" s="1"/>
      <c r="LCP250" s="1"/>
      <c r="LCQ250" s="1"/>
      <c r="LCR250" s="1"/>
      <c r="LCS250" s="1"/>
      <c r="LCT250" s="1"/>
      <c r="LCU250" s="1"/>
      <c r="LCV250" s="1"/>
      <c r="LCW250" s="1"/>
      <c r="LCX250" s="1"/>
      <c r="LCY250" s="1"/>
      <c r="LCZ250" s="1"/>
      <c r="LDA250" s="1"/>
      <c r="LDB250" s="1"/>
      <c r="LDC250" s="1"/>
      <c r="LDD250" s="1"/>
      <c r="LDE250" s="1"/>
      <c r="LDF250" s="1"/>
      <c r="LDG250" s="1"/>
      <c r="LDH250" s="1"/>
      <c r="LDI250" s="1"/>
      <c r="LDJ250" s="1"/>
      <c r="LDK250" s="1"/>
      <c r="LDL250" s="1"/>
      <c r="LDM250" s="1"/>
      <c r="LDN250" s="1"/>
      <c r="LDO250" s="1"/>
      <c r="LDP250" s="1"/>
      <c r="LDQ250" s="1"/>
      <c r="LDR250" s="1"/>
      <c r="LDS250" s="1"/>
      <c r="LDT250" s="1"/>
      <c r="LDU250" s="1"/>
      <c r="LDV250" s="1"/>
      <c r="LDW250" s="1"/>
      <c r="LDX250" s="1"/>
      <c r="LDY250" s="1"/>
      <c r="LDZ250" s="1"/>
      <c r="LEA250" s="1"/>
      <c r="LEB250" s="1"/>
      <c r="LEC250" s="1"/>
      <c r="LED250" s="1"/>
      <c r="LEE250" s="1"/>
      <c r="LEF250" s="1"/>
      <c r="LEG250" s="1"/>
      <c r="LEH250" s="1"/>
      <c r="LEI250" s="1"/>
      <c r="LEJ250" s="1"/>
      <c r="LEK250" s="1"/>
      <c r="LEL250" s="1"/>
      <c r="LEM250" s="1"/>
      <c r="LEN250" s="1"/>
      <c r="LEO250" s="1"/>
      <c r="LEP250" s="1"/>
      <c r="LEQ250" s="1"/>
      <c r="LER250" s="1"/>
      <c r="LES250" s="1"/>
      <c r="LET250" s="1"/>
      <c r="LEU250" s="1"/>
      <c r="LEV250" s="1"/>
      <c r="LEW250" s="1"/>
      <c r="LEX250" s="1"/>
      <c r="LEY250" s="1"/>
      <c r="LEZ250" s="1"/>
      <c r="LFA250" s="1"/>
      <c r="LFB250" s="1"/>
      <c r="LFC250" s="1"/>
      <c r="LFD250" s="1"/>
      <c r="LFE250" s="1"/>
      <c r="LFF250" s="1"/>
      <c r="LFG250" s="1"/>
      <c r="LFH250" s="1"/>
      <c r="LFI250" s="1"/>
      <c r="LFJ250" s="1"/>
      <c r="LFK250" s="1"/>
      <c r="LFL250" s="1"/>
      <c r="LFM250" s="1"/>
      <c r="LFN250" s="1"/>
      <c r="LFO250" s="1"/>
      <c r="LFP250" s="1"/>
      <c r="LFQ250" s="1"/>
      <c r="LFR250" s="1"/>
      <c r="LFS250" s="1"/>
      <c r="LFT250" s="1"/>
      <c r="LFU250" s="1"/>
      <c r="LFV250" s="1"/>
      <c r="LFW250" s="1"/>
      <c r="LFX250" s="1"/>
      <c r="LFY250" s="1"/>
      <c r="LFZ250" s="1"/>
      <c r="LGA250" s="1"/>
      <c r="LGB250" s="1"/>
      <c r="LGC250" s="1"/>
      <c r="LGD250" s="1"/>
      <c r="LGE250" s="1"/>
      <c r="LGF250" s="1"/>
      <c r="LGG250" s="1"/>
      <c r="LGH250" s="1"/>
      <c r="LGI250" s="1"/>
      <c r="LGJ250" s="1"/>
      <c r="LGK250" s="1"/>
      <c r="LGL250" s="1"/>
      <c r="LGM250" s="1"/>
      <c r="LGN250" s="1"/>
      <c r="LGO250" s="1"/>
      <c r="LGP250" s="1"/>
      <c r="LGQ250" s="1"/>
      <c r="LGR250" s="1"/>
      <c r="LGS250" s="1"/>
      <c r="LGT250" s="1"/>
      <c r="LGU250" s="1"/>
      <c r="LGV250" s="1"/>
      <c r="LGW250" s="1"/>
      <c r="LGX250" s="1"/>
      <c r="LGY250" s="1"/>
      <c r="LGZ250" s="1"/>
      <c r="LHA250" s="1"/>
      <c r="LHB250" s="1"/>
      <c r="LHC250" s="1"/>
      <c r="LHD250" s="1"/>
      <c r="LHE250" s="1"/>
      <c r="LHF250" s="1"/>
      <c r="LHG250" s="1"/>
      <c r="LHH250" s="1"/>
      <c r="LHI250" s="1"/>
      <c r="LHJ250" s="1"/>
      <c r="LHK250" s="1"/>
      <c r="LHL250" s="1"/>
      <c r="LHM250" s="1"/>
      <c r="LHN250" s="1"/>
      <c r="LHO250" s="1"/>
      <c r="LHP250" s="1"/>
      <c r="LHQ250" s="1"/>
      <c r="LHR250" s="1"/>
      <c r="LHS250" s="1"/>
      <c r="LHT250" s="1"/>
      <c r="LHU250" s="1"/>
      <c r="LHV250" s="1"/>
      <c r="LHW250" s="1"/>
      <c r="LHX250" s="1"/>
      <c r="LHY250" s="1"/>
      <c r="LHZ250" s="1"/>
      <c r="LIA250" s="1"/>
      <c r="LIB250" s="1"/>
      <c r="LIC250" s="1"/>
      <c r="LID250" s="1"/>
      <c r="LIE250" s="1"/>
      <c r="LIF250" s="1"/>
      <c r="LIG250" s="1"/>
      <c r="LIH250" s="1"/>
      <c r="LII250" s="1"/>
      <c r="LIJ250" s="1"/>
      <c r="LIK250" s="1"/>
      <c r="LIL250" s="1"/>
      <c r="LIM250" s="1"/>
      <c r="LIN250" s="1"/>
      <c r="LIO250" s="1"/>
      <c r="LIP250" s="1"/>
      <c r="LIQ250" s="1"/>
      <c r="LIR250" s="1"/>
      <c r="LIS250" s="1"/>
      <c r="LIT250" s="1"/>
      <c r="LIU250" s="1"/>
      <c r="LIV250" s="1"/>
      <c r="LIW250" s="1"/>
      <c r="LIX250" s="1"/>
      <c r="LIY250" s="1"/>
      <c r="LIZ250" s="1"/>
      <c r="LJA250" s="1"/>
      <c r="LJB250" s="1"/>
      <c r="LJC250" s="1"/>
      <c r="LJD250" s="1"/>
      <c r="LJE250" s="1"/>
      <c r="LJF250" s="1"/>
      <c r="LJG250" s="1"/>
      <c r="LJH250" s="1"/>
      <c r="LJI250" s="1"/>
      <c r="LJJ250" s="1"/>
      <c r="LJK250" s="1"/>
      <c r="LJL250" s="1"/>
      <c r="LJM250" s="1"/>
      <c r="LJN250" s="1"/>
      <c r="LJO250" s="1"/>
      <c r="LJP250" s="1"/>
      <c r="LJQ250" s="1"/>
      <c r="LJR250" s="1"/>
      <c r="LJS250" s="1"/>
      <c r="LJT250" s="1"/>
      <c r="LJU250" s="1"/>
      <c r="LJV250" s="1"/>
      <c r="LJW250" s="1"/>
      <c r="LJX250" s="1"/>
      <c r="LJY250" s="1"/>
      <c r="LJZ250" s="1"/>
      <c r="LKA250" s="1"/>
      <c r="LKB250" s="1"/>
      <c r="LKC250" s="1"/>
      <c r="LKD250" s="1"/>
      <c r="LKE250" s="1"/>
      <c r="LKF250" s="1"/>
      <c r="LKG250" s="1"/>
      <c r="LKH250" s="1"/>
      <c r="LKI250" s="1"/>
      <c r="LKJ250" s="1"/>
      <c r="LKK250" s="1"/>
      <c r="LKL250" s="1"/>
      <c r="LKM250" s="1"/>
      <c r="LKN250" s="1"/>
      <c r="LKO250" s="1"/>
      <c r="LKP250" s="1"/>
      <c r="LKQ250" s="1"/>
      <c r="LKR250" s="1"/>
      <c r="LKS250" s="1"/>
      <c r="LKT250" s="1"/>
      <c r="LKU250" s="1"/>
      <c r="LKV250" s="1"/>
      <c r="LKW250" s="1"/>
      <c r="LKX250" s="1"/>
      <c r="LKY250" s="1"/>
      <c r="LKZ250" s="1"/>
      <c r="LLA250" s="1"/>
      <c r="LLB250" s="1"/>
      <c r="LLC250" s="1"/>
      <c r="LLD250" s="1"/>
      <c r="LLE250" s="1"/>
      <c r="LLF250" s="1"/>
      <c r="LLG250" s="1"/>
      <c r="LLH250" s="1"/>
      <c r="LLI250" s="1"/>
      <c r="LLJ250" s="1"/>
      <c r="LLK250" s="1"/>
      <c r="LLL250" s="1"/>
      <c r="LLM250" s="1"/>
      <c r="LLN250" s="1"/>
      <c r="LLO250" s="1"/>
      <c r="LLP250" s="1"/>
      <c r="LLQ250" s="1"/>
      <c r="LLR250" s="1"/>
      <c r="LLS250" s="1"/>
      <c r="LLT250" s="1"/>
      <c r="LLU250" s="1"/>
      <c r="LLV250" s="1"/>
      <c r="LLW250" s="1"/>
      <c r="LLX250" s="1"/>
      <c r="LLY250" s="1"/>
      <c r="LLZ250" s="1"/>
      <c r="LMA250" s="1"/>
      <c r="LMB250" s="1"/>
      <c r="LMC250" s="1"/>
      <c r="LMD250" s="1"/>
      <c r="LME250" s="1"/>
      <c r="LMF250" s="1"/>
      <c r="LMG250" s="1"/>
      <c r="LMH250" s="1"/>
      <c r="LMI250" s="1"/>
      <c r="LMJ250" s="1"/>
      <c r="LMK250" s="1"/>
      <c r="LML250" s="1"/>
      <c r="LMM250" s="1"/>
      <c r="LMN250" s="1"/>
      <c r="LMO250" s="1"/>
      <c r="LMP250" s="1"/>
      <c r="LMQ250" s="1"/>
      <c r="LMR250" s="1"/>
      <c r="LMS250" s="1"/>
      <c r="LMT250" s="1"/>
      <c r="LMU250" s="1"/>
      <c r="LMV250" s="1"/>
      <c r="LMW250" s="1"/>
      <c r="LMX250" s="1"/>
      <c r="LMY250" s="1"/>
      <c r="LMZ250" s="1"/>
      <c r="LNA250" s="1"/>
      <c r="LNB250" s="1"/>
      <c r="LNC250" s="1"/>
      <c r="LND250" s="1"/>
      <c r="LNE250" s="1"/>
      <c r="LNF250" s="1"/>
      <c r="LNG250" s="1"/>
      <c r="LNH250" s="1"/>
      <c r="LNI250" s="1"/>
      <c r="LNJ250" s="1"/>
      <c r="LNK250" s="1"/>
      <c r="LNL250" s="1"/>
      <c r="LNM250" s="1"/>
      <c r="LNN250" s="1"/>
      <c r="LNO250" s="1"/>
      <c r="LNP250" s="1"/>
      <c r="LNQ250" s="1"/>
      <c r="LNR250" s="1"/>
      <c r="LNS250" s="1"/>
      <c r="LNT250" s="1"/>
      <c r="LNU250" s="1"/>
      <c r="LNV250" s="1"/>
      <c r="LNW250" s="1"/>
      <c r="LNX250" s="1"/>
      <c r="LNY250" s="1"/>
      <c r="LNZ250" s="1"/>
      <c r="LOA250" s="1"/>
      <c r="LOB250" s="1"/>
      <c r="LOC250" s="1"/>
      <c r="LOD250" s="1"/>
      <c r="LOE250" s="1"/>
      <c r="LOF250" s="1"/>
      <c r="LOG250" s="1"/>
      <c r="LOH250" s="1"/>
      <c r="LOI250" s="1"/>
      <c r="LOJ250" s="1"/>
      <c r="LOK250" s="1"/>
      <c r="LOL250" s="1"/>
      <c r="LOM250" s="1"/>
      <c r="LON250" s="1"/>
      <c r="LOO250" s="1"/>
      <c r="LOP250" s="1"/>
      <c r="LOQ250" s="1"/>
      <c r="LOR250" s="1"/>
      <c r="LOS250" s="1"/>
      <c r="LOT250" s="1"/>
      <c r="LOU250" s="1"/>
      <c r="LOV250" s="1"/>
      <c r="LOW250" s="1"/>
      <c r="LOX250" s="1"/>
      <c r="LOY250" s="1"/>
      <c r="LOZ250" s="1"/>
      <c r="LPA250" s="1"/>
      <c r="LPB250" s="1"/>
      <c r="LPC250" s="1"/>
      <c r="LPD250" s="1"/>
      <c r="LPE250" s="1"/>
      <c r="LPF250" s="1"/>
      <c r="LPG250" s="1"/>
      <c r="LPH250" s="1"/>
      <c r="LPI250" s="1"/>
      <c r="LPJ250" s="1"/>
      <c r="LPK250" s="1"/>
      <c r="LPL250" s="1"/>
      <c r="LPM250" s="1"/>
      <c r="LPN250" s="1"/>
      <c r="LPO250" s="1"/>
      <c r="LPP250" s="1"/>
      <c r="LPQ250" s="1"/>
      <c r="LPR250" s="1"/>
      <c r="LPS250" s="1"/>
      <c r="LPT250" s="1"/>
      <c r="LPU250" s="1"/>
      <c r="LPV250" s="1"/>
      <c r="LPW250" s="1"/>
      <c r="LPX250" s="1"/>
      <c r="LPY250" s="1"/>
      <c r="LPZ250" s="1"/>
      <c r="LQA250" s="1"/>
      <c r="LQB250" s="1"/>
      <c r="LQC250" s="1"/>
      <c r="LQD250" s="1"/>
      <c r="LQE250" s="1"/>
      <c r="LQF250" s="1"/>
      <c r="LQG250" s="1"/>
      <c r="LQH250" s="1"/>
      <c r="LQI250" s="1"/>
      <c r="LQJ250" s="1"/>
      <c r="LQK250" s="1"/>
      <c r="LQL250" s="1"/>
      <c r="LQM250" s="1"/>
      <c r="LQN250" s="1"/>
      <c r="LQO250" s="1"/>
      <c r="LQP250" s="1"/>
      <c r="LQQ250" s="1"/>
      <c r="LQR250" s="1"/>
      <c r="LQS250" s="1"/>
      <c r="LQT250" s="1"/>
      <c r="LQU250" s="1"/>
      <c r="LQV250" s="1"/>
      <c r="LQW250" s="1"/>
      <c r="LQX250" s="1"/>
      <c r="LQY250" s="1"/>
      <c r="LQZ250" s="1"/>
      <c r="LRA250" s="1"/>
      <c r="LRB250" s="1"/>
      <c r="LRC250" s="1"/>
      <c r="LRD250" s="1"/>
      <c r="LRE250" s="1"/>
      <c r="LRF250" s="1"/>
      <c r="LRG250" s="1"/>
      <c r="LRH250" s="1"/>
      <c r="LRI250" s="1"/>
      <c r="LRJ250" s="1"/>
      <c r="LRK250" s="1"/>
      <c r="LRL250" s="1"/>
      <c r="LRM250" s="1"/>
      <c r="LRN250" s="1"/>
      <c r="LRO250" s="1"/>
      <c r="LRP250" s="1"/>
      <c r="LRQ250" s="1"/>
      <c r="LRR250" s="1"/>
      <c r="LRS250" s="1"/>
      <c r="LRT250" s="1"/>
      <c r="LRU250" s="1"/>
      <c r="LRV250" s="1"/>
      <c r="LRW250" s="1"/>
      <c r="LRX250" s="1"/>
      <c r="LRY250" s="1"/>
      <c r="LRZ250" s="1"/>
      <c r="LSA250" s="1"/>
      <c r="LSB250" s="1"/>
      <c r="LSC250" s="1"/>
      <c r="LSD250" s="1"/>
      <c r="LSE250" s="1"/>
      <c r="LSF250" s="1"/>
      <c r="LSG250" s="1"/>
      <c r="LSH250" s="1"/>
      <c r="LSI250" s="1"/>
      <c r="LSJ250" s="1"/>
      <c r="LSK250" s="1"/>
      <c r="LSL250" s="1"/>
      <c r="LSM250" s="1"/>
      <c r="LSN250" s="1"/>
      <c r="LSO250" s="1"/>
      <c r="LSP250" s="1"/>
      <c r="LSQ250" s="1"/>
      <c r="LSR250" s="1"/>
      <c r="LSS250" s="1"/>
      <c r="LST250" s="1"/>
      <c r="LSU250" s="1"/>
      <c r="LSV250" s="1"/>
      <c r="LSW250" s="1"/>
      <c r="LSX250" s="1"/>
      <c r="LSY250" s="1"/>
      <c r="LSZ250" s="1"/>
      <c r="LTA250" s="1"/>
      <c r="LTB250" s="1"/>
      <c r="LTC250" s="1"/>
      <c r="LTD250" s="1"/>
      <c r="LTE250" s="1"/>
      <c r="LTF250" s="1"/>
      <c r="LTG250" s="1"/>
      <c r="LTH250" s="1"/>
      <c r="LTI250" s="1"/>
      <c r="LTJ250" s="1"/>
      <c r="LTK250" s="1"/>
      <c r="LTL250" s="1"/>
      <c r="LTM250" s="1"/>
      <c r="LTN250" s="1"/>
      <c r="LTO250" s="1"/>
      <c r="LTP250" s="1"/>
      <c r="LTQ250" s="1"/>
      <c r="LTR250" s="1"/>
      <c r="LTS250" s="1"/>
      <c r="LTT250" s="1"/>
      <c r="LTU250" s="1"/>
      <c r="LTV250" s="1"/>
      <c r="LTW250" s="1"/>
      <c r="LTX250" s="1"/>
      <c r="LTY250" s="1"/>
      <c r="LTZ250" s="1"/>
      <c r="LUA250" s="1"/>
      <c r="LUB250" s="1"/>
      <c r="LUC250" s="1"/>
      <c r="LUD250" s="1"/>
      <c r="LUE250" s="1"/>
      <c r="LUF250" s="1"/>
      <c r="LUG250" s="1"/>
      <c r="LUH250" s="1"/>
      <c r="LUI250" s="1"/>
      <c r="LUJ250" s="1"/>
      <c r="LUK250" s="1"/>
      <c r="LUL250" s="1"/>
      <c r="LUM250" s="1"/>
      <c r="LUN250" s="1"/>
      <c r="LUO250" s="1"/>
      <c r="LUP250" s="1"/>
      <c r="LUQ250" s="1"/>
      <c r="LUR250" s="1"/>
      <c r="LUS250" s="1"/>
      <c r="LUT250" s="1"/>
      <c r="LUU250" s="1"/>
      <c r="LUV250" s="1"/>
      <c r="LUW250" s="1"/>
      <c r="LUX250" s="1"/>
      <c r="LUY250" s="1"/>
      <c r="LUZ250" s="1"/>
      <c r="LVA250" s="1"/>
      <c r="LVB250" s="1"/>
      <c r="LVC250" s="1"/>
      <c r="LVD250" s="1"/>
      <c r="LVE250" s="1"/>
      <c r="LVF250" s="1"/>
      <c r="LVG250" s="1"/>
      <c r="LVH250" s="1"/>
      <c r="LVI250" s="1"/>
      <c r="LVJ250" s="1"/>
      <c r="LVK250" s="1"/>
      <c r="LVL250" s="1"/>
      <c r="LVM250" s="1"/>
      <c r="LVN250" s="1"/>
      <c r="LVO250" s="1"/>
      <c r="LVP250" s="1"/>
      <c r="LVQ250" s="1"/>
      <c r="LVR250" s="1"/>
      <c r="LVS250" s="1"/>
      <c r="LVT250" s="1"/>
      <c r="LVU250" s="1"/>
      <c r="LVV250" s="1"/>
      <c r="LVW250" s="1"/>
      <c r="LVX250" s="1"/>
      <c r="LVY250" s="1"/>
      <c r="LVZ250" s="1"/>
      <c r="LWA250" s="1"/>
      <c r="LWB250" s="1"/>
      <c r="LWC250" s="1"/>
      <c r="LWD250" s="1"/>
      <c r="LWE250" s="1"/>
      <c r="LWF250" s="1"/>
      <c r="LWG250" s="1"/>
      <c r="LWH250" s="1"/>
      <c r="LWI250" s="1"/>
      <c r="LWJ250" s="1"/>
      <c r="LWK250" s="1"/>
      <c r="LWL250" s="1"/>
      <c r="LWM250" s="1"/>
      <c r="LWN250" s="1"/>
      <c r="LWO250" s="1"/>
      <c r="LWP250" s="1"/>
      <c r="LWQ250" s="1"/>
      <c r="LWR250" s="1"/>
      <c r="LWS250" s="1"/>
      <c r="LWT250" s="1"/>
      <c r="LWU250" s="1"/>
      <c r="LWV250" s="1"/>
      <c r="LWW250" s="1"/>
      <c r="LWX250" s="1"/>
      <c r="LWY250" s="1"/>
      <c r="LWZ250" s="1"/>
      <c r="LXA250" s="1"/>
      <c r="LXB250" s="1"/>
      <c r="LXC250" s="1"/>
      <c r="LXD250" s="1"/>
      <c r="LXE250" s="1"/>
      <c r="LXF250" s="1"/>
      <c r="LXG250" s="1"/>
      <c r="LXH250" s="1"/>
      <c r="LXI250" s="1"/>
      <c r="LXJ250" s="1"/>
      <c r="LXK250" s="1"/>
      <c r="LXL250" s="1"/>
      <c r="LXM250" s="1"/>
      <c r="LXN250" s="1"/>
      <c r="LXO250" s="1"/>
      <c r="LXP250" s="1"/>
      <c r="LXQ250" s="1"/>
      <c r="LXR250" s="1"/>
      <c r="LXS250" s="1"/>
      <c r="LXT250" s="1"/>
      <c r="LXU250" s="1"/>
      <c r="LXV250" s="1"/>
      <c r="LXW250" s="1"/>
      <c r="LXX250" s="1"/>
      <c r="LXY250" s="1"/>
      <c r="LXZ250" s="1"/>
      <c r="LYA250" s="1"/>
      <c r="LYB250" s="1"/>
      <c r="LYC250" s="1"/>
      <c r="LYD250" s="1"/>
      <c r="LYE250" s="1"/>
      <c r="LYF250" s="1"/>
      <c r="LYG250" s="1"/>
      <c r="LYH250" s="1"/>
      <c r="LYI250" s="1"/>
      <c r="LYJ250" s="1"/>
      <c r="LYK250" s="1"/>
      <c r="LYL250" s="1"/>
      <c r="LYM250" s="1"/>
      <c r="LYN250" s="1"/>
      <c r="LYO250" s="1"/>
      <c r="LYP250" s="1"/>
      <c r="LYQ250" s="1"/>
      <c r="LYR250" s="1"/>
      <c r="LYS250" s="1"/>
      <c r="LYT250" s="1"/>
      <c r="LYU250" s="1"/>
      <c r="LYV250" s="1"/>
      <c r="LYW250" s="1"/>
      <c r="LYX250" s="1"/>
      <c r="LYY250" s="1"/>
      <c r="LYZ250" s="1"/>
      <c r="LZA250" s="1"/>
      <c r="LZB250" s="1"/>
      <c r="LZC250" s="1"/>
      <c r="LZD250" s="1"/>
      <c r="LZE250" s="1"/>
      <c r="LZF250" s="1"/>
      <c r="LZG250" s="1"/>
      <c r="LZH250" s="1"/>
      <c r="LZI250" s="1"/>
      <c r="LZJ250" s="1"/>
      <c r="LZK250" s="1"/>
      <c r="LZL250" s="1"/>
      <c r="LZM250" s="1"/>
      <c r="LZN250" s="1"/>
      <c r="LZO250" s="1"/>
      <c r="LZP250" s="1"/>
      <c r="LZQ250" s="1"/>
      <c r="LZR250" s="1"/>
      <c r="LZS250" s="1"/>
      <c r="LZT250" s="1"/>
      <c r="LZU250" s="1"/>
      <c r="LZV250" s="1"/>
      <c r="LZW250" s="1"/>
      <c r="LZX250" s="1"/>
      <c r="LZY250" s="1"/>
      <c r="LZZ250" s="1"/>
      <c r="MAA250" s="1"/>
      <c r="MAB250" s="1"/>
      <c r="MAC250" s="1"/>
      <c r="MAD250" s="1"/>
      <c r="MAE250" s="1"/>
      <c r="MAF250" s="1"/>
      <c r="MAG250" s="1"/>
      <c r="MAH250" s="1"/>
      <c r="MAI250" s="1"/>
      <c r="MAJ250" s="1"/>
      <c r="MAK250" s="1"/>
      <c r="MAL250" s="1"/>
      <c r="MAM250" s="1"/>
      <c r="MAN250" s="1"/>
      <c r="MAO250" s="1"/>
      <c r="MAP250" s="1"/>
      <c r="MAQ250" s="1"/>
      <c r="MAR250" s="1"/>
      <c r="MAS250" s="1"/>
      <c r="MAT250" s="1"/>
      <c r="MAU250" s="1"/>
      <c r="MAV250" s="1"/>
      <c r="MAW250" s="1"/>
      <c r="MAX250" s="1"/>
      <c r="MAY250" s="1"/>
      <c r="MAZ250" s="1"/>
      <c r="MBA250" s="1"/>
      <c r="MBB250" s="1"/>
      <c r="MBC250" s="1"/>
      <c r="MBD250" s="1"/>
      <c r="MBE250" s="1"/>
      <c r="MBF250" s="1"/>
      <c r="MBG250" s="1"/>
      <c r="MBH250" s="1"/>
      <c r="MBI250" s="1"/>
      <c r="MBJ250" s="1"/>
      <c r="MBK250" s="1"/>
      <c r="MBL250" s="1"/>
      <c r="MBM250" s="1"/>
      <c r="MBN250" s="1"/>
      <c r="MBO250" s="1"/>
      <c r="MBP250" s="1"/>
      <c r="MBQ250" s="1"/>
      <c r="MBR250" s="1"/>
      <c r="MBS250" s="1"/>
      <c r="MBT250" s="1"/>
      <c r="MBU250" s="1"/>
      <c r="MBV250" s="1"/>
      <c r="MBW250" s="1"/>
      <c r="MBX250" s="1"/>
      <c r="MBY250" s="1"/>
      <c r="MBZ250" s="1"/>
      <c r="MCA250" s="1"/>
      <c r="MCB250" s="1"/>
      <c r="MCC250" s="1"/>
      <c r="MCD250" s="1"/>
      <c r="MCE250" s="1"/>
      <c r="MCF250" s="1"/>
      <c r="MCG250" s="1"/>
      <c r="MCH250" s="1"/>
      <c r="MCI250" s="1"/>
      <c r="MCJ250" s="1"/>
      <c r="MCK250" s="1"/>
      <c r="MCL250" s="1"/>
      <c r="MCM250" s="1"/>
      <c r="MCN250" s="1"/>
      <c r="MCO250" s="1"/>
      <c r="MCP250" s="1"/>
      <c r="MCQ250" s="1"/>
      <c r="MCR250" s="1"/>
      <c r="MCS250" s="1"/>
      <c r="MCT250" s="1"/>
      <c r="MCU250" s="1"/>
      <c r="MCV250" s="1"/>
      <c r="MCW250" s="1"/>
      <c r="MCX250" s="1"/>
      <c r="MCY250" s="1"/>
      <c r="MCZ250" s="1"/>
      <c r="MDA250" s="1"/>
      <c r="MDB250" s="1"/>
      <c r="MDC250" s="1"/>
      <c r="MDD250" s="1"/>
      <c r="MDE250" s="1"/>
      <c r="MDF250" s="1"/>
      <c r="MDG250" s="1"/>
      <c r="MDH250" s="1"/>
      <c r="MDI250" s="1"/>
      <c r="MDJ250" s="1"/>
      <c r="MDK250" s="1"/>
      <c r="MDL250" s="1"/>
      <c r="MDM250" s="1"/>
      <c r="MDN250" s="1"/>
      <c r="MDO250" s="1"/>
      <c r="MDP250" s="1"/>
      <c r="MDQ250" s="1"/>
      <c r="MDR250" s="1"/>
      <c r="MDS250" s="1"/>
      <c r="MDT250" s="1"/>
      <c r="MDU250" s="1"/>
      <c r="MDV250" s="1"/>
      <c r="MDW250" s="1"/>
      <c r="MDX250" s="1"/>
      <c r="MDY250" s="1"/>
      <c r="MDZ250" s="1"/>
      <c r="MEA250" s="1"/>
      <c r="MEB250" s="1"/>
      <c r="MEC250" s="1"/>
      <c r="MED250" s="1"/>
      <c r="MEE250" s="1"/>
      <c r="MEF250" s="1"/>
      <c r="MEG250" s="1"/>
      <c r="MEH250" s="1"/>
      <c r="MEI250" s="1"/>
      <c r="MEJ250" s="1"/>
      <c r="MEK250" s="1"/>
      <c r="MEL250" s="1"/>
      <c r="MEM250" s="1"/>
      <c r="MEN250" s="1"/>
      <c r="MEO250" s="1"/>
      <c r="MEP250" s="1"/>
      <c r="MEQ250" s="1"/>
      <c r="MER250" s="1"/>
      <c r="MES250" s="1"/>
      <c r="MET250" s="1"/>
      <c r="MEU250" s="1"/>
      <c r="MEV250" s="1"/>
      <c r="MEW250" s="1"/>
      <c r="MEX250" s="1"/>
      <c r="MEY250" s="1"/>
      <c r="MEZ250" s="1"/>
      <c r="MFA250" s="1"/>
      <c r="MFB250" s="1"/>
      <c r="MFC250" s="1"/>
      <c r="MFD250" s="1"/>
      <c r="MFE250" s="1"/>
      <c r="MFF250" s="1"/>
      <c r="MFG250" s="1"/>
      <c r="MFH250" s="1"/>
      <c r="MFI250" s="1"/>
      <c r="MFJ250" s="1"/>
      <c r="MFK250" s="1"/>
      <c r="MFL250" s="1"/>
      <c r="MFM250" s="1"/>
      <c r="MFN250" s="1"/>
      <c r="MFO250" s="1"/>
      <c r="MFP250" s="1"/>
      <c r="MFQ250" s="1"/>
      <c r="MFR250" s="1"/>
      <c r="MFS250" s="1"/>
      <c r="MFT250" s="1"/>
      <c r="MFU250" s="1"/>
      <c r="MFV250" s="1"/>
      <c r="MFW250" s="1"/>
      <c r="MFX250" s="1"/>
      <c r="MFY250" s="1"/>
      <c r="MFZ250" s="1"/>
      <c r="MGA250" s="1"/>
      <c r="MGB250" s="1"/>
      <c r="MGC250" s="1"/>
      <c r="MGD250" s="1"/>
      <c r="MGE250" s="1"/>
      <c r="MGF250" s="1"/>
      <c r="MGG250" s="1"/>
      <c r="MGH250" s="1"/>
      <c r="MGI250" s="1"/>
      <c r="MGJ250" s="1"/>
      <c r="MGK250" s="1"/>
      <c r="MGL250" s="1"/>
      <c r="MGM250" s="1"/>
      <c r="MGN250" s="1"/>
      <c r="MGO250" s="1"/>
      <c r="MGP250" s="1"/>
      <c r="MGQ250" s="1"/>
      <c r="MGR250" s="1"/>
      <c r="MGS250" s="1"/>
      <c r="MGT250" s="1"/>
      <c r="MGU250" s="1"/>
      <c r="MGV250" s="1"/>
      <c r="MGW250" s="1"/>
      <c r="MGX250" s="1"/>
      <c r="MGY250" s="1"/>
      <c r="MGZ250" s="1"/>
      <c r="MHA250" s="1"/>
      <c r="MHB250" s="1"/>
      <c r="MHC250" s="1"/>
      <c r="MHD250" s="1"/>
      <c r="MHE250" s="1"/>
      <c r="MHF250" s="1"/>
      <c r="MHG250" s="1"/>
      <c r="MHH250" s="1"/>
      <c r="MHI250" s="1"/>
      <c r="MHJ250" s="1"/>
      <c r="MHK250" s="1"/>
      <c r="MHL250" s="1"/>
      <c r="MHM250" s="1"/>
      <c r="MHN250" s="1"/>
      <c r="MHO250" s="1"/>
      <c r="MHP250" s="1"/>
      <c r="MHQ250" s="1"/>
      <c r="MHR250" s="1"/>
      <c r="MHS250" s="1"/>
      <c r="MHT250" s="1"/>
      <c r="MHU250" s="1"/>
      <c r="MHV250" s="1"/>
      <c r="MHW250" s="1"/>
      <c r="MHX250" s="1"/>
      <c r="MHY250" s="1"/>
      <c r="MHZ250" s="1"/>
      <c r="MIA250" s="1"/>
      <c r="MIB250" s="1"/>
      <c r="MIC250" s="1"/>
      <c r="MID250" s="1"/>
      <c r="MIE250" s="1"/>
      <c r="MIF250" s="1"/>
      <c r="MIG250" s="1"/>
      <c r="MIH250" s="1"/>
      <c r="MII250" s="1"/>
      <c r="MIJ250" s="1"/>
      <c r="MIK250" s="1"/>
      <c r="MIL250" s="1"/>
      <c r="MIM250" s="1"/>
      <c r="MIN250" s="1"/>
      <c r="MIO250" s="1"/>
      <c r="MIP250" s="1"/>
      <c r="MIQ250" s="1"/>
      <c r="MIR250" s="1"/>
      <c r="MIS250" s="1"/>
      <c r="MIT250" s="1"/>
      <c r="MIU250" s="1"/>
      <c r="MIV250" s="1"/>
      <c r="MIW250" s="1"/>
      <c r="MIX250" s="1"/>
      <c r="MIY250" s="1"/>
      <c r="MIZ250" s="1"/>
      <c r="MJA250" s="1"/>
      <c r="MJB250" s="1"/>
      <c r="MJC250" s="1"/>
      <c r="MJD250" s="1"/>
      <c r="MJE250" s="1"/>
      <c r="MJF250" s="1"/>
      <c r="MJG250" s="1"/>
      <c r="MJH250" s="1"/>
      <c r="MJI250" s="1"/>
      <c r="MJJ250" s="1"/>
      <c r="MJK250" s="1"/>
      <c r="MJL250" s="1"/>
      <c r="MJM250" s="1"/>
      <c r="MJN250" s="1"/>
      <c r="MJO250" s="1"/>
      <c r="MJP250" s="1"/>
      <c r="MJQ250" s="1"/>
      <c r="MJR250" s="1"/>
      <c r="MJS250" s="1"/>
      <c r="MJT250" s="1"/>
      <c r="MJU250" s="1"/>
      <c r="MJV250" s="1"/>
      <c r="MJW250" s="1"/>
      <c r="MJX250" s="1"/>
      <c r="MJY250" s="1"/>
      <c r="MJZ250" s="1"/>
      <c r="MKA250" s="1"/>
      <c r="MKB250" s="1"/>
      <c r="MKC250" s="1"/>
      <c r="MKD250" s="1"/>
      <c r="MKE250" s="1"/>
      <c r="MKF250" s="1"/>
      <c r="MKG250" s="1"/>
      <c r="MKH250" s="1"/>
      <c r="MKI250" s="1"/>
      <c r="MKJ250" s="1"/>
      <c r="MKK250" s="1"/>
      <c r="MKL250" s="1"/>
      <c r="MKM250" s="1"/>
      <c r="MKN250" s="1"/>
      <c r="MKO250" s="1"/>
      <c r="MKP250" s="1"/>
      <c r="MKQ250" s="1"/>
      <c r="MKR250" s="1"/>
      <c r="MKS250" s="1"/>
      <c r="MKT250" s="1"/>
      <c r="MKU250" s="1"/>
      <c r="MKV250" s="1"/>
      <c r="MKW250" s="1"/>
      <c r="MKX250" s="1"/>
      <c r="MKY250" s="1"/>
      <c r="MKZ250" s="1"/>
      <c r="MLA250" s="1"/>
      <c r="MLB250" s="1"/>
      <c r="MLC250" s="1"/>
      <c r="MLD250" s="1"/>
      <c r="MLE250" s="1"/>
      <c r="MLF250" s="1"/>
      <c r="MLG250" s="1"/>
      <c r="MLH250" s="1"/>
      <c r="MLI250" s="1"/>
      <c r="MLJ250" s="1"/>
      <c r="MLK250" s="1"/>
      <c r="MLL250" s="1"/>
      <c r="MLM250" s="1"/>
      <c r="MLN250" s="1"/>
      <c r="MLO250" s="1"/>
      <c r="MLP250" s="1"/>
      <c r="MLQ250" s="1"/>
      <c r="MLR250" s="1"/>
      <c r="MLS250" s="1"/>
      <c r="MLT250" s="1"/>
      <c r="MLU250" s="1"/>
      <c r="MLV250" s="1"/>
      <c r="MLW250" s="1"/>
      <c r="MLX250" s="1"/>
      <c r="MLY250" s="1"/>
      <c r="MLZ250" s="1"/>
      <c r="MMA250" s="1"/>
      <c r="MMB250" s="1"/>
      <c r="MMC250" s="1"/>
      <c r="MMD250" s="1"/>
      <c r="MME250" s="1"/>
      <c r="MMF250" s="1"/>
      <c r="MMG250" s="1"/>
      <c r="MMH250" s="1"/>
      <c r="MMI250" s="1"/>
      <c r="MMJ250" s="1"/>
      <c r="MMK250" s="1"/>
      <c r="MML250" s="1"/>
      <c r="MMM250" s="1"/>
      <c r="MMN250" s="1"/>
      <c r="MMO250" s="1"/>
      <c r="MMP250" s="1"/>
      <c r="MMQ250" s="1"/>
      <c r="MMR250" s="1"/>
      <c r="MMS250" s="1"/>
      <c r="MMT250" s="1"/>
      <c r="MMU250" s="1"/>
      <c r="MMV250" s="1"/>
      <c r="MMW250" s="1"/>
      <c r="MMX250" s="1"/>
      <c r="MMY250" s="1"/>
      <c r="MMZ250" s="1"/>
      <c r="MNA250" s="1"/>
      <c r="MNB250" s="1"/>
      <c r="MNC250" s="1"/>
      <c r="MND250" s="1"/>
      <c r="MNE250" s="1"/>
      <c r="MNF250" s="1"/>
      <c r="MNG250" s="1"/>
      <c r="MNH250" s="1"/>
      <c r="MNI250" s="1"/>
      <c r="MNJ250" s="1"/>
      <c r="MNK250" s="1"/>
      <c r="MNL250" s="1"/>
      <c r="MNM250" s="1"/>
      <c r="MNN250" s="1"/>
      <c r="MNO250" s="1"/>
      <c r="MNP250" s="1"/>
      <c r="MNQ250" s="1"/>
      <c r="MNR250" s="1"/>
      <c r="MNS250" s="1"/>
      <c r="MNT250" s="1"/>
      <c r="MNU250" s="1"/>
      <c r="MNV250" s="1"/>
      <c r="MNW250" s="1"/>
      <c r="MNX250" s="1"/>
      <c r="MNY250" s="1"/>
      <c r="MNZ250" s="1"/>
      <c r="MOA250" s="1"/>
      <c r="MOB250" s="1"/>
      <c r="MOC250" s="1"/>
      <c r="MOD250" s="1"/>
      <c r="MOE250" s="1"/>
      <c r="MOF250" s="1"/>
      <c r="MOG250" s="1"/>
      <c r="MOH250" s="1"/>
      <c r="MOI250" s="1"/>
      <c r="MOJ250" s="1"/>
      <c r="MOK250" s="1"/>
      <c r="MOL250" s="1"/>
      <c r="MOM250" s="1"/>
      <c r="MON250" s="1"/>
      <c r="MOO250" s="1"/>
      <c r="MOP250" s="1"/>
      <c r="MOQ250" s="1"/>
      <c r="MOR250" s="1"/>
      <c r="MOS250" s="1"/>
      <c r="MOT250" s="1"/>
      <c r="MOU250" s="1"/>
      <c r="MOV250" s="1"/>
      <c r="MOW250" s="1"/>
      <c r="MOX250" s="1"/>
      <c r="MOY250" s="1"/>
      <c r="MOZ250" s="1"/>
      <c r="MPA250" s="1"/>
      <c r="MPB250" s="1"/>
      <c r="MPC250" s="1"/>
      <c r="MPD250" s="1"/>
      <c r="MPE250" s="1"/>
      <c r="MPF250" s="1"/>
      <c r="MPG250" s="1"/>
      <c r="MPH250" s="1"/>
      <c r="MPI250" s="1"/>
      <c r="MPJ250" s="1"/>
      <c r="MPK250" s="1"/>
      <c r="MPL250" s="1"/>
      <c r="MPM250" s="1"/>
      <c r="MPN250" s="1"/>
      <c r="MPO250" s="1"/>
      <c r="MPP250" s="1"/>
      <c r="MPQ250" s="1"/>
      <c r="MPR250" s="1"/>
      <c r="MPS250" s="1"/>
      <c r="MPT250" s="1"/>
      <c r="MPU250" s="1"/>
      <c r="MPV250" s="1"/>
      <c r="MPW250" s="1"/>
      <c r="MPX250" s="1"/>
      <c r="MPY250" s="1"/>
      <c r="MPZ250" s="1"/>
      <c r="MQA250" s="1"/>
      <c r="MQB250" s="1"/>
      <c r="MQC250" s="1"/>
      <c r="MQD250" s="1"/>
      <c r="MQE250" s="1"/>
      <c r="MQF250" s="1"/>
      <c r="MQG250" s="1"/>
      <c r="MQH250" s="1"/>
      <c r="MQI250" s="1"/>
      <c r="MQJ250" s="1"/>
      <c r="MQK250" s="1"/>
      <c r="MQL250" s="1"/>
      <c r="MQM250" s="1"/>
      <c r="MQN250" s="1"/>
      <c r="MQO250" s="1"/>
      <c r="MQP250" s="1"/>
      <c r="MQQ250" s="1"/>
      <c r="MQR250" s="1"/>
      <c r="MQS250" s="1"/>
      <c r="MQT250" s="1"/>
      <c r="MQU250" s="1"/>
      <c r="MQV250" s="1"/>
      <c r="MQW250" s="1"/>
      <c r="MQX250" s="1"/>
      <c r="MQY250" s="1"/>
      <c r="MQZ250" s="1"/>
      <c r="MRA250" s="1"/>
      <c r="MRB250" s="1"/>
      <c r="MRC250" s="1"/>
      <c r="MRD250" s="1"/>
      <c r="MRE250" s="1"/>
      <c r="MRF250" s="1"/>
      <c r="MRG250" s="1"/>
      <c r="MRH250" s="1"/>
      <c r="MRI250" s="1"/>
      <c r="MRJ250" s="1"/>
      <c r="MRK250" s="1"/>
      <c r="MRL250" s="1"/>
      <c r="MRM250" s="1"/>
      <c r="MRN250" s="1"/>
      <c r="MRO250" s="1"/>
      <c r="MRP250" s="1"/>
      <c r="MRQ250" s="1"/>
      <c r="MRR250" s="1"/>
      <c r="MRS250" s="1"/>
      <c r="MRT250" s="1"/>
      <c r="MRU250" s="1"/>
      <c r="MRV250" s="1"/>
      <c r="MRW250" s="1"/>
      <c r="MRX250" s="1"/>
      <c r="MRY250" s="1"/>
      <c r="MRZ250" s="1"/>
      <c r="MSA250" s="1"/>
      <c r="MSB250" s="1"/>
      <c r="MSC250" s="1"/>
      <c r="MSD250" s="1"/>
      <c r="MSE250" s="1"/>
      <c r="MSF250" s="1"/>
      <c r="MSG250" s="1"/>
      <c r="MSH250" s="1"/>
      <c r="MSI250" s="1"/>
      <c r="MSJ250" s="1"/>
      <c r="MSK250" s="1"/>
      <c r="MSL250" s="1"/>
      <c r="MSM250" s="1"/>
      <c r="MSN250" s="1"/>
      <c r="MSO250" s="1"/>
      <c r="MSP250" s="1"/>
      <c r="MSQ250" s="1"/>
      <c r="MSR250" s="1"/>
      <c r="MSS250" s="1"/>
      <c r="MST250" s="1"/>
      <c r="MSU250" s="1"/>
      <c r="MSV250" s="1"/>
      <c r="MSW250" s="1"/>
      <c r="MSX250" s="1"/>
      <c r="MSY250" s="1"/>
      <c r="MSZ250" s="1"/>
      <c r="MTA250" s="1"/>
      <c r="MTB250" s="1"/>
      <c r="MTC250" s="1"/>
      <c r="MTD250" s="1"/>
      <c r="MTE250" s="1"/>
      <c r="MTF250" s="1"/>
      <c r="MTG250" s="1"/>
      <c r="MTH250" s="1"/>
      <c r="MTI250" s="1"/>
      <c r="MTJ250" s="1"/>
      <c r="MTK250" s="1"/>
      <c r="MTL250" s="1"/>
      <c r="MTM250" s="1"/>
      <c r="MTN250" s="1"/>
      <c r="MTO250" s="1"/>
      <c r="MTP250" s="1"/>
      <c r="MTQ250" s="1"/>
      <c r="MTR250" s="1"/>
      <c r="MTS250" s="1"/>
      <c r="MTT250" s="1"/>
      <c r="MTU250" s="1"/>
      <c r="MTV250" s="1"/>
      <c r="MTW250" s="1"/>
      <c r="MTX250" s="1"/>
      <c r="MTY250" s="1"/>
      <c r="MTZ250" s="1"/>
      <c r="MUA250" s="1"/>
      <c r="MUB250" s="1"/>
      <c r="MUC250" s="1"/>
      <c r="MUD250" s="1"/>
      <c r="MUE250" s="1"/>
      <c r="MUF250" s="1"/>
      <c r="MUG250" s="1"/>
      <c r="MUH250" s="1"/>
      <c r="MUI250" s="1"/>
      <c r="MUJ250" s="1"/>
      <c r="MUK250" s="1"/>
      <c r="MUL250" s="1"/>
      <c r="MUM250" s="1"/>
      <c r="MUN250" s="1"/>
      <c r="MUO250" s="1"/>
      <c r="MUP250" s="1"/>
      <c r="MUQ250" s="1"/>
      <c r="MUR250" s="1"/>
      <c r="MUS250" s="1"/>
      <c r="MUT250" s="1"/>
      <c r="MUU250" s="1"/>
      <c r="MUV250" s="1"/>
      <c r="MUW250" s="1"/>
      <c r="MUX250" s="1"/>
      <c r="MUY250" s="1"/>
      <c r="MUZ250" s="1"/>
      <c r="MVA250" s="1"/>
      <c r="MVB250" s="1"/>
      <c r="MVC250" s="1"/>
      <c r="MVD250" s="1"/>
      <c r="MVE250" s="1"/>
      <c r="MVF250" s="1"/>
      <c r="MVG250" s="1"/>
      <c r="MVH250" s="1"/>
      <c r="MVI250" s="1"/>
      <c r="MVJ250" s="1"/>
      <c r="MVK250" s="1"/>
      <c r="MVL250" s="1"/>
      <c r="MVM250" s="1"/>
      <c r="MVN250" s="1"/>
      <c r="MVO250" s="1"/>
      <c r="MVP250" s="1"/>
      <c r="MVQ250" s="1"/>
      <c r="MVR250" s="1"/>
      <c r="MVS250" s="1"/>
      <c r="MVT250" s="1"/>
      <c r="MVU250" s="1"/>
      <c r="MVV250" s="1"/>
      <c r="MVW250" s="1"/>
      <c r="MVX250" s="1"/>
      <c r="MVY250" s="1"/>
      <c r="MVZ250" s="1"/>
      <c r="MWA250" s="1"/>
      <c r="MWB250" s="1"/>
      <c r="MWC250" s="1"/>
      <c r="MWD250" s="1"/>
      <c r="MWE250" s="1"/>
      <c r="MWF250" s="1"/>
      <c r="MWG250" s="1"/>
      <c r="MWH250" s="1"/>
      <c r="MWI250" s="1"/>
      <c r="MWJ250" s="1"/>
      <c r="MWK250" s="1"/>
      <c r="MWL250" s="1"/>
      <c r="MWM250" s="1"/>
      <c r="MWN250" s="1"/>
      <c r="MWO250" s="1"/>
      <c r="MWP250" s="1"/>
      <c r="MWQ250" s="1"/>
      <c r="MWR250" s="1"/>
      <c r="MWS250" s="1"/>
      <c r="MWT250" s="1"/>
      <c r="MWU250" s="1"/>
      <c r="MWV250" s="1"/>
      <c r="MWW250" s="1"/>
      <c r="MWX250" s="1"/>
      <c r="MWY250" s="1"/>
      <c r="MWZ250" s="1"/>
      <c r="MXA250" s="1"/>
      <c r="MXB250" s="1"/>
      <c r="MXC250" s="1"/>
      <c r="MXD250" s="1"/>
      <c r="MXE250" s="1"/>
      <c r="MXF250" s="1"/>
      <c r="MXG250" s="1"/>
      <c r="MXH250" s="1"/>
      <c r="MXI250" s="1"/>
      <c r="MXJ250" s="1"/>
      <c r="MXK250" s="1"/>
      <c r="MXL250" s="1"/>
      <c r="MXM250" s="1"/>
      <c r="MXN250" s="1"/>
      <c r="MXO250" s="1"/>
      <c r="MXP250" s="1"/>
      <c r="MXQ250" s="1"/>
      <c r="MXR250" s="1"/>
      <c r="MXS250" s="1"/>
      <c r="MXT250" s="1"/>
      <c r="MXU250" s="1"/>
      <c r="MXV250" s="1"/>
      <c r="MXW250" s="1"/>
      <c r="MXX250" s="1"/>
      <c r="MXY250" s="1"/>
      <c r="MXZ250" s="1"/>
      <c r="MYA250" s="1"/>
      <c r="MYB250" s="1"/>
      <c r="MYC250" s="1"/>
      <c r="MYD250" s="1"/>
      <c r="MYE250" s="1"/>
      <c r="MYF250" s="1"/>
      <c r="MYG250" s="1"/>
      <c r="MYH250" s="1"/>
      <c r="MYI250" s="1"/>
      <c r="MYJ250" s="1"/>
      <c r="MYK250" s="1"/>
      <c r="MYL250" s="1"/>
      <c r="MYM250" s="1"/>
      <c r="MYN250" s="1"/>
      <c r="MYO250" s="1"/>
      <c r="MYP250" s="1"/>
      <c r="MYQ250" s="1"/>
      <c r="MYR250" s="1"/>
      <c r="MYS250" s="1"/>
      <c r="MYT250" s="1"/>
      <c r="MYU250" s="1"/>
      <c r="MYV250" s="1"/>
      <c r="MYW250" s="1"/>
      <c r="MYX250" s="1"/>
      <c r="MYY250" s="1"/>
      <c r="MYZ250" s="1"/>
      <c r="MZA250" s="1"/>
      <c r="MZB250" s="1"/>
      <c r="MZC250" s="1"/>
      <c r="MZD250" s="1"/>
      <c r="MZE250" s="1"/>
      <c r="MZF250" s="1"/>
      <c r="MZG250" s="1"/>
      <c r="MZH250" s="1"/>
      <c r="MZI250" s="1"/>
      <c r="MZJ250" s="1"/>
      <c r="MZK250" s="1"/>
      <c r="MZL250" s="1"/>
      <c r="MZM250" s="1"/>
      <c r="MZN250" s="1"/>
      <c r="MZO250" s="1"/>
      <c r="MZP250" s="1"/>
      <c r="MZQ250" s="1"/>
      <c r="MZR250" s="1"/>
      <c r="MZS250" s="1"/>
      <c r="MZT250" s="1"/>
      <c r="MZU250" s="1"/>
      <c r="MZV250" s="1"/>
      <c r="MZW250" s="1"/>
      <c r="MZX250" s="1"/>
      <c r="MZY250" s="1"/>
      <c r="MZZ250" s="1"/>
      <c r="NAA250" s="1"/>
      <c r="NAB250" s="1"/>
      <c r="NAC250" s="1"/>
      <c r="NAD250" s="1"/>
      <c r="NAE250" s="1"/>
      <c r="NAF250" s="1"/>
      <c r="NAG250" s="1"/>
      <c r="NAH250" s="1"/>
      <c r="NAI250" s="1"/>
      <c r="NAJ250" s="1"/>
      <c r="NAK250" s="1"/>
      <c r="NAL250" s="1"/>
      <c r="NAM250" s="1"/>
      <c r="NAN250" s="1"/>
      <c r="NAO250" s="1"/>
      <c r="NAP250" s="1"/>
      <c r="NAQ250" s="1"/>
      <c r="NAR250" s="1"/>
      <c r="NAS250" s="1"/>
      <c r="NAT250" s="1"/>
      <c r="NAU250" s="1"/>
      <c r="NAV250" s="1"/>
      <c r="NAW250" s="1"/>
      <c r="NAX250" s="1"/>
      <c r="NAY250" s="1"/>
      <c r="NAZ250" s="1"/>
      <c r="NBA250" s="1"/>
      <c r="NBB250" s="1"/>
      <c r="NBC250" s="1"/>
      <c r="NBD250" s="1"/>
      <c r="NBE250" s="1"/>
      <c r="NBF250" s="1"/>
      <c r="NBG250" s="1"/>
      <c r="NBH250" s="1"/>
      <c r="NBI250" s="1"/>
      <c r="NBJ250" s="1"/>
      <c r="NBK250" s="1"/>
      <c r="NBL250" s="1"/>
      <c r="NBM250" s="1"/>
      <c r="NBN250" s="1"/>
      <c r="NBO250" s="1"/>
      <c r="NBP250" s="1"/>
      <c r="NBQ250" s="1"/>
      <c r="NBR250" s="1"/>
      <c r="NBS250" s="1"/>
      <c r="NBT250" s="1"/>
      <c r="NBU250" s="1"/>
      <c r="NBV250" s="1"/>
      <c r="NBW250" s="1"/>
      <c r="NBX250" s="1"/>
      <c r="NBY250" s="1"/>
      <c r="NBZ250" s="1"/>
      <c r="NCA250" s="1"/>
      <c r="NCB250" s="1"/>
      <c r="NCC250" s="1"/>
      <c r="NCD250" s="1"/>
      <c r="NCE250" s="1"/>
      <c r="NCF250" s="1"/>
      <c r="NCG250" s="1"/>
      <c r="NCH250" s="1"/>
      <c r="NCI250" s="1"/>
      <c r="NCJ250" s="1"/>
      <c r="NCK250" s="1"/>
      <c r="NCL250" s="1"/>
      <c r="NCM250" s="1"/>
      <c r="NCN250" s="1"/>
      <c r="NCO250" s="1"/>
      <c r="NCP250" s="1"/>
      <c r="NCQ250" s="1"/>
      <c r="NCR250" s="1"/>
      <c r="NCS250" s="1"/>
      <c r="NCT250" s="1"/>
      <c r="NCU250" s="1"/>
      <c r="NCV250" s="1"/>
      <c r="NCW250" s="1"/>
      <c r="NCX250" s="1"/>
      <c r="NCY250" s="1"/>
      <c r="NCZ250" s="1"/>
      <c r="NDA250" s="1"/>
      <c r="NDB250" s="1"/>
      <c r="NDC250" s="1"/>
      <c r="NDD250" s="1"/>
      <c r="NDE250" s="1"/>
      <c r="NDF250" s="1"/>
      <c r="NDG250" s="1"/>
      <c r="NDH250" s="1"/>
      <c r="NDI250" s="1"/>
      <c r="NDJ250" s="1"/>
      <c r="NDK250" s="1"/>
      <c r="NDL250" s="1"/>
      <c r="NDM250" s="1"/>
      <c r="NDN250" s="1"/>
      <c r="NDO250" s="1"/>
      <c r="NDP250" s="1"/>
      <c r="NDQ250" s="1"/>
      <c r="NDR250" s="1"/>
      <c r="NDS250" s="1"/>
      <c r="NDT250" s="1"/>
      <c r="NDU250" s="1"/>
      <c r="NDV250" s="1"/>
      <c r="NDW250" s="1"/>
      <c r="NDX250" s="1"/>
      <c r="NDY250" s="1"/>
      <c r="NDZ250" s="1"/>
      <c r="NEA250" s="1"/>
      <c r="NEB250" s="1"/>
      <c r="NEC250" s="1"/>
      <c r="NED250" s="1"/>
      <c r="NEE250" s="1"/>
      <c r="NEF250" s="1"/>
      <c r="NEG250" s="1"/>
      <c r="NEH250" s="1"/>
      <c r="NEI250" s="1"/>
      <c r="NEJ250" s="1"/>
      <c r="NEK250" s="1"/>
      <c r="NEL250" s="1"/>
      <c r="NEM250" s="1"/>
      <c r="NEN250" s="1"/>
      <c r="NEO250" s="1"/>
      <c r="NEP250" s="1"/>
      <c r="NEQ250" s="1"/>
      <c r="NER250" s="1"/>
      <c r="NES250" s="1"/>
      <c r="NET250" s="1"/>
      <c r="NEU250" s="1"/>
      <c r="NEV250" s="1"/>
      <c r="NEW250" s="1"/>
      <c r="NEX250" s="1"/>
      <c r="NEY250" s="1"/>
      <c r="NEZ250" s="1"/>
      <c r="NFA250" s="1"/>
      <c r="NFB250" s="1"/>
      <c r="NFC250" s="1"/>
      <c r="NFD250" s="1"/>
      <c r="NFE250" s="1"/>
      <c r="NFF250" s="1"/>
      <c r="NFG250" s="1"/>
      <c r="NFH250" s="1"/>
      <c r="NFI250" s="1"/>
      <c r="NFJ250" s="1"/>
      <c r="NFK250" s="1"/>
      <c r="NFL250" s="1"/>
      <c r="NFM250" s="1"/>
      <c r="NFN250" s="1"/>
      <c r="NFO250" s="1"/>
      <c r="NFP250" s="1"/>
      <c r="NFQ250" s="1"/>
      <c r="NFR250" s="1"/>
      <c r="NFS250" s="1"/>
      <c r="NFT250" s="1"/>
      <c r="NFU250" s="1"/>
      <c r="NFV250" s="1"/>
      <c r="NFW250" s="1"/>
      <c r="NFX250" s="1"/>
      <c r="NFY250" s="1"/>
      <c r="NFZ250" s="1"/>
      <c r="NGA250" s="1"/>
      <c r="NGB250" s="1"/>
      <c r="NGC250" s="1"/>
      <c r="NGD250" s="1"/>
      <c r="NGE250" s="1"/>
      <c r="NGF250" s="1"/>
      <c r="NGG250" s="1"/>
      <c r="NGH250" s="1"/>
      <c r="NGI250" s="1"/>
      <c r="NGJ250" s="1"/>
      <c r="NGK250" s="1"/>
      <c r="NGL250" s="1"/>
      <c r="NGM250" s="1"/>
      <c r="NGN250" s="1"/>
      <c r="NGO250" s="1"/>
      <c r="NGP250" s="1"/>
      <c r="NGQ250" s="1"/>
      <c r="NGR250" s="1"/>
      <c r="NGS250" s="1"/>
      <c r="NGT250" s="1"/>
      <c r="NGU250" s="1"/>
      <c r="NGV250" s="1"/>
      <c r="NGW250" s="1"/>
      <c r="NGX250" s="1"/>
      <c r="NGY250" s="1"/>
      <c r="NGZ250" s="1"/>
      <c r="NHA250" s="1"/>
      <c r="NHB250" s="1"/>
      <c r="NHC250" s="1"/>
      <c r="NHD250" s="1"/>
      <c r="NHE250" s="1"/>
      <c r="NHF250" s="1"/>
      <c r="NHG250" s="1"/>
      <c r="NHH250" s="1"/>
      <c r="NHI250" s="1"/>
      <c r="NHJ250" s="1"/>
      <c r="NHK250" s="1"/>
      <c r="NHL250" s="1"/>
      <c r="NHM250" s="1"/>
      <c r="NHN250" s="1"/>
      <c r="NHO250" s="1"/>
      <c r="NHP250" s="1"/>
      <c r="NHQ250" s="1"/>
      <c r="NHR250" s="1"/>
      <c r="NHS250" s="1"/>
      <c r="NHT250" s="1"/>
      <c r="NHU250" s="1"/>
      <c r="NHV250" s="1"/>
      <c r="NHW250" s="1"/>
      <c r="NHX250" s="1"/>
      <c r="NHY250" s="1"/>
      <c r="NHZ250" s="1"/>
      <c r="NIA250" s="1"/>
      <c r="NIB250" s="1"/>
      <c r="NIC250" s="1"/>
      <c r="NID250" s="1"/>
      <c r="NIE250" s="1"/>
      <c r="NIF250" s="1"/>
      <c r="NIG250" s="1"/>
      <c r="NIH250" s="1"/>
      <c r="NII250" s="1"/>
      <c r="NIJ250" s="1"/>
      <c r="NIK250" s="1"/>
      <c r="NIL250" s="1"/>
      <c r="NIM250" s="1"/>
      <c r="NIN250" s="1"/>
      <c r="NIO250" s="1"/>
      <c r="NIP250" s="1"/>
      <c r="NIQ250" s="1"/>
      <c r="NIR250" s="1"/>
      <c r="NIS250" s="1"/>
      <c r="NIT250" s="1"/>
      <c r="NIU250" s="1"/>
      <c r="NIV250" s="1"/>
      <c r="NIW250" s="1"/>
      <c r="NIX250" s="1"/>
      <c r="NIY250" s="1"/>
      <c r="NIZ250" s="1"/>
      <c r="NJA250" s="1"/>
      <c r="NJB250" s="1"/>
      <c r="NJC250" s="1"/>
      <c r="NJD250" s="1"/>
      <c r="NJE250" s="1"/>
      <c r="NJF250" s="1"/>
      <c r="NJG250" s="1"/>
      <c r="NJH250" s="1"/>
      <c r="NJI250" s="1"/>
      <c r="NJJ250" s="1"/>
      <c r="NJK250" s="1"/>
      <c r="NJL250" s="1"/>
      <c r="NJM250" s="1"/>
      <c r="NJN250" s="1"/>
      <c r="NJO250" s="1"/>
      <c r="NJP250" s="1"/>
      <c r="NJQ250" s="1"/>
      <c r="NJR250" s="1"/>
      <c r="NJS250" s="1"/>
      <c r="NJT250" s="1"/>
      <c r="NJU250" s="1"/>
      <c r="NJV250" s="1"/>
      <c r="NJW250" s="1"/>
      <c r="NJX250" s="1"/>
      <c r="NJY250" s="1"/>
      <c r="NJZ250" s="1"/>
      <c r="NKA250" s="1"/>
      <c r="NKB250" s="1"/>
      <c r="NKC250" s="1"/>
      <c r="NKD250" s="1"/>
      <c r="NKE250" s="1"/>
      <c r="NKF250" s="1"/>
      <c r="NKG250" s="1"/>
      <c r="NKH250" s="1"/>
      <c r="NKI250" s="1"/>
      <c r="NKJ250" s="1"/>
      <c r="NKK250" s="1"/>
      <c r="NKL250" s="1"/>
      <c r="NKM250" s="1"/>
      <c r="NKN250" s="1"/>
      <c r="NKO250" s="1"/>
      <c r="NKP250" s="1"/>
      <c r="NKQ250" s="1"/>
      <c r="NKR250" s="1"/>
      <c r="NKS250" s="1"/>
      <c r="NKT250" s="1"/>
      <c r="NKU250" s="1"/>
      <c r="NKV250" s="1"/>
      <c r="NKW250" s="1"/>
      <c r="NKX250" s="1"/>
      <c r="NKY250" s="1"/>
      <c r="NKZ250" s="1"/>
      <c r="NLA250" s="1"/>
      <c r="NLB250" s="1"/>
      <c r="NLC250" s="1"/>
      <c r="NLD250" s="1"/>
      <c r="NLE250" s="1"/>
      <c r="NLF250" s="1"/>
      <c r="NLG250" s="1"/>
      <c r="NLH250" s="1"/>
      <c r="NLI250" s="1"/>
      <c r="NLJ250" s="1"/>
      <c r="NLK250" s="1"/>
      <c r="NLL250" s="1"/>
      <c r="NLM250" s="1"/>
      <c r="NLN250" s="1"/>
      <c r="NLO250" s="1"/>
      <c r="NLP250" s="1"/>
      <c r="NLQ250" s="1"/>
      <c r="NLR250" s="1"/>
      <c r="NLS250" s="1"/>
      <c r="NLT250" s="1"/>
      <c r="NLU250" s="1"/>
      <c r="NLV250" s="1"/>
      <c r="NLW250" s="1"/>
      <c r="NLX250" s="1"/>
      <c r="NLY250" s="1"/>
      <c r="NLZ250" s="1"/>
      <c r="NMA250" s="1"/>
      <c r="NMB250" s="1"/>
      <c r="NMC250" s="1"/>
      <c r="NMD250" s="1"/>
      <c r="NME250" s="1"/>
      <c r="NMF250" s="1"/>
      <c r="NMG250" s="1"/>
      <c r="NMH250" s="1"/>
      <c r="NMI250" s="1"/>
      <c r="NMJ250" s="1"/>
      <c r="NMK250" s="1"/>
      <c r="NML250" s="1"/>
      <c r="NMM250" s="1"/>
      <c r="NMN250" s="1"/>
      <c r="NMO250" s="1"/>
      <c r="NMP250" s="1"/>
      <c r="NMQ250" s="1"/>
      <c r="NMR250" s="1"/>
      <c r="NMS250" s="1"/>
      <c r="NMT250" s="1"/>
      <c r="NMU250" s="1"/>
      <c r="NMV250" s="1"/>
      <c r="NMW250" s="1"/>
      <c r="NMX250" s="1"/>
      <c r="NMY250" s="1"/>
      <c r="NMZ250" s="1"/>
      <c r="NNA250" s="1"/>
      <c r="NNB250" s="1"/>
      <c r="NNC250" s="1"/>
      <c r="NND250" s="1"/>
      <c r="NNE250" s="1"/>
      <c r="NNF250" s="1"/>
      <c r="NNG250" s="1"/>
      <c r="NNH250" s="1"/>
      <c r="NNI250" s="1"/>
      <c r="NNJ250" s="1"/>
      <c r="NNK250" s="1"/>
      <c r="NNL250" s="1"/>
      <c r="NNM250" s="1"/>
      <c r="NNN250" s="1"/>
      <c r="NNO250" s="1"/>
      <c r="NNP250" s="1"/>
      <c r="NNQ250" s="1"/>
      <c r="NNR250" s="1"/>
      <c r="NNS250" s="1"/>
      <c r="NNT250" s="1"/>
      <c r="NNU250" s="1"/>
      <c r="NNV250" s="1"/>
      <c r="NNW250" s="1"/>
      <c r="NNX250" s="1"/>
      <c r="NNY250" s="1"/>
      <c r="NNZ250" s="1"/>
      <c r="NOA250" s="1"/>
      <c r="NOB250" s="1"/>
      <c r="NOC250" s="1"/>
      <c r="NOD250" s="1"/>
      <c r="NOE250" s="1"/>
      <c r="NOF250" s="1"/>
      <c r="NOG250" s="1"/>
      <c r="NOH250" s="1"/>
      <c r="NOI250" s="1"/>
      <c r="NOJ250" s="1"/>
      <c r="NOK250" s="1"/>
      <c r="NOL250" s="1"/>
      <c r="NOM250" s="1"/>
      <c r="NON250" s="1"/>
      <c r="NOO250" s="1"/>
      <c r="NOP250" s="1"/>
      <c r="NOQ250" s="1"/>
      <c r="NOR250" s="1"/>
      <c r="NOS250" s="1"/>
      <c r="NOT250" s="1"/>
      <c r="NOU250" s="1"/>
      <c r="NOV250" s="1"/>
      <c r="NOW250" s="1"/>
      <c r="NOX250" s="1"/>
      <c r="NOY250" s="1"/>
      <c r="NOZ250" s="1"/>
      <c r="NPA250" s="1"/>
      <c r="NPB250" s="1"/>
      <c r="NPC250" s="1"/>
      <c r="NPD250" s="1"/>
      <c r="NPE250" s="1"/>
      <c r="NPF250" s="1"/>
      <c r="NPG250" s="1"/>
      <c r="NPH250" s="1"/>
      <c r="NPI250" s="1"/>
      <c r="NPJ250" s="1"/>
      <c r="NPK250" s="1"/>
      <c r="NPL250" s="1"/>
      <c r="NPM250" s="1"/>
      <c r="NPN250" s="1"/>
      <c r="NPO250" s="1"/>
      <c r="NPP250" s="1"/>
      <c r="NPQ250" s="1"/>
      <c r="NPR250" s="1"/>
      <c r="NPS250" s="1"/>
      <c r="NPT250" s="1"/>
      <c r="NPU250" s="1"/>
      <c r="NPV250" s="1"/>
      <c r="NPW250" s="1"/>
      <c r="NPX250" s="1"/>
      <c r="NPY250" s="1"/>
      <c r="NPZ250" s="1"/>
      <c r="NQA250" s="1"/>
      <c r="NQB250" s="1"/>
      <c r="NQC250" s="1"/>
      <c r="NQD250" s="1"/>
      <c r="NQE250" s="1"/>
      <c r="NQF250" s="1"/>
      <c r="NQG250" s="1"/>
      <c r="NQH250" s="1"/>
      <c r="NQI250" s="1"/>
      <c r="NQJ250" s="1"/>
      <c r="NQK250" s="1"/>
      <c r="NQL250" s="1"/>
      <c r="NQM250" s="1"/>
      <c r="NQN250" s="1"/>
      <c r="NQO250" s="1"/>
      <c r="NQP250" s="1"/>
      <c r="NQQ250" s="1"/>
      <c r="NQR250" s="1"/>
      <c r="NQS250" s="1"/>
      <c r="NQT250" s="1"/>
      <c r="NQU250" s="1"/>
      <c r="NQV250" s="1"/>
      <c r="NQW250" s="1"/>
      <c r="NQX250" s="1"/>
      <c r="NQY250" s="1"/>
      <c r="NQZ250" s="1"/>
      <c r="NRA250" s="1"/>
      <c r="NRB250" s="1"/>
      <c r="NRC250" s="1"/>
      <c r="NRD250" s="1"/>
      <c r="NRE250" s="1"/>
      <c r="NRF250" s="1"/>
      <c r="NRG250" s="1"/>
      <c r="NRH250" s="1"/>
      <c r="NRI250" s="1"/>
      <c r="NRJ250" s="1"/>
      <c r="NRK250" s="1"/>
      <c r="NRL250" s="1"/>
      <c r="NRM250" s="1"/>
      <c r="NRN250" s="1"/>
      <c r="NRO250" s="1"/>
      <c r="NRP250" s="1"/>
      <c r="NRQ250" s="1"/>
      <c r="NRR250" s="1"/>
      <c r="NRS250" s="1"/>
      <c r="NRT250" s="1"/>
      <c r="NRU250" s="1"/>
      <c r="NRV250" s="1"/>
      <c r="NRW250" s="1"/>
      <c r="NRX250" s="1"/>
      <c r="NRY250" s="1"/>
      <c r="NRZ250" s="1"/>
      <c r="NSA250" s="1"/>
      <c r="NSB250" s="1"/>
      <c r="NSC250" s="1"/>
      <c r="NSD250" s="1"/>
      <c r="NSE250" s="1"/>
      <c r="NSF250" s="1"/>
      <c r="NSG250" s="1"/>
      <c r="NSH250" s="1"/>
      <c r="NSI250" s="1"/>
      <c r="NSJ250" s="1"/>
      <c r="NSK250" s="1"/>
      <c r="NSL250" s="1"/>
      <c r="NSM250" s="1"/>
      <c r="NSN250" s="1"/>
      <c r="NSO250" s="1"/>
      <c r="NSP250" s="1"/>
      <c r="NSQ250" s="1"/>
      <c r="NSR250" s="1"/>
      <c r="NSS250" s="1"/>
      <c r="NST250" s="1"/>
      <c r="NSU250" s="1"/>
      <c r="NSV250" s="1"/>
      <c r="NSW250" s="1"/>
      <c r="NSX250" s="1"/>
      <c r="NSY250" s="1"/>
      <c r="NSZ250" s="1"/>
      <c r="NTA250" s="1"/>
      <c r="NTB250" s="1"/>
      <c r="NTC250" s="1"/>
      <c r="NTD250" s="1"/>
      <c r="NTE250" s="1"/>
      <c r="NTF250" s="1"/>
      <c r="NTG250" s="1"/>
      <c r="NTH250" s="1"/>
      <c r="NTI250" s="1"/>
      <c r="NTJ250" s="1"/>
      <c r="NTK250" s="1"/>
      <c r="NTL250" s="1"/>
      <c r="NTM250" s="1"/>
      <c r="NTN250" s="1"/>
      <c r="NTO250" s="1"/>
      <c r="NTP250" s="1"/>
      <c r="NTQ250" s="1"/>
      <c r="NTR250" s="1"/>
      <c r="NTS250" s="1"/>
      <c r="NTT250" s="1"/>
      <c r="NTU250" s="1"/>
      <c r="NTV250" s="1"/>
      <c r="NTW250" s="1"/>
      <c r="NTX250" s="1"/>
      <c r="NTY250" s="1"/>
      <c r="NTZ250" s="1"/>
      <c r="NUA250" s="1"/>
      <c r="NUB250" s="1"/>
      <c r="NUC250" s="1"/>
      <c r="NUD250" s="1"/>
      <c r="NUE250" s="1"/>
      <c r="NUF250" s="1"/>
      <c r="NUG250" s="1"/>
      <c r="NUH250" s="1"/>
      <c r="NUI250" s="1"/>
      <c r="NUJ250" s="1"/>
      <c r="NUK250" s="1"/>
      <c r="NUL250" s="1"/>
      <c r="NUM250" s="1"/>
      <c r="NUN250" s="1"/>
      <c r="NUO250" s="1"/>
      <c r="NUP250" s="1"/>
      <c r="NUQ250" s="1"/>
      <c r="NUR250" s="1"/>
      <c r="NUS250" s="1"/>
      <c r="NUT250" s="1"/>
      <c r="NUU250" s="1"/>
      <c r="NUV250" s="1"/>
      <c r="NUW250" s="1"/>
      <c r="NUX250" s="1"/>
      <c r="NUY250" s="1"/>
      <c r="NUZ250" s="1"/>
      <c r="NVA250" s="1"/>
      <c r="NVB250" s="1"/>
      <c r="NVC250" s="1"/>
      <c r="NVD250" s="1"/>
      <c r="NVE250" s="1"/>
      <c r="NVF250" s="1"/>
      <c r="NVG250" s="1"/>
      <c r="NVH250" s="1"/>
      <c r="NVI250" s="1"/>
      <c r="NVJ250" s="1"/>
      <c r="NVK250" s="1"/>
      <c r="NVL250" s="1"/>
      <c r="NVM250" s="1"/>
      <c r="NVN250" s="1"/>
      <c r="NVO250" s="1"/>
      <c r="NVP250" s="1"/>
      <c r="NVQ250" s="1"/>
      <c r="NVR250" s="1"/>
      <c r="NVS250" s="1"/>
      <c r="NVT250" s="1"/>
      <c r="NVU250" s="1"/>
      <c r="NVV250" s="1"/>
      <c r="NVW250" s="1"/>
      <c r="NVX250" s="1"/>
      <c r="NVY250" s="1"/>
      <c r="NVZ250" s="1"/>
      <c r="NWA250" s="1"/>
      <c r="NWB250" s="1"/>
      <c r="NWC250" s="1"/>
      <c r="NWD250" s="1"/>
      <c r="NWE250" s="1"/>
      <c r="NWF250" s="1"/>
      <c r="NWG250" s="1"/>
      <c r="NWH250" s="1"/>
      <c r="NWI250" s="1"/>
      <c r="NWJ250" s="1"/>
      <c r="NWK250" s="1"/>
      <c r="NWL250" s="1"/>
      <c r="NWM250" s="1"/>
      <c r="NWN250" s="1"/>
      <c r="NWO250" s="1"/>
      <c r="NWP250" s="1"/>
      <c r="NWQ250" s="1"/>
      <c r="NWR250" s="1"/>
      <c r="NWS250" s="1"/>
      <c r="NWT250" s="1"/>
      <c r="NWU250" s="1"/>
      <c r="NWV250" s="1"/>
      <c r="NWW250" s="1"/>
      <c r="NWX250" s="1"/>
      <c r="NWY250" s="1"/>
      <c r="NWZ250" s="1"/>
      <c r="NXA250" s="1"/>
      <c r="NXB250" s="1"/>
      <c r="NXC250" s="1"/>
      <c r="NXD250" s="1"/>
      <c r="NXE250" s="1"/>
      <c r="NXF250" s="1"/>
      <c r="NXG250" s="1"/>
      <c r="NXH250" s="1"/>
      <c r="NXI250" s="1"/>
      <c r="NXJ250" s="1"/>
      <c r="NXK250" s="1"/>
      <c r="NXL250" s="1"/>
      <c r="NXM250" s="1"/>
      <c r="NXN250" s="1"/>
      <c r="NXO250" s="1"/>
      <c r="NXP250" s="1"/>
      <c r="NXQ250" s="1"/>
      <c r="NXR250" s="1"/>
      <c r="NXS250" s="1"/>
      <c r="NXT250" s="1"/>
      <c r="NXU250" s="1"/>
      <c r="NXV250" s="1"/>
      <c r="NXW250" s="1"/>
      <c r="NXX250" s="1"/>
      <c r="NXY250" s="1"/>
      <c r="NXZ250" s="1"/>
      <c r="NYA250" s="1"/>
      <c r="NYB250" s="1"/>
      <c r="NYC250" s="1"/>
      <c r="NYD250" s="1"/>
      <c r="NYE250" s="1"/>
      <c r="NYF250" s="1"/>
      <c r="NYG250" s="1"/>
      <c r="NYH250" s="1"/>
      <c r="NYI250" s="1"/>
      <c r="NYJ250" s="1"/>
      <c r="NYK250" s="1"/>
      <c r="NYL250" s="1"/>
      <c r="NYM250" s="1"/>
      <c r="NYN250" s="1"/>
      <c r="NYO250" s="1"/>
      <c r="NYP250" s="1"/>
      <c r="NYQ250" s="1"/>
      <c r="NYR250" s="1"/>
      <c r="NYS250" s="1"/>
      <c r="NYT250" s="1"/>
      <c r="NYU250" s="1"/>
      <c r="NYV250" s="1"/>
      <c r="NYW250" s="1"/>
      <c r="NYX250" s="1"/>
      <c r="NYY250" s="1"/>
      <c r="NYZ250" s="1"/>
      <c r="NZA250" s="1"/>
      <c r="NZB250" s="1"/>
      <c r="NZC250" s="1"/>
      <c r="NZD250" s="1"/>
      <c r="NZE250" s="1"/>
      <c r="NZF250" s="1"/>
      <c r="NZG250" s="1"/>
      <c r="NZH250" s="1"/>
      <c r="NZI250" s="1"/>
      <c r="NZJ250" s="1"/>
      <c r="NZK250" s="1"/>
      <c r="NZL250" s="1"/>
      <c r="NZM250" s="1"/>
      <c r="NZN250" s="1"/>
      <c r="NZO250" s="1"/>
      <c r="NZP250" s="1"/>
      <c r="NZQ250" s="1"/>
      <c r="NZR250" s="1"/>
      <c r="NZS250" s="1"/>
      <c r="NZT250" s="1"/>
      <c r="NZU250" s="1"/>
      <c r="NZV250" s="1"/>
      <c r="NZW250" s="1"/>
      <c r="NZX250" s="1"/>
      <c r="NZY250" s="1"/>
      <c r="NZZ250" s="1"/>
      <c r="OAA250" s="1"/>
      <c r="OAB250" s="1"/>
      <c r="OAC250" s="1"/>
      <c r="OAD250" s="1"/>
      <c r="OAE250" s="1"/>
      <c r="OAF250" s="1"/>
      <c r="OAG250" s="1"/>
      <c r="OAH250" s="1"/>
      <c r="OAI250" s="1"/>
      <c r="OAJ250" s="1"/>
      <c r="OAK250" s="1"/>
      <c r="OAL250" s="1"/>
      <c r="OAM250" s="1"/>
      <c r="OAN250" s="1"/>
      <c r="OAO250" s="1"/>
      <c r="OAP250" s="1"/>
      <c r="OAQ250" s="1"/>
      <c r="OAR250" s="1"/>
      <c r="OAS250" s="1"/>
      <c r="OAT250" s="1"/>
      <c r="OAU250" s="1"/>
      <c r="OAV250" s="1"/>
      <c r="OAW250" s="1"/>
      <c r="OAX250" s="1"/>
      <c r="OAY250" s="1"/>
      <c r="OAZ250" s="1"/>
      <c r="OBA250" s="1"/>
      <c r="OBB250" s="1"/>
      <c r="OBC250" s="1"/>
      <c r="OBD250" s="1"/>
      <c r="OBE250" s="1"/>
      <c r="OBF250" s="1"/>
      <c r="OBG250" s="1"/>
      <c r="OBH250" s="1"/>
      <c r="OBI250" s="1"/>
      <c r="OBJ250" s="1"/>
      <c r="OBK250" s="1"/>
      <c r="OBL250" s="1"/>
      <c r="OBM250" s="1"/>
      <c r="OBN250" s="1"/>
      <c r="OBO250" s="1"/>
      <c r="OBP250" s="1"/>
      <c r="OBQ250" s="1"/>
      <c r="OBR250" s="1"/>
      <c r="OBS250" s="1"/>
      <c r="OBT250" s="1"/>
      <c r="OBU250" s="1"/>
      <c r="OBV250" s="1"/>
      <c r="OBW250" s="1"/>
      <c r="OBX250" s="1"/>
      <c r="OBY250" s="1"/>
      <c r="OBZ250" s="1"/>
      <c r="OCA250" s="1"/>
      <c r="OCB250" s="1"/>
      <c r="OCC250" s="1"/>
      <c r="OCD250" s="1"/>
      <c r="OCE250" s="1"/>
      <c r="OCF250" s="1"/>
      <c r="OCG250" s="1"/>
      <c r="OCH250" s="1"/>
      <c r="OCI250" s="1"/>
      <c r="OCJ250" s="1"/>
      <c r="OCK250" s="1"/>
      <c r="OCL250" s="1"/>
      <c r="OCM250" s="1"/>
      <c r="OCN250" s="1"/>
      <c r="OCO250" s="1"/>
      <c r="OCP250" s="1"/>
      <c r="OCQ250" s="1"/>
      <c r="OCR250" s="1"/>
      <c r="OCS250" s="1"/>
      <c r="OCT250" s="1"/>
      <c r="OCU250" s="1"/>
      <c r="OCV250" s="1"/>
      <c r="OCW250" s="1"/>
      <c r="OCX250" s="1"/>
      <c r="OCY250" s="1"/>
      <c r="OCZ250" s="1"/>
      <c r="ODA250" s="1"/>
      <c r="ODB250" s="1"/>
      <c r="ODC250" s="1"/>
      <c r="ODD250" s="1"/>
      <c r="ODE250" s="1"/>
      <c r="ODF250" s="1"/>
      <c r="ODG250" s="1"/>
      <c r="ODH250" s="1"/>
      <c r="ODI250" s="1"/>
      <c r="ODJ250" s="1"/>
      <c r="ODK250" s="1"/>
      <c r="ODL250" s="1"/>
      <c r="ODM250" s="1"/>
      <c r="ODN250" s="1"/>
      <c r="ODO250" s="1"/>
      <c r="ODP250" s="1"/>
      <c r="ODQ250" s="1"/>
      <c r="ODR250" s="1"/>
      <c r="ODS250" s="1"/>
      <c r="ODT250" s="1"/>
      <c r="ODU250" s="1"/>
      <c r="ODV250" s="1"/>
      <c r="ODW250" s="1"/>
      <c r="ODX250" s="1"/>
      <c r="ODY250" s="1"/>
      <c r="ODZ250" s="1"/>
      <c r="OEA250" s="1"/>
      <c r="OEB250" s="1"/>
      <c r="OEC250" s="1"/>
      <c r="OED250" s="1"/>
      <c r="OEE250" s="1"/>
      <c r="OEF250" s="1"/>
      <c r="OEG250" s="1"/>
      <c r="OEH250" s="1"/>
      <c r="OEI250" s="1"/>
      <c r="OEJ250" s="1"/>
      <c r="OEK250" s="1"/>
      <c r="OEL250" s="1"/>
      <c r="OEM250" s="1"/>
      <c r="OEN250" s="1"/>
      <c r="OEO250" s="1"/>
      <c r="OEP250" s="1"/>
      <c r="OEQ250" s="1"/>
      <c r="OER250" s="1"/>
      <c r="OES250" s="1"/>
      <c r="OET250" s="1"/>
      <c r="OEU250" s="1"/>
      <c r="OEV250" s="1"/>
      <c r="OEW250" s="1"/>
      <c r="OEX250" s="1"/>
      <c r="OEY250" s="1"/>
      <c r="OEZ250" s="1"/>
      <c r="OFA250" s="1"/>
      <c r="OFB250" s="1"/>
      <c r="OFC250" s="1"/>
      <c r="OFD250" s="1"/>
      <c r="OFE250" s="1"/>
      <c r="OFF250" s="1"/>
      <c r="OFG250" s="1"/>
      <c r="OFH250" s="1"/>
      <c r="OFI250" s="1"/>
      <c r="OFJ250" s="1"/>
      <c r="OFK250" s="1"/>
      <c r="OFL250" s="1"/>
      <c r="OFM250" s="1"/>
      <c r="OFN250" s="1"/>
      <c r="OFO250" s="1"/>
      <c r="OFP250" s="1"/>
      <c r="OFQ250" s="1"/>
      <c r="OFR250" s="1"/>
      <c r="OFS250" s="1"/>
      <c r="OFT250" s="1"/>
      <c r="OFU250" s="1"/>
      <c r="OFV250" s="1"/>
      <c r="OFW250" s="1"/>
      <c r="OFX250" s="1"/>
      <c r="OFY250" s="1"/>
      <c r="OFZ250" s="1"/>
      <c r="OGA250" s="1"/>
      <c r="OGB250" s="1"/>
      <c r="OGC250" s="1"/>
      <c r="OGD250" s="1"/>
      <c r="OGE250" s="1"/>
      <c r="OGF250" s="1"/>
      <c r="OGG250" s="1"/>
      <c r="OGH250" s="1"/>
      <c r="OGI250" s="1"/>
      <c r="OGJ250" s="1"/>
      <c r="OGK250" s="1"/>
      <c r="OGL250" s="1"/>
      <c r="OGM250" s="1"/>
      <c r="OGN250" s="1"/>
      <c r="OGO250" s="1"/>
      <c r="OGP250" s="1"/>
      <c r="OGQ250" s="1"/>
      <c r="OGR250" s="1"/>
      <c r="OGS250" s="1"/>
      <c r="OGT250" s="1"/>
      <c r="OGU250" s="1"/>
      <c r="OGV250" s="1"/>
      <c r="OGW250" s="1"/>
      <c r="OGX250" s="1"/>
      <c r="OGY250" s="1"/>
      <c r="OGZ250" s="1"/>
      <c r="OHA250" s="1"/>
      <c r="OHB250" s="1"/>
      <c r="OHC250" s="1"/>
      <c r="OHD250" s="1"/>
      <c r="OHE250" s="1"/>
      <c r="OHF250" s="1"/>
      <c r="OHG250" s="1"/>
      <c r="OHH250" s="1"/>
      <c r="OHI250" s="1"/>
      <c r="OHJ250" s="1"/>
      <c r="OHK250" s="1"/>
      <c r="OHL250" s="1"/>
      <c r="OHM250" s="1"/>
      <c r="OHN250" s="1"/>
      <c r="OHO250" s="1"/>
      <c r="OHP250" s="1"/>
      <c r="OHQ250" s="1"/>
      <c r="OHR250" s="1"/>
      <c r="OHS250" s="1"/>
      <c r="OHT250" s="1"/>
      <c r="OHU250" s="1"/>
      <c r="OHV250" s="1"/>
      <c r="OHW250" s="1"/>
      <c r="OHX250" s="1"/>
      <c r="OHY250" s="1"/>
      <c r="OHZ250" s="1"/>
      <c r="OIA250" s="1"/>
      <c r="OIB250" s="1"/>
      <c r="OIC250" s="1"/>
      <c r="OID250" s="1"/>
      <c r="OIE250" s="1"/>
      <c r="OIF250" s="1"/>
      <c r="OIG250" s="1"/>
      <c r="OIH250" s="1"/>
      <c r="OII250" s="1"/>
      <c r="OIJ250" s="1"/>
      <c r="OIK250" s="1"/>
      <c r="OIL250" s="1"/>
      <c r="OIM250" s="1"/>
      <c r="OIN250" s="1"/>
      <c r="OIO250" s="1"/>
      <c r="OIP250" s="1"/>
      <c r="OIQ250" s="1"/>
      <c r="OIR250" s="1"/>
      <c r="OIS250" s="1"/>
      <c r="OIT250" s="1"/>
      <c r="OIU250" s="1"/>
      <c r="OIV250" s="1"/>
      <c r="OIW250" s="1"/>
      <c r="OIX250" s="1"/>
      <c r="OIY250" s="1"/>
      <c r="OIZ250" s="1"/>
      <c r="OJA250" s="1"/>
      <c r="OJB250" s="1"/>
      <c r="OJC250" s="1"/>
      <c r="OJD250" s="1"/>
      <c r="OJE250" s="1"/>
      <c r="OJF250" s="1"/>
      <c r="OJG250" s="1"/>
      <c r="OJH250" s="1"/>
      <c r="OJI250" s="1"/>
      <c r="OJJ250" s="1"/>
      <c r="OJK250" s="1"/>
      <c r="OJL250" s="1"/>
      <c r="OJM250" s="1"/>
      <c r="OJN250" s="1"/>
      <c r="OJO250" s="1"/>
      <c r="OJP250" s="1"/>
      <c r="OJQ250" s="1"/>
      <c r="OJR250" s="1"/>
      <c r="OJS250" s="1"/>
      <c r="OJT250" s="1"/>
      <c r="OJU250" s="1"/>
      <c r="OJV250" s="1"/>
      <c r="OJW250" s="1"/>
      <c r="OJX250" s="1"/>
      <c r="OJY250" s="1"/>
      <c r="OJZ250" s="1"/>
      <c r="OKA250" s="1"/>
      <c r="OKB250" s="1"/>
      <c r="OKC250" s="1"/>
      <c r="OKD250" s="1"/>
      <c r="OKE250" s="1"/>
      <c r="OKF250" s="1"/>
      <c r="OKG250" s="1"/>
      <c r="OKH250" s="1"/>
      <c r="OKI250" s="1"/>
      <c r="OKJ250" s="1"/>
      <c r="OKK250" s="1"/>
      <c r="OKL250" s="1"/>
      <c r="OKM250" s="1"/>
      <c r="OKN250" s="1"/>
      <c r="OKO250" s="1"/>
      <c r="OKP250" s="1"/>
      <c r="OKQ250" s="1"/>
      <c r="OKR250" s="1"/>
      <c r="OKS250" s="1"/>
      <c r="OKT250" s="1"/>
      <c r="OKU250" s="1"/>
      <c r="OKV250" s="1"/>
      <c r="OKW250" s="1"/>
      <c r="OKX250" s="1"/>
      <c r="OKY250" s="1"/>
      <c r="OKZ250" s="1"/>
      <c r="OLA250" s="1"/>
      <c r="OLB250" s="1"/>
      <c r="OLC250" s="1"/>
      <c r="OLD250" s="1"/>
      <c r="OLE250" s="1"/>
      <c r="OLF250" s="1"/>
      <c r="OLG250" s="1"/>
      <c r="OLH250" s="1"/>
      <c r="OLI250" s="1"/>
      <c r="OLJ250" s="1"/>
      <c r="OLK250" s="1"/>
      <c r="OLL250" s="1"/>
      <c r="OLM250" s="1"/>
      <c r="OLN250" s="1"/>
      <c r="OLO250" s="1"/>
      <c r="OLP250" s="1"/>
      <c r="OLQ250" s="1"/>
      <c r="OLR250" s="1"/>
      <c r="OLS250" s="1"/>
      <c r="OLT250" s="1"/>
      <c r="OLU250" s="1"/>
      <c r="OLV250" s="1"/>
      <c r="OLW250" s="1"/>
      <c r="OLX250" s="1"/>
      <c r="OLY250" s="1"/>
      <c r="OLZ250" s="1"/>
      <c r="OMA250" s="1"/>
      <c r="OMB250" s="1"/>
      <c r="OMC250" s="1"/>
      <c r="OMD250" s="1"/>
      <c r="OME250" s="1"/>
      <c r="OMF250" s="1"/>
      <c r="OMG250" s="1"/>
      <c r="OMH250" s="1"/>
      <c r="OMI250" s="1"/>
      <c r="OMJ250" s="1"/>
      <c r="OMK250" s="1"/>
      <c r="OML250" s="1"/>
      <c r="OMM250" s="1"/>
      <c r="OMN250" s="1"/>
      <c r="OMO250" s="1"/>
      <c r="OMP250" s="1"/>
      <c r="OMQ250" s="1"/>
      <c r="OMR250" s="1"/>
      <c r="OMS250" s="1"/>
      <c r="OMT250" s="1"/>
      <c r="OMU250" s="1"/>
      <c r="OMV250" s="1"/>
      <c r="OMW250" s="1"/>
      <c r="OMX250" s="1"/>
      <c r="OMY250" s="1"/>
      <c r="OMZ250" s="1"/>
      <c r="ONA250" s="1"/>
      <c r="ONB250" s="1"/>
      <c r="ONC250" s="1"/>
      <c r="OND250" s="1"/>
      <c r="ONE250" s="1"/>
      <c r="ONF250" s="1"/>
      <c r="ONG250" s="1"/>
      <c r="ONH250" s="1"/>
      <c r="ONI250" s="1"/>
      <c r="ONJ250" s="1"/>
      <c r="ONK250" s="1"/>
      <c r="ONL250" s="1"/>
      <c r="ONM250" s="1"/>
      <c r="ONN250" s="1"/>
      <c r="ONO250" s="1"/>
      <c r="ONP250" s="1"/>
      <c r="ONQ250" s="1"/>
      <c r="ONR250" s="1"/>
      <c r="ONS250" s="1"/>
      <c r="ONT250" s="1"/>
      <c r="ONU250" s="1"/>
      <c r="ONV250" s="1"/>
      <c r="ONW250" s="1"/>
      <c r="ONX250" s="1"/>
      <c r="ONY250" s="1"/>
      <c r="ONZ250" s="1"/>
      <c r="OOA250" s="1"/>
      <c r="OOB250" s="1"/>
      <c r="OOC250" s="1"/>
      <c r="OOD250" s="1"/>
      <c r="OOE250" s="1"/>
      <c r="OOF250" s="1"/>
      <c r="OOG250" s="1"/>
      <c r="OOH250" s="1"/>
      <c r="OOI250" s="1"/>
      <c r="OOJ250" s="1"/>
      <c r="OOK250" s="1"/>
      <c r="OOL250" s="1"/>
      <c r="OOM250" s="1"/>
      <c r="OON250" s="1"/>
      <c r="OOO250" s="1"/>
      <c r="OOP250" s="1"/>
      <c r="OOQ250" s="1"/>
      <c r="OOR250" s="1"/>
      <c r="OOS250" s="1"/>
      <c r="OOT250" s="1"/>
      <c r="OOU250" s="1"/>
      <c r="OOV250" s="1"/>
      <c r="OOW250" s="1"/>
      <c r="OOX250" s="1"/>
      <c r="OOY250" s="1"/>
      <c r="OOZ250" s="1"/>
      <c r="OPA250" s="1"/>
      <c r="OPB250" s="1"/>
      <c r="OPC250" s="1"/>
      <c r="OPD250" s="1"/>
      <c r="OPE250" s="1"/>
      <c r="OPF250" s="1"/>
      <c r="OPG250" s="1"/>
      <c r="OPH250" s="1"/>
      <c r="OPI250" s="1"/>
      <c r="OPJ250" s="1"/>
      <c r="OPK250" s="1"/>
      <c r="OPL250" s="1"/>
      <c r="OPM250" s="1"/>
      <c r="OPN250" s="1"/>
      <c r="OPO250" s="1"/>
      <c r="OPP250" s="1"/>
      <c r="OPQ250" s="1"/>
      <c r="OPR250" s="1"/>
      <c r="OPS250" s="1"/>
      <c r="OPT250" s="1"/>
      <c r="OPU250" s="1"/>
      <c r="OPV250" s="1"/>
      <c r="OPW250" s="1"/>
      <c r="OPX250" s="1"/>
      <c r="OPY250" s="1"/>
      <c r="OPZ250" s="1"/>
      <c r="OQA250" s="1"/>
      <c r="OQB250" s="1"/>
      <c r="OQC250" s="1"/>
      <c r="OQD250" s="1"/>
      <c r="OQE250" s="1"/>
      <c r="OQF250" s="1"/>
      <c r="OQG250" s="1"/>
      <c r="OQH250" s="1"/>
      <c r="OQI250" s="1"/>
      <c r="OQJ250" s="1"/>
      <c r="OQK250" s="1"/>
      <c r="OQL250" s="1"/>
      <c r="OQM250" s="1"/>
      <c r="OQN250" s="1"/>
      <c r="OQO250" s="1"/>
      <c r="OQP250" s="1"/>
      <c r="OQQ250" s="1"/>
      <c r="OQR250" s="1"/>
      <c r="OQS250" s="1"/>
      <c r="OQT250" s="1"/>
      <c r="OQU250" s="1"/>
      <c r="OQV250" s="1"/>
      <c r="OQW250" s="1"/>
      <c r="OQX250" s="1"/>
      <c r="OQY250" s="1"/>
      <c r="OQZ250" s="1"/>
      <c r="ORA250" s="1"/>
      <c r="ORB250" s="1"/>
      <c r="ORC250" s="1"/>
      <c r="ORD250" s="1"/>
      <c r="ORE250" s="1"/>
      <c r="ORF250" s="1"/>
      <c r="ORG250" s="1"/>
      <c r="ORH250" s="1"/>
      <c r="ORI250" s="1"/>
      <c r="ORJ250" s="1"/>
      <c r="ORK250" s="1"/>
      <c r="ORL250" s="1"/>
      <c r="ORM250" s="1"/>
      <c r="ORN250" s="1"/>
      <c r="ORO250" s="1"/>
      <c r="ORP250" s="1"/>
      <c r="ORQ250" s="1"/>
      <c r="ORR250" s="1"/>
      <c r="ORS250" s="1"/>
      <c r="ORT250" s="1"/>
      <c r="ORU250" s="1"/>
      <c r="ORV250" s="1"/>
      <c r="ORW250" s="1"/>
      <c r="ORX250" s="1"/>
      <c r="ORY250" s="1"/>
      <c r="ORZ250" s="1"/>
      <c r="OSA250" s="1"/>
      <c r="OSB250" s="1"/>
      <c r="OSC250" s="1"/>
      <c r="OSD250" s="1"/>
      <c r="OSE250" s="1"/>
      <c r="OSF250" s="1"/>
      <c r="OSG250" s="1"/>
      <c r="OSH250" s="1"/>
      <c r="OSI250" s="1"/>
      <c r="OSJ250" s="1"/>
      <c r="OSK250" s="1"/>
      <c r="OSL250" s="1"/>
      <c r="OSM250" s="1"/>
      <c r="OSN250" s="1"/>
      <c r="OSO250" s="1"/>
      <c r="OSP250" s="1"/>
      <c r="OSQ250" s="1"/>
      <c r="OSR250" s="1"/>
      <c r="OSS250" s="1"/>
      <c r="OST250" s="1"/>
      <c r="OSU250" s="1"/>
      <c r="OSV250" s="1"/>
      <c r="OSW250" s="1"/>
      <c r="OSX250" s="1"/>
      <c r="OSY250" s="1"/>
      <c r="OSZ250" s="1"/>
      <c r="OTA250" s="1"/>
      <c r="OTB250" s="1"/>
      <c r="OTC250" s="1"/>
      <c r="OTD250" s="1"/>
      <c r="OTE250" s="1"/>
      <c r="OTF250" s="1"/>
      <c r="OTG250" s="1"/>
      <c r="OTH250" s="1"/>
      <c r="OTI250" s="1"/>
      <c r="OTJ250" s="1"/>
      <c r="OTK250" s="1"/>
      <c r="OTL250" s="1"/>
      <c r="OTM250" s="1"/>
      <c r="OTN250" s="1"/>
      <c r="OTO250" s="1"/>
      <c r="OTP250" s="1"/>
      <c r="OTQ250" s="1"/>
      <c r="OTR250" s="1"/>
      <c r="OTS250" s="1"/>
      <c r="OTT250" s="1"/>
      <c r="OTU250" s="1"/>
      <c r="OTV250" s="1"/>
      <c r="OTW250" s="1"/>
      <c r="OTX250" s="1"/>
      <c r="OTY250" s="1"/>
      <c r="OTZ250" s="1"/>
      <c r="OUA250" s="1"/>
      <c r="OUB250" s="1"/>
      <c r="OUC250" s="1"/>
      <c r="OUD250" s="1"/>
      <c r="OUE250" s="1"/>
      <c r="OUF250" s="1"/>
      <c r="OUG250" s="1"/>
      <c r="OUH250" s="1"/>
      <c r="OUI250" s="1"/>
      <c r="OUJ250" s="1"/>
      <c r="OUK250" s="1"/>
      <c r="OUL250" s="1"/>
      <c r="OUM250" s="1"/>
      <c r="OUN250" s="1"/>
      <c r="OUO250" s="1"/>
      <c r="OUP250" s="1"/>
      <c r="OUQ250" s="1"/>
      <c r="OUR250" s="1"/>
      <c r="OUS250" s="1"/>
      <c r="OUT250" s="1"/>
      <c r="OUU250" s="1"/>
      <c r="OUV250" s="1"/>
      <c r="OUW250" s="1"/>
      <c r="OUX250" s="1"/>
      <c r="OUY250" s="1"/>
      <c r="OUZ250" s="1"/>
      <c r="OVA250" s="1"/>
      <c r="OVB250" s="1"/>
      <c r="OVC250" s="1"/>
      <c r="OVD250" s="1"/>
      <c r="OVE250" s="1"/>
      <c r="OVF250" s="1"/>
      <c r="OVG250" s="1"/>
      <c r="OVH250" s="1"/>
      <c r="OVI250" s="1"/>
      <c r="OVJ250" s="1"/>
      <c r="OVK250" s="1"/>
      <c r="OVL250" s="1"/>
      <c r="OVM250" s="1"/>
      <c r="OVN250" s="1"/>
      <c r="OVO250" s="1"/>
      <c r="OVP250" s="1"/>
      <c r="OVQ250" s="1"/>
      <c r="OVR250" s="1"/>
      <c r="OVS250" s="1"/>
      <c r="OVT250" s="1"/>
      <c r="OVU250" s="1"/>
      <c r="OVV250" s="1"/>
      <c r="OVW250" s="1"/>
      <c r="OVX250" s="1"/>
      <c r="OVY250" s="1"/>
      <c r="OVZ250" s="1"/>
      <c r="OWA250" s="1"/>
      <c r="OWB250" s="1"/>
      <c r="OWC250" s="1"/>
      <c r="OWD250" s="1"/>
      <c r="OWE250" s="1"/>
      <c r="OWF250" s="1"/>
      <c r="OWG250" s="1"/>
      <c r="OWH250" s="1"/>
      <c r="OWI250" s="1"/>
      <c r="OWJ250" s="1"/>
      <c r="OWK250" s="1"/>
      <c r="OWL250" s="1"/>
      <c r="OWM250" s="1"/>
      <c r="OWN250" s="1"/>
      <c r="OWO250" s="1"/>
      <c r="OWP250" s="1"/>
      <c r="OWQ250" s="1"/>
      <c r="OWR250" s="1"/>
      <c r="OWS250" s="1"/>
      <c r="OWT250" s="1"/>
      <c r="OWU250" s="1"/>
      <c r="OWV250" s="1"/>
      <c r="OWW250" s="1"/>
      <c r="OWX250" s="1"/>
      <c r="OWY250" s="1"/>
      <c r="OWZ250" s="1"/>
      <c r="OXA250" s="1"/>
      <c r="OXB250" s="1"/>
      <c r="OXC250" s="1"/>
      <c r="OXD250" s="1"/>
      <c r="OXE250" s="1"/>
      <c r="OXF250" s="1"/>
      <c r="OXG250" s="1"/>
      <c r="OXH250" s="1"/>
      <c r="OXI250" s="1"/>
      <c r="OXJ250" s="1"/>
      <c r="OXK250" s="1"/>
      <c r="OXL250" s="1"/>
      <c r="OXM250" s="1"/>
      <c r="OXN250" s="1"/>
      <c r="OXO250" s="1"/>
      <c r="OXP250" s="1"/>
      <c r="OXQ250" s="1"/>
      <c r="OXR250" s="1"/>
      <c r="OXS250" s="1"/>
      <c r="OXT250" s="1"/>
      <c r="OXU250" s="1"/>
      <c r="OXV250" s="1"/>
      <c r="OXW250" s="1"/>
      <c r="OXX250" s="1"/>
      <c r="OXY250" s="1"/>
      <c r="OXZ250" s="1"/>
      <c r="OYA250" s="1"/>
      <c r="OYB250" s="1"/>
      <c r="OYC250" s="1"/>
      <c r="OYD250" s="1"/>
      <c r="OYE250" s="1"/>
      <c r="OYF250" s="1"/>
      <c r="OYG250" s="1"/>
      <c r="OYH250" s="1"/>
      <c r="OYI250" s="1"/>
      <c r="OYJ250" s="1"/>
      <c r="OYK250" s="1"/>
      <c r="OYL250" s="1"/>
      <c r="OYM250" s="1"/>
      <c r="OYN250" s="1"/>
      <c r="OYO250" s="1"/>
      <c r="OYP250" s="1"/>
      <c r="OYQ250" s="1"/>
      <c r="OYR250" s="1"/>
      <c r="OYS250" s="1"/>
      <c r="OYT250" s="1"/>
      <c r="OYU250" s="1"/>
      <c r="OYV250" s="1"/>
      <c r="OYW250" s="1"/>
      <c r="OYX250" s="1"/>
      <c r="OYY250" s="1"/>
      <c r="OYZ250" s="1"/>
      <c r="OZA250" s="1"/>
      <c r="OZB250" s="1"/>
      <c r="OZC250" s="1"/>
      <c r="OZD250" s="1"/>
      <c r="OZE250" s="1"/>
      <c r="OZF250" s="1"/>
      <c r="OZG250" s="1"/>
      <c r="OZH250" s="1"/>
      <c r="OZI250" s="1"/>
      <c r="OZJ250" s="1"/>
      <c r="OZK250" s="1"/>
      <c r="OZL250" s="1"/>
      <c r="OZM250" s="1"/>
      <c r="OZN250" s="1"/>
      <c r="OZO250" s="1"/>
      <c r="OZP250" s="1"/>
      <c r="OZQ250" s="1"/>
      <c r="OZR250" s="1"/>
      <c r="OZS250" s="1"/>
      <c r="OZT250" s="1"/>
      <c r="OZU250" s="1"/>
      <c r="OZV250" s="1"/>
      <c r="OZW250" s="1"/>
      <c r="OZX250" s="1"/>
      <c r="OZY250" s="1"/>
      <c r="OZZ250" s="1"/>
      <c r="PAA250" s="1"/>
      <c r="PAB250" s="1"/>
      <c r="PAC250" s="1"/>
      <c r="PAD250" s="1"/>
      <c r="PAE250" s="1"/>
      <c r="PAF250" s="1"/>
      <c r="PAG250" s="1"/>
      <c r="PAH250" s="1"/>
      <c r="PAI250" s="1"/>
      <c r="PAJ250" s="1"/>
      <c r="PAK250" s="1"/>
      <c r="PAL250" s="1"/>
      <c r="PAM250" s="1"/>
      <c r="PAN250" s="1"/>
      <c r="PAO250" s="1"/>
      <c r="PAP250" s="1"/>
      <c r="PAQ250" s="1"/>
      <c r="PAR250" s="1"/>
      <c r="PAS250" s="1"/>
      <c r="PAT250" s="1"/>
      <c r="PAU250" s="1"/>
      <c r="PAV250" s="1"/>
      <c r="PAW250" s="1"/>
      <c r="PAX250" s="1"/>
      <c r="PAY250" s="1"/>
      <c r="PAZ250" s="1"/>
      <c r="PBA250" s="1"/>
      <c r="PBB250" s="1"/>
      <c r="PBC250" s="1"/>
      <c r="PBD250" s="1"/>
      <c r="PBE250" s="1"/>
      <c r="PBF250" s="1"/>
      <c r="PBG250" s="1"/>
      <c r="PBH250" s="1"/>
      <c r="PBI250" s="1"/>
      <c r="PBJ250" s="1"/>
      <c r="PBK250" s="1"/>
      <c r="PBL250" s="1"/>
      <c r="PBM250" s="1"/>
      <c r="PBN250" s="1"/>
      <c r="PBO250" s="1"/>
      <c r="PBP250" s="1"/>
      <c r="PBQ250" s="1"/>
      <c r="PBR250" s="1"/>
      <c r="PBS250" s="1"/>
      <c r="PBT250" s="1"/>
      <c r="PBU250" s="1"/>
      <c r="PBV250" s="1"/>
      <c r="PBW250" s="1"/>
      <c r="PBX250" s="1"/>
      <c r="PBY250" s="1"/>
      <c r="PBZ250" s="1"/>
      <c r="PCA250" s="1"/>
      <c r="PCB250" s="1"/>
      <c r="PCC250" s="1"/>
      <c r="PCD250" s="1"/>
      <c r="PCE250" s="1"/>
      <c r="PCF250" s="1"/>
      <c r="PCG250" s="1"/>
      <c r="PCH250" s="1"/>
      <c r="PCI250" s="1"/>
      <c r="PCJ250" s="1"/>
      <c r="PCK250" s="1"/>
      <c r="PCL250" s="1"/>
      <c r="PCM250" s="1"/>
      <c r="PCN250" s="1"/>
      <c r="PCO250" s="1"/>
      <c r="PCP250" s="1"/>
      <c r="PCQ250" s="1"/>
      <c r="PCR250" s="1"/>
      <c r="PCS250" s="1"/>
      <c r="PCT250" s="1"/>
      <c r="PCU250" s="1"/>
      <c r="PCV250" s="1"/>
      <c r="PCW250" s="1"/>
      <c r="PCX250" s="1"/>
      <c r="PCY250" s="1"/>
      <c r="PCZ250" s="1"/>
      <c r="PDA250" s="1"/>
      <c r="PDB250" s="1"/>
      <c r="PDC250" s="1"/>
      <c r="PDD250" s="1"/>
      <c r="PDE250" s="1"/>
      <c r="PDF250" s="1"/>
      <c r="PDG250" s="1"/>
      <c r="PDH250" s="1"/>
      <c r="PDI250" s="1"/>
      <c r="PDJ250" s="1"/>
      <c r="PDK250" s="1"/>
      <c r="PDL250" s="1"/>
      <c r="PDM250" s="1"/>
      <c r="PDN250" s="1"/>
      <c r="PDO250" s="1"/>
      <c r="PDP250" s="1"/>
      <c r="PDQ250" s="1"/>
      <c r="PDR250" s="1"/>
      <c r="PDS250" s="1"/>
      <c r="PDT250" s="1"/>
      <c r="PDU250" s="1"/>
      <c r="PDV250" s="1"/>
      <c r="PDW250" s="1"/>
      <c r="PDX250" s="1"/>
      <c r="PDY250" s="1"/>
      <c r="PDZ250" s="1"/>
      <c r="PEA250" s="1"/>
      <c r="PEB250" s="1"/>
      <c r="PEC250" s="1"/>
      <c r="PED250" s="1"/>
      <c r="PEE250" s="1"/>
      <c r="PEF250" s="1"/>
      <c r="PEG250" s="1"/>
      <c r="PEH250" s="1"/>
      <c r="PEI250" s="1"/>
      <c r="PEJ250" s="1"/>
      <c r="PEK250" s="1"/>
      <c r="PEL250" s="1"/>
      <c r="PEM250" s="1"/>
      <c r="PEN250" s="1"/>
      <c r="PEO250" s="1"/>
      <c r="PEP250" s="1"/>
      <c r="PEQ250" s="1"/>
      <c r="PER250" s="1"/>
      <c r="PES250" s="1"/>
      <c r="PET250" s="1"/>
      <c r="PEU250" s="1"/>
      <c r="PEV250" s="1"/>
      <c r="PEW250" s="1"/>
      <c r="PEX250" s="1"/>
      <c r="PEY250" s="1"/>
      <c r="PEZ250" s="1"/>
      <c r="PFA250" s="1"/>
      <c r="PFB250" s="1"/>
      <c r="PFC250" s="1"/>
      <c r="PFD250" s="1"/>
      <c r="PFE250" s="1"/>
      <c r="PFF250" s="1"/>
      <c r="PFG250" s="1"/>
      <c r="PFH250" s="1"/>
      <c r="PFI250" s="1"/>
      <c r="PFJ250" s="1"/>
      <c r="PFK250" s="1"/>
      <c r="PFL250" s="1"/>
      <c r="PFM250" s="1"/>
      <c r="PFN250" s="1"/>
      <c r="PFO250" s="1"/>
      <c r="PFP250" s="1"/>
      <c r="PFQ250" s="1"/>
      <c r="PFR250" s="1"/>
      <c r="PFS250" s="1"/>
      <c r="PFT250" s="1"/>
      <c r="PFU250" s="1"/>
      <c r="PFV250" s="1"/>
      <c r="PFW250" s="1"/>
      <c r="PFX250" s="1"/>
      <c r="PFY250" s="1"/>
      <c r="PFZ250" s="1"/>
      <c r="PGA250" s="1"/>
      <c r="PGB250" s="1"/>
      <c r="PGC250" s="1"/>
      <c r="PGD250" s="1"/>
      <c r="PGE250" s="1"/>
      <c r="PGF250" s="1"/>
      <c r="PGG250" s="1"/>
      <c r="PGH250" s="1"/>
      <c r="PGI250" s="1"/>
      <c r="PGJ250" s="1"/>
      <c r="PGK250" s="1"/>
      <c r="PGL250" s="1"/>
      <c r="PGM250" s="1"/>
      <c r="PGN250" s="1"/>
      <c r="PGO250" s="1"/>
      <c r="PGP250" s="1"/>
      <c r="PGQ250" s="1"/>
      <c r="PGR250" s="1"/>
      <c r="PGS250" s="1"/>
      <c r="PGT250" s="1"/>
      <c r="PGU250" s="1"/>
      <c r="PGV250" s="1"/>
      <c r="PGW250" s="1"/>
      <c r="PGX250" s="1"/>
      <c r="PGY250" s="1"/>
      <c r="PGZ250" s="1"/>
      <c r="PHA250" s="1"/>
      <c r="PHB250" s="1"/>
      <c r="PHC250" s="1"/>
      <c r="PHD250" s="1"/>
      <c r="PHE250" s="1"/>
      <c r="PHF250" s="1"/>
      <c r="PHG250" s="1"/>
      <c r="PHH250" s="1"/>
      <c r="PHI250" s="1"/>
      <c r="PHJ250" s="1"/>
      <c r="PHK250" s="1"/>
      <c r="PHL250" s="1"/>
      <c r="PHM250" s="1"/>
      <c r="PHN250" s="1"/>
      <c r="PHO250" s="1"/>
      <c r="PHP250" s="1"/>
      <c r="PHQ250" s="1"/>
      <c r="PHR250" s="1"/>
      <c r="PHS250" s="1"/>
      <c r="PHT250" s="1"/>
      <c r="PHU250" s="1"/>
      <c r="PHV250" s="1"/>
      <c r="PHW250" s="1"/>
      <c r="PHX250" s="1"/>
      <c r="PHY250" s="1"/>
      <c r="PHZ250" s="1"/>
      <c r="PIA250" s="1"/>
      <c r="PIB250" s="1"/>
      <c r="PIC250" s="1"/>
      <c r="PID250" s="1"/>
      <c r="PIE250" s="1"/>
      <c r="PIF250" s="1"/>
      <c r="PIG250" s="1"/>
      <c r="PIH250" s="1"/>
      <c r="PII250" s="1"/>
      <c r="PIJ250" s="1"/>
      <c r="PIK250" s="1"/>
      <c r="PIL250" s="1"/>
      <c r="PIM250" s="1"/>
      <c r="PIN250" s="1"/>
      <c r="PIO250" s="1"/>
      <c r="PIP250" s="1"/>
      <c r="PIQ250" s="1"/>
      <c r="PIR250" s="1"/>
      <c r="PIS250" s="1"/>
      <c r="PIT250" s="1"/>
      <c r="PIU250" s="1"/>
      <c r="PIV250" s="1"/>
      <c r="PIW250" s="1"/>
      <c r="PIX250" s="1"/>
      <c r="PIY250" s="1"/>
      <c r="PIZ250" s="1"/>
      <c r="PJA250" s="1"/>
      <c r="PJB250" s="1"/>
      <c r="PJC250" s="1"/>
      <c r="PJD250" s="1"/>
      <c r="PJE250" s="1"/>
      <c r="PJF250" s="1"/>
      <c r="PJG250" s="1"/>
      <c r="PJH250" s="1"/>
      <c r="PJI250" s="1"/>
      <c r="PJJ250" s="1"/>
      <c r="PJK250" s="1"/>
      <c r="PJL250" s="1"/>
      <c r="PJM250" s="1"/>
      <c r="PJN250" s="1"/>
      <c r="PJO250" s="1"/>
      <c r="PJP250" s="1"/>
      <c r="PJQ250" s="1"/>
      <c r="PJR250" s="1"/>
      <c r="PJS250" s="1"/>
      <c r="PJT250" s="1"/>
      <c r="PJU250" s="1"/>
      <c r="PJV250" s="1"/>
      <c r="PJW250" s="1"/>
      <c r="PJX250" s="1"/>
      <c r="PJY250" s="1"/>
      <c r="PJZ250" s="1"/>
      <c r="PKA250" s="1"/>
      <c r="PKB250" s="1"/>
      <c r="PKC250" s="1"/>
      <c r="PKD250" s="1"/>
      <c r="PKE250" s="1"/>
      <c r="PKF250" s="1"/>
      <c r="PKG250" s="1"/>
      <c r="PKH250" s="1"/>
      <c r="PKI250" s="1"/>
      <c r="PKJ250" s="1"/>
      <c r="PKK250" s="1"/>
      <c r="PKL250" s="1"/>
      <c r="PKM250" s="1"/>
      <c r="PKN250" s="1"/>
      <c r="PKO250" s="1"/>
      <c r="PKP250" s="1"/>
      <c r="PKQ250" s="1"/>
      <c r="PKR250" s="1"/>
      <c r="PKS250" s="1"/>
      <c r="PKT250" s="1"/>
      <c r="PKU250" s="1"/>
      <c r="PKV250" s="1"/>
      <c r="PKW250" s="1"/>
      <c r="PKX250" s="1"/>
      <c r="PKY250" s="1"/>
      <c r="PKZ250" s="1"/>
      <c r="PLA250" s="1"/>
      <c r="PLB250" s="1"/>
      <c r="PLC250" s="1"/>
      <c r="PLD250" s="1"/>
      <c r="PLE250" s="1"/>
      <c r="PLF250" s="1"/>
      <c r="PLG250" s="1"/>
      <c r="PLH250" s="1"/>
      <c r="PLI250" s="1"/>
      <c r="PLJ250" s="1"/>
      <c r="PLK250" s="1"/>
      <c r="PLL250" s="1"/>
      <c r="PLM250" s="1"/>
      <c r="PLN250" s="1"/>
      <c r="PLO250" s="1"/>
      <c r="PLP250" s="1"/>
      <c r="PLQ250" s="1"/>
      <c r="PLR250" s="1"/>
      <c r="PLS250" s="1"/>
      <c r="PLT250" s="1"/>
      <c r="PLU250" s="1"/>
      <c r="PLV250" s="1"/>
      <c r="PLW250" s="1"/>
      <c r="PLX250" s="1"/>
      <c r="PLY250" s="1"/>
      <c r="PLZ250" s="1"/>
      <c r="PMA250" s="1"/>
      <c r="PMB250" s="1"/>
      <c r="PMC250" s="1"/>
      <c r="PMD250" s="1"/>
      <c r="PME250" s="1"/>
      <c r="PMF250" s="1"/>
      <c r="PMG250" s="1"/>
      <c r="PMH250" s="1"/>
      <c r="PMI250" s="1"/>
      <c r="PMJ250" s="1"/>
      <c r="PMK250" s="1"/>
      <c r="PML250" s="1"/>
      <c r="PMM250" s="1"/>
      <c r="PMN250" s="1"/>
      <c r="PMO250" s="1"/>
      <c r="PMP250" s="1"/>
      <c r="PMQ250" s="1"/>
      <c r="PMR250" s="1"/>
      <c r="PMS250" s="1"/>
      <c r="PMT250" s="1"/>
      <c r="PMU250" s="1"/>
      <c r="PMV250" s="1"/>
      <c r="PMW250" s="1"/>
      <c r="PMX250" s="1"/>
      <c r="PMY250" s="1"/>
      <c r="PMZ250" s="1"/>
      <c r="PNA250" s="1"/>
      <c r="PNB250" s="1"/>
      <c r="PNC250" s="1"/>
      <c r="PND250" s="1"/>
      <c r="PNE250" s="1"/>
      <c r="PNF250" s="1"/>
      <c r="PNG250" s="1"/>
      <c r="PNH250" s="1"/>
      <c r="PNI250" s="1"/>
      <c r="PNJ250" s="1"/>
      <c r="PNK250" s="1"/>
      <c r="PNL250" s="1"/>
      <c r="PNM250" s="1"/>
      <c r="PNN250" s="1"/>
      <c r="PNO250" s="1"/>
      <c r="PNP250" s="1"/>
      <c r="PNQ250" s="1"/>
      <c r="PNR250" s="1"/>
      <c r="PNS250" s="1"/>
      <c r="PNT250" s="1"/>
      <c r="PNU250" s="1"/>
      <c r="PNV250" s="1"/>
      <c r="PNW250" s="1"/>
      <c r="PNX250" s="1"/>
      <c r="PNY250" s="1"/>
      <c r="PNZ250" s="1"/>
      <c r="POA250" s="1"/>
      <c r="POB250" s="1"/>
      <c r="POC250" s="1"/>
      <c r="POD250" s="1"/>
      <c r="POE250" s="1"/>
      <c r="POF250" s="1"/>
      <c r="POG250" s="1"/>
      <c r="POH250" s="1"/>
      <c r="POI250" s="1"/>
      <c r="POJ250" s="1"/>
      <c r="POK250" s="1"/>
      <c r="POL250" s="1"/>
      <c r="POM250" s="1"/>
      <c r="PON250" s="1"/>
      <c r="POO250" s="1"/>
      <c r="POP250" s="1"/>
      <c r="POQ250" s="1"/>
      <c r="POR250" s="1"/>
      <c r="POS250" s="1"/>
      <c r="POT250" s="1"/>
      <c r="POU250" s="1"/>
      <c r="POV250" s="1"/>
      <c r="POW250" s="1"/>
      <c r="POX250" s="1"/>
      <c r="POY250" s="1"/>
      <c r="POZ250" s="1"/>
      <c r="PPA250" s="1"/>
      <c r="PPB250" s="1"/>
      <c r="PPC250" s="1"/>
      <c r="PPD250" s="1"/>
      <c r="PPE250" s="1"/>
      <c r="PPF250" s="1"/>
      <c r="PPG250" s="1"/>
      <c r="PPH250" s="1"/>
      <c r="PPI250" s="1"/>
      <c r="PPJ250" s="1"/>
      <c r="PPK250" s="1"/>
      <c r="PPL250" s="1"/>
      <c r="PPM250" s="1"/>
      <c r="PPN250" s="1"/>
      <c r="PPO250" s="1"/>
      <c r="PPP250" s="1"/>
      <c r="PPQ250" s="1"/>
      <c r="PPR250" s="1"/>
      <c r="PPS250" s="1"/>
      <c r="PPT250" s="1"/>
      <c r="PPU250" s="1"/>
      <c r="PPV250" s="1"/>
      <c r="PPW250" s="1"/>
      <c r="PPX250" s="1"/>
      <c r="PPY250" s="1"/>
      <c r="PPZ250" s="1"/>
      <c r="PQA250" s="1"/>
      <c r="PQB250" s="1"/>
      <c r="PQC250" s="1"/>
      <c r="PQD250" s="1"/>
      <c r="PQE250" s="1"/>
      <c r="PQF250" s="1"/>
      <c r="PQG250" s="1"/>
      <c r="PQH250" s="1"/>
      <c r="PQI250" s="1"/>
      <c r="PQJ250" s="1"/>
      <c r="PQK250" s="1"/>
      <c r="PQL250" s="1"/>
      <c r="PQM250" s="1"/>
      <c r="PQN250" s="1"/>
      <c r="PQO250" s="1"/>
      <c r="PQP250" s="1"/>
      <c r="PQQ250" s="1"/>
      <c r="PQR250" s="1"/>
      <c r="PQS250" s="1"/>
      <c r="PQT250" s="1"/>
      <c r="PQU250" s="1"/>
      <c r="PQV250" s="1"/>
      <c r="PQW250" s="1"/>
      <c r="PQX250" s="1"/>
      <c r="PQY250" s="1"/>
      <c r="PQZ250" s="1"/>
      <c r="PRA250" s="1"/>
      <c r="PRB250" s="1"/>
      <c r="PRC250" s="1"/>
      <c r="PRD250" s="1"/>
      <c r="PRE250" s="1"/>
      <c r="PRF250" s="1"/>
      <c r="PRG250" s="1"/>
      <c r="PRH250" s="1"/>
      <c r="PRI250" s="1"/>
      <c r="PRJ250" s="1"/>
      <c r="PRK250" s="1"/>
      <c r="PRL250" s="1"/>
      <c r="PRM250" s="1"/>
      <c r="PRN250" s="1"/>
      <c r="PRO250" s="1"/>
      <c r="PRP250" s="1"/>
      <c r="PRQ250" s="1"/>
      <c r="PRR250" s="1"/>
      <c r="PRS250" s="1"/>
      <c r="PRT250" s="1"/>
      <c r="PRU250" s="1"/>
      <c r="PRV250" s="1"/>
      <c r="PRW250" s="1"/>
      <c r="PRX250" s="1"/>
      <c r="PRY250" s="1"/>
      <c r="PRZ250" s="1"/>
      <c r="PSA250" s="1"/>
      <c r="PSB250" s="1"/>
      <c r="PSC250" s="1"/>
      <c r="PSD250" s="1"/>
      <c r="PSE250" s="1"/>
      <c r="PSF250" s="1"/>
      <c r="PSG250" s="1"/>
      <c r="PSH250" s="1"/>
      <c r="PSI250" s="1"/>
      <c r="PSJ250" s="1"/>
      <c r="PSK250" s="1"/>
      <c r="PSL250" s="1"/>
      <c r="PSM250" s="1"/>
      <c r="PSN250" s="1"/>
      <c r="PSO250" s="1"/>
      <c r="PSP250" s="1"/>
      <c r="PSQ250" s="1"/>
      <c r="PSR250" s="1"/>
      <c r="PSS250" s="1"/>
      <c r="PST250" s="1"/>
      <c r="PSU250" s="1"/>
      <c r="PSV250" s="1"/>
      <c r="PSW250" s="1"/>
      <c r="PSX250" s="1"/>
      <c r="PSY250" s="1"/>
      <c r="PSZ250" s="1"/>
      <c r="PTA250" s="1"/>
      <c r="PTB250" s="1"/>
      <c r="PTC250" s="1"/>
      <c r="PTD250" s="1"/>
      <c r="PTE250" s="1"/>
      <c r="PTF250" s="1"/>
      <c r="PTG250" s="1"/>
      <c r="PTH250" s="1"/>
      <c r="PTI250" s="1"/>
      <c r="PTJ250" s="1"/>
      <c r="PTK250" s="1"/>
      <c r="PTL250" s="1"/>
      <c r="PTM250" s="1"/>
      <c r="PTN250" s="1"/>
      <c r="PTO250" s="1"/>
      <c r="PTP250" s="1"/>
      <c r="PTQ250" s="1"/>
      <c r="PTR250" s="1"/>
      <c r="PTS250" s="1"/>
      <c r="PTT250" s="1"/>
      <c r="PTU250" s="1"/>
      <c r="PTV250" s="1"/>
      <c r="PTW250" s="1"/>
      <c r="PTX250" s="1"/>
      <c r="PTY250" s="1"/>
      <c r="PTZ250" s="1"/>
      <c r="PUA250" s="1"/>
      <c r="PUB250" s="1"/>
      <c r="PUC250" s="1"/>
      <c r="PUD250" s="1"/>
      <c r="PUE250" s="1"/>
      <c r="PUF250" s="1"/>
      <c r="PUG250" s="1"/>
      <c r="PUH250" s="1"/>
      <c r="PUI250" s="1"/>
      <c r="PUJ250" s="1"/>
      <c r="PUK250" s="1"/>
      <c r="PUL250" s="1"/>
      <c r="PUM250" s="1"/>
      <c r="PUN250" s="1"/>
      <c r="PUO250" s="1"/>
      <c r="PUP250" s="1"/>
      <c r="PUQ250" s="1"/>
      <c r="PUR250" s="1"/>
      <c r="PUS250" s="1"/>
      <c r="PUT250" s="1"/>
      <c r="PUU250" s="1"/>
      <c r="PUV250" s="1"/>
      <c r="PUW250" s="1"/>
      <c r="PUX250" s="1"/>
      <c r="PUY250" s="1"/>
      <c r="PUZ250" s="1"/>
      <c r="PVA250" s="1"/>
      <c r="PVB250" s="1"/>
      <c r="PVC250" s="1"/>
      <c r="PVD250" s="1"/>
      <c r="PVE250" s="1"/>
      <c r="PVF250" s="1"/>
      <c r="PVG250" s="1"/>
      <c r="PVH250" s="1"/>
      <c r="PVI250" s="1"/>
      <c r="PVJ250" s="1"/>
      <c r="PVK250" s="1"/>
      <c r="PVL250" s="1"/>
      <c r="PVM250" s="1"/>
      <c r="PVN250" s="1"/>
      <c r="PVO250" s="1"/>
      <c r="PVP250" s="1"/>
      <c r="PVQ250" s="1"/>
      <c r="PVR250" s="1"/>
      <c r="PVS250" s="1"/>
      <c r="PVT250" s="1"/>
      <c r="PVU250" s="1"/>
      <c r="PVV250" s="1"/>
      <c r="PVW250" s="1"/>
      <c r="PVX250" s="1"/>
      <c r="PVY250" s="1"/>
      <c r="PVZ250" s="1"/>
      <c r="PWA250" s="1"/>
      <c r="PWB250" s="1"/>
      <c r="PWC250" s="1"/>
      <c r="PWD250" s="1"/>
      <c r="PWE250" s="1"/>
      <c r="PWF250" s="1"/>
      <c r="PWG250" s="1"/>
      <c r="PWH250" s="1"/>
      <c r="PWI250" s="1"/>
      <c r="PWJ250" s="1"/>
      <c r="PWK250" s="1"/>
      <c r="PWL250" s="1"/>
      <c r="PWM250" s="1"/>
      <c r="PWN250" s="1"/>
      <c r="PWO250" s="1"/>
      <c r="PWP250" s="1"/>
      <c r="PWQ250" s="1"/>
      <c r="PWR250" s="1"/>
      <c r="PWS250" s="1"/>
      <c r="PWT250" s="1"/>
      <c r="PWU250" s="1"/>
      <c r="PWV250" s="1"/>
      <c r="PWW250" s="1"/>
      <c r="PWX250" s="1"/>
      <c r="PWY250" s="1"/>
      <c r="PWZ250" s="1"/>
      <c r="PXA250" s="1"/>
      <c r="PXB250" s="1"/>
      <c r="PXC250" s="1"/>
      <c r="PXD250" s="1"/>
      <c r="PXE250" s="1"/>
      <c r="PXF250" s="1"/>
      <c r="PXG250" s="1"/>
      <c r="PXH250" s="1"/>
      <c r="PXI250" s="1"/>
      <c r="PXJ250" s="1"/>
      <c r="PXK250" s="1"/>
      <c r="PXL250" s="1"/>
      <c r="PXM250" s="1"/>
      <c r="PXN250" s="1"/>
      <c r="PXO250" s="1"/>
      <c r="PXP250" s="1"/>
      <c r="PXQ250" s="1"/>
      <c r="PXR250" s="1"/>
      <c r="PXS250" s="1"/>
      <c r="PXT250" s="1"/>
      <c r="PXU250" s="1"/>
      <c r="PXV250" s="1"/>
      <c r="PXW250" s="1"/>
      <c r="PXX250" s="1"/>
      <c r="PXY250" s="1"/>
      <c r="PXZ250" s="1"/>
      <c r="PYA250" s="1"/>
      <c r="PYB250" s="1"/>
      <c r="PYC250" s="1"/>
      <c r="PYD250" s="1"/>
      <c r="PYE250" s="1"/>
      <c r="PYF250" s="1"/>
      <c r="PYG250" s="1"/>
      <c r="PYH250" s="1"/>
      <c r="PYI250" s="1"/>
      <c r="PYJ250" s="1"/>
      <c r="PYK250" s="1"/>
      <c r="PYL250" s="1"/>
      <c r="PYM250" s="1"/>
      <c r="PYN250" s="1"/>
      <c r="PYO250" s="1"/>
      <c r="PYP250" s="1"/>
      <c r="PYQ250" s="1"/>
      <c r="PYR250" s="1"/>
      <c r="PYS250" s="1"/>
      <c r="PYT250" s="1"/>
      <c r="PYU250" s="1"/>
      <c r="PYV250" s="1"/>
      <c r="PYW250" s="1"/>
      <c r="PYX250" s="1"/>
      <c r="PYY250" s="1"/>
      <c r="PYZ250" s="1"/>
      <c r="PZA250" s="1"/>
      <c r="PZB250" s="1"/>
      <c r="PZC250" s="1"/>
      <c r="PZD250" s="1"/>
      <c r="PZE250" s="1"/>
      <c r="PZF250" s="1"/>
      <c r="PZG250" s="1"/>
      <c r="PZH250" s="1"/>
      <c r="PZI250" s="1"/>
      <c r="PZJ250" s="1"/>
      <c r="PZK250" s="1"/>
      <c r="PZL250" s="1"/>
      <c r="PZM250" s="1"/>
      <c r="PZN250" s="1"/>
      <c r="PZO250" s="1"/>
      <c r="PZP250" s="1"/>
      <c r="PZQ250" s="1"/>
      <c r="PZR250" s="1"/>
      <c r="PZS250" s="1"/>
      <c r="PZT250" s="1"/>
      <c r="PZU250" s="1"/>
      <c r="PZV250" s="1"/>
      <c r="PZW250" s="1"/>
      <c r="PZX250" s="1"/>
      <c r="PZY250" s="1"/>
      <c r="PZZ250" s="1"/>
      <c r="QAA250" s="1"/>
      <c r="QAB250" s="1"/>
      <c r="QAC250" s="1"/>
      <c r="QAD250" s="1"/>
      <c r="QAE250" s="1"/>
      <c r="QAF250" s="1"/>
      <c r="QAG250" s="1"/>
      <c r="QAH250" s="1"/>
      <c r="QAI250" s="1"/>
      <c r="QAJ250" s="1"/>
      <c r="QAK250" s="1"/>
      <c r="QAL250" s="1"/>
      <c r="QAM250" s="1"/>
      <c r="QAN250" s="1"/>
      <c r="QAO250" s="1"/>
      <c r="QAP250" s="1"/>
      <c r="QAQ250" s="1"/>
      <c r="QAR250" s="1"/>
      <c r="QAS250" s="1"/>
      <c r="QAT250" s="1"/>
      <c r="QAU250" s="1"/>
      <c r="QAV250" s="1"/>
      <c r="QAW250" s="1"/>
      <c r="QAX250" s="1"/>
      <c r="QAY250" s="1"/>
      <c r="QAZ250" s="1"/>
      <c r="QBA250" s="1"/>
      <c r="QBB250" s="1"/>
      <c r="QBC250" s="1"/>
      <c r="QBD250" s="1"/>
      <c r="QBE250" s="1"/>
      <c r="QBF250" s="1"/>
      <c r="QBG250" s="1"/>
      <c r="QBH250" s="1"/>
      <c r="QBI250" s="1"/>
      <c r="QBJ250" s="1"/>
      <c r="QBK250" s="1"/>
      <c r="QBL250" s="1"/>
      <c r="QBM250" s="1"/>
      <c r="QBN250" s="1"/>
      <c r="QBO250" s="1"/>
      <c r="QBP250" s="1"/>
      <c r="QBQ250" s="1"/>
      <c r="QBR250" s="1"/>
      <c r="QBS250" s="1"/>
      <c r="QBT250" s="1"/>
      <c r="QBU250" s="1"/>
      <c r="QBV250" s="1"/>
      <c r="QBW250" s="1"/>
      <c r="QBX250" s="1"/>
      <c r="QBY250" s="1"/>
      <c r="QBZ250" s="1"/>
      <c r="QCA250" s="1"/>
      <c r="QCB250" s="1"/>
      <c r="QCC250" s="1"/>
      <c r="QCD250" s="1"/>
      <c r="QCE250" s="1"/>
      <c r="QCF250" s="1"/>
      <c r="QCG250" s="1"/>
      <c r="QCH250" s="1"/>
      <c r="QCI250" s="1"/>
      <c r="QCJ250" s="1"/>
      <c r="QCK250" s="1"/>
      <c r="QCL250" s="1"/>
      <c r="QCM250" s="1"/>
      <c r="QCN250" s="1"/>
      <c r="QCO250" s="1"/>
      <c r="QCP250" s="1"/>
      <c r="QCQ250" s="1"/>
      <c r="QCR250" s="1"/>
      <c r="QCS250" s="1"/>
      <c r="QCT250" s="1"/>
      <c r="QCU250" s="1"/>
      <c r="QCV250" s="1"/>
      <c r="QCW250" s="1"/>
      <c r="QCX250" s="1"/>
      <c r="QCY250" s="1"/>
      <c r="QCZ250" s="1"/>
      <c r="QDA250" s="1"/>
      <c r="QDB250" s="1"/>
      <c r="QDC250" s="1"/>
      <c r="QDD250" s="1"/>
      <c r="QDE250" s="1"/>
      <c r="QDF250" s="1"/>
      <c r="QDG250" s="1"/>
      <c r="QDH250" s="1"/>
      <c r="QDI250" s="1"/>
      <c r="QDJ250" s="1"/>
      <c r="QDK250" s="1"/>
      <c r="QDL250" s="1"/>
      <c r="QDM250" s="1"/>
      <c r="QDN250" s="1"/>
      <c r="QDO250" s="1"/>
      <c r="QDP250" s="1"/>
      <c r="QDQ250" s="1"/>
      <c r="QDR250" s="1"/>
      <c r="QDS250" s="1"/>
      <c r="QDT250" s="1"/>
      <c r="QDU250" s="1"/>
      <c r="QDV250" s="1"/>
      <c r="QDW250" s="1"/>
      <c r="QDX250" s="1"/>
      <c r="QDY250" s="1"/>
      <c r="QDZ250" s="1"/>
      <c r="QEA250" s="1"/>
      <c r="QEB250" s="1"/>
      <c r="QEC250" s="1"/>
      <c r="QED250" s="1"/>
      <c r="QEE250" s="1"/>
      <c r="QEF250" s="1"/>
      <c r="QEG250" s="1"/>
      <c r="QEH250" s="1"/>
      <c r="QEI250" s="1"/>
      <c r="QEJ250" s="1"/>
      <c r="QEK250" s="1"/>
      <c r="QEL250" s="1"/>
      <c r="QEM250" s="1"/>
      <c r="QEN250" s="1"/>
      <c r="QEO250" s="1"/>
      <c r="QEP250" s="1"/>
      <c r="QEQ250" s="1"/>
      <c r="QER250" s="1"/>
      <c r="QES250" s="1"/>
      <c r="QET250" s="1"/>
      <c r="QEU250" s="1"/>
      <c r="QEV250" s="1"/>
      <c r="QEW250" s="1"/>
      <c r="QEX250" s="1"/>
      <c r="QEY250" s="1"/>
      <c r="QEZ250" s="1"/>
      <c r="QFA250" s="1"/>
      <c r="QFB250" s="1"/>
      <c r="QFC250" s="1"/>
      <c r="QFD250" s="1"/>
      <c r="QFE250" s="1"/>
      <c r="QFF250" s="1"/>
      <c r="QFG250" s="1"/>
      <c r="QFH250" s="1"/>
      <c r="QFI250" s="1"/>
      <c r="QFJ250" s="1"/>
      <c r="QFK250" s="1"/>
      <c r="QFL250" s="1"/>
      <c r="QFM250" s="1"/>
      <c r="QFN250" s="1"/>
      <c r="QFO250" s="1"/>
      <c r="QFP250" s="1"/>
      <c r="QFQ250" s="1"/>
      <c r="QFR250" s="1"/>
      <c r="QFS250" s="1"/>
      <c r="QFT250" s="1"/>
      <c r="QFU250" s="1"/>
      <c r="QFV250" s="1"/>
      <c r="QFW250" s="1"/>
      <c r="QFX250" s="1"/>
      <c r="QFY250" s="1"/>
      <c r="QFZ250" s="1"/>
      <c r="QGA250" s="1"/>
      <c r="QGB250" s="1"/>
      <c r="QGC250" s="1"/>
      <c r="QGD250" s="1"/>
      <c r="QGE250" s="1"/>
      <c r="QGF250" s="1"/>
      <c r="QGG250" s="1"/>
      <c r="QGH250" s="1"/>
      <c r="QGI250" s="1"/>
      <c r="QGJ250" s="1"/>
      <c r="QGK250" s="1"/>
      <c r="QGL250" s="1"/>
      <c r="QGM250" s="1"/>
      <c r="QGN250" s="1"/>
      <c r="QGO250" s="1"/>
      <c r="QGP250" s="1"/>
      <c r="QGQ250" s="1"/>
      <c r="QGR250" s="1"/>
      <c r="QGS250" s="1"/>
      <c r="QGT250" s="1"/>
      <c r="QGU250" s="1"/>
      <c r="QGV250" s="1"/>
      <c r="QGW250" s="1"/>
      <c r="QGX250" s="1"/>
      <c r="QGY250" s="1"/>
      <c r="QGZ250" s="1"/>
      <c r="QHA250" s="1"/>
      <c r="QHB250" s="1"/>
      <c r="QHC250" s="1"/>
      <c r="QHD250" s="1"/>
      <c r="QHE250" s="1"/>
      <c r="QHF250" s="1"/>
      <c r="QHG250" s="1"/>
      <c r="QHH250" s="1"/>
      <c r="QHI250" s="1"/>
      <c r="QHJ250" s="1"/>
      <c r="QHK250" s="1"/>
      <c r="QHL250" s="1"/>
      <c r="QHM250" s="1"/>
      <c r="QHN250" s="1"/>
      <c r="QHO250" s="1"/>
      <c r="QHP250" s="1"/>
      <c r="QHQ250" s="1"/>
      <c r="QHR250" s="1"/>
      <c r="QHS250" s="1"/>
      <c r="QHT250" s="1"/>
      <c r="QHU250" s="1"/>
      <c r="QHV250" s="1"/>
      <c r="QHW250" s="1"/>
      <c r="QHX250" s="1"/>
      <c r="QHY250" s="1"/>
      <c r="QHZ250" s="1"/>
      <c r="QIA250" s="1"/>
      <c r="QIB250" s="1"/>
      <c r="QIC250" s="1"/>
      <c r="QID250" s="1"/>
      <c r="QIE250" s="1"/>
      <c r="QIF250" s="1"/>
      <c r="QIG250" s="1"/>
      <c r="QIH250" s="1"/>
      <c r="QII250" s="1"/>
      <c r="QIJ250" s="1"/>
      <c r="QIK250" s="1"/>
      <c r="QIL250" s="1"/>
      <c r="QIM250" s="1"/>
      <c r="QIN250" s="1"/>
      <c r="QIO250" s="1"/>
      <c r="QIP250" s="1"/>
      <c r="QIQ250" s="1"/>
      <c r="QIR250" s="1"/>
      <c r="QIS250" s="1"/>
      <c r="QIT250" s="1"/>
      <c r="QIU250" s="1"/>
      <c r="QIV250" s="1"/>
      <c r="QIW250" s="1"/>
      <c r="QIX250" s="1"/>
      <c r="QIY250" s="1"/>
      <c r="QIZ250" s="1"/>
      <c r="QJA250" s="1"/>
      <c r="QJB250" s="1"/>
      <c r="QJC250" s="1"/>
      <c r="QJD250" s="1"/>
      <c r="QJE250" s="1"/>
      <c r="QJF250" s="1"/>
      <c r="QJG250" s="1"/>
      <c r="QJH250" s="1"/>
      <c r="QJI250" s="1"/>
      <c r="QJJ250" s="1"/>
      <c r="QJK250" s="1"/>
      <c r="QJL250" s="1"/>
      <c r="QJM250" s="1"/>
      <c r="QJN250" s="1"/>
      <c r="QJO250" s="1"/>
      <c r="QJP250" s="1"/>
      <c r="QJQ250" s="1"/>
      <c r="QJR250" s="1"/>
      <c r="QJS250" s="1"/>
      <c r="QJT250" s="1"/>
      <c r="QJU250" s="1"/>
      <c r="QJV250" s="1"/>
      <c r="QJW250" s="1"/>
      <c r="QJX250" s="1"/>
      <c r="QJY250" s="1"/>
      <c r="QJZ250" s="1"/>
      <c r="QKA250" s="1"/>
      <c r="QKB250" s="1"/>
      <c r="QKC250" s="1"/>
      <c r="QKD250" s="1"/>
      <c r="QKE250" s="1"/>
      <c r="QKF250" s="1"/>
      <c r="QKG250" s="1"/>
      <c r="QKH250" s="1"/>
      <c r="QKI250" s="1"/>
      <c r="QKJ250" s="1"/>
      <c r="QKK250" s="1"/>
      <c r="QKL250" s="1"/>
      <c r="QKM250" s="1"/>
      <c r="QKN250" s="1"/>
      <c r="QKO250" s="1"/>
      <c r="QKP250" s="1"/>
      <c r="QKQ250" s="1"/>
      <c r="QKR250" s="1"/>
      <c r="QKS250" s="1"/>
      <c r="QKT250" s="1"/>
      <c r="QKU250" s="1"/>
      <c r="QKV250" s="1"/>
      <c r="QKW250" s="1"/>
      <c r="QKX250" s="1"/>
      <c r="QKY250" s="1"/>
      <c r="QKZ250" s="1"/>
      <c r="QLA250" s="1"/>
      <c r="QLB250" s="1"/>
      <c r="QLC250" s="1"/>
      <c r="QLD250" s="1"/>
      <c r="QLE250" s="1"/>
      <c r="QLF250" s="1"/>
      <c r="QLG250" s="1"/>
      <c r="QLH250" s="1"/>
      <c r="QLI250" s="1"/>
      <c r="QLJ250" s="1"/>
      <c r="QLK250" s="1"/>
      <c r="QLL250" s="1"/>
      <c r="QLM250" s="1"/>
      <c r="QLN250" s="1"/>
      <c r="QLO250" s="1"/>
      <c r="QLP250" s="1"/>
      <c r="QLQ250" s="1"/>
      <c r="QLR250" s="1"/>
      <c r="QLS250" s="1"/>
      <c r="QLT250" s="1"/>
      <c r="QLU250" s="1"/>
      <c r="QLV250" s="1"/>
      <c r="QLW250" s="1"/>
      <c r="QLX250" s="1"/>
      <c r="QLY250" s="1"/>
      <c r="QLZ250" s="1"/>
      <c r="QMA250" s="1"/>
      <c r="QMB250" s="1"/>
      <c r="QMC250" s="1"/>
      <c r="QMD250" s="1"/>
      <c r="QME250" s="1"/>
      <c r="QMF250" s="1"/>
      <c r="QMG250" s="1"/>
      <c r="QMH250" s="1"/>
      <c r="QMI250" s="1"/>
      <c r="QMJ250" s="1"/>
      <c r="QMK250" s="1"/>
      <c r="QML250" s="1"/>
      <c r="QMM250" s="1"/>
      <c r="QMN250" s="1"/>
      <c r="QMO250" s="1"/>
      <c r="QMP250" s="1"/>
      <c r="QMQ250" s="1"/>
      <c r="QMR250" s="1"/>
      <c r="QMS250" s="1"/>
      <c r="QMT250" s="1"/>
      <c r="QMU250" s="1"/>
      <c r="QMV250" s="1"/>
      <c r="QMW250" s="1"/>
      <c r="QMX250" s="1"/>
      <c r="QMY250" s="1"/>
      <c r="QMZ250" s="1"/>
      <c r="QNA250" s="1"/>
      <c r="QNB250" s="1"/>
      <c r="QNC250" s="1"/>
      <c r="QND250" s="1"/>
      <c r="QNE250" s="1"/>
      <c r="QNF250" s="1"/>
      <c r="QNG250" s="1"/>
      <c r="QNH250" s="1"/>
      <c r="QNI250" s="1"/>
      <c r="QNJ250" s="1"/>
      <c r="QNK250" s="1"/>
      <c r="QNL250" s="1"/>
      <c r="QNM250" s="1"/>
      <c r="QNN250" s="1"/>
      <c r="QNO250" s="1"/>
      <c r="QNP250" s="1"/>
      <c r="QNQ250" s="1"/>
      <c r="QNR250" s="1"/>
      <c r="QNS250" s="1"/>
      <c r="QNT250" s="1"/>
      <c r="QNU250" s="1"/>
      <c r="QNV250" s="1"/>
      <c r="QNW250" s="1"/>
      <c r="QNX250" s="1"/>
      <c r="QNY250" s="1"/>
      <c r="QNZ250" s="1"/>
      <c r="QOA250" s="1"/>
      <c r="QOB250" s="1"/>
      <c r="QOC250" s="1"/>
      <c r="QOD250" s="1"/>
      <c r="QOE250" s="1"/>
      <c r="QOF250" s="1"/>
      <c r="QOG250" s="1"/>
      <c r="QOH250" s="1"/>
      <c r="QOI250" s="1"/>
      <c r="QOJ250" s="1"/>
      <c r="QOK250" s="1"/>
      <c r="QOL250" s="1"/>
      <c r="QOM250" s="1"/>
      <c r="QON250" s="1"/>
      <c r="QOO250" s="1"/>
      <c r="QOP250" s="1"/>
      <c r="QOQ250" s="1"/>
      <c r="QOR250" s="1"/>
      <c r="QOS250" s="1"/>
      <c r="QOT250" s="1"/>
      <c r="QOU250" s="1"/>
      <c r="QOV250" s="1"/>
      <c r="QOW250" s="1"/>
      <c r="QOX250" s="1"/>
      <c r="QOY250" s="1"/>
      <c r="QOZ250" s="1"/>
      <c r="QPA250" s="1"/>
      <c r="QPB250" s="1"/>
      <c r="QPC250" s="1"/>
      <c r="QPD250" s="1"/>
      <c r="QPE250" s="1"/>
      <c r="QPF250" s="1"/>
      <c r="QPG250" s="1"/>
      <c r="QPH250" s="1"/>
      <c r="QPI250" s="1"/>
      <c r="QPJ250" s="1"/>
      <c r="QPK250" s="1"/>
      <c r="QPL250" s="1"/>
      <c r="QPM250" s="1"/>
      <c r="QPN250" s="1"/>
      <c r="QPO250" s="1"/>
      <c r="QPP250" s="1"/>
      <c r="QPQ250" s="1"/>
      <c r="QPR250" s="1"/>
      <c r="QPS250" s="1"/>
      <c r="QPT250" s="1"/>
      <c r="QPU250" s="1"/>
      <c r="QPV250" s="1"/>
      <c r="QPW250" s="1"/>
      <c r="QPX250" s="1"/>
      <c r="QPY250" s="1"/>
      <c r="QPZ250" s="1"/>
      <c r="QQA250" s="1"/>
      <c r="QQB250" s="1"/>
      <c r="QQC250" s="1"/>
      <c r="QQD250" s="1"/>
      <c r="QQE250" s="1"/>
      <c r="QQF250" s="1"/>
      <c r="QQG250" s="1"/>
      <c r="QQH250" s="1"/>
      <c r="QQI250" s="1"/>
      <c r="QQJ250" s="1"/>
      <c r="QQK250" s="1"/>
      <c r="QQL250" s="1"/>
      <c r="QQM250" s="1"/>
      <c r="QQN250" s="1"/>
      <c r="QQO250" s="1"/>
      <c r="QQP250" s="1"/>
      <c r="QQQ250" s="1"/>
      <c r="QQR250" s="1"/>
      <c r="QQS250" s="1"/>
      <c r="QQT250" s="1"/>
      <c r="QQU250" s="1"/>
      <c r="QQV250" s="1"/>
      <c r="QQW250" s="1"/>
      <c r="QQX250" s="1"/>
      <c r="QQY250" s="1"/>
      <c r="QQZ250" s="1"/>
      <c r="QRA250" s="1"/>
      <c r="QRB250" s="1"/>
      <c r="QRC250" s="1"/>
      <c r="QRD250" s="1"/>
      <c r="QRE250" s="1"/>
      <c r="QRF250" s="1"/>
      <c r="QRG250" s="1"/>
      <c r="QRH250" s="1"/>
      <c r="QRI250" s="1"/>
      <c r="QRJ250" s="1"/>
      <c r="QRK250" s="1"/>
      <c r="QRL250" s="1"/>
      <c r="QRM250" s="1"/>
      <c r="QRN250" s="1"/>
      <c r="QRO250" s="1"/>
      <c r="QRP250" s="1"/>
      <c r="QRQ250" s="1"/>
      <c r="QRR250" s="1"/>
      <c r="QRS250" s="1"/>
      <c r="QRT250" s="1"/>
      <c r="QRU250" s="1"/>
      <c r="QRV250" s="1"/>
      <c r="QRW250" s="1"/>
      <c r="QRX250" s="1"/>
      <c r="QRY250" s="1"/>
      <c r="QRZ250" s="1"/>
      <c r="QSA250" s="1"/>
      <c r="QSB250" s="1"/>
      <c r="QSC250" s="1"/>
      <c r="QSD250" s="1"/>
      <c r="QSE250" s="1"/>
      <c r="QSF250" s="1"/>
      <c r="QSG250" s="1"/>
      <c r="QSH250" s="1"/>
      <c r="QSI250" s="1"/>
      <c r="QSJ250" s="1"/>
      <c r="QSK250" s="1"/>
      <c r="QSL250" s="1"/>
      <c r="QSM250" s="1"/>
      <c r="QSN250" s="1"/>
      <c r="QSO250" s="1"/>
      <c r="QSP250" s="1"/>
      <c r="QSQ250" s="1"/>
      <c r="QSR250" s="1"/>
      <c r="QSS250" s="1"/>
      <c r="QST250" s="1"/>
      <c r="QSU250" s="1"/>
      <c r="QSV250" s="1"/>
      <c r="QSW250" s="1"/>
      <c r="QSX250" s="1"/>
      <c r="QSY250" s="1"/>
      <c r="QSZ250" s="1"/>
      <c r="QTA250" s="1"/>
      <c r="QTB250" s="1"/>
      <c r="QTC250" s="1"/>
      <c r="QTD250" s="1"/>
      <c r="QTE250" s="1"/>
      <c r="QTF250" s="1"/>
      <c r="QTG250" s="1"/>
      <c r="QTH250" s="1"/>
      <c r="QTI250" s="1"/>
      <c r="QTJ250" s="1"/>
      <c r="QTK250" s="1"/>
      <c r="QTL250" s="1"/>
      <c r="QTM250" s="1"/>
      <c r="QTN250" s="1"/>
      <c r="QTO250" s="1"/>
      <c r="QTP250" s="1"/>
      <c r="QTQ250" s="1"/>
      <c r="QTR250" s="1"/>
      <c r="QTS250" s="1"/>
      <c r="QTT250" s="1"/>
      <c r="QTU250" s="1"/>
      <c r="QTV250" s="1"/>
      <c r="QTW250" s="1"/>
      <c r="QTX250" s="1"/>
      <c r="QTY250" s="1"/>
      <c r="QTZ250" s="1"/>
      <c r="QUA250" s="1"/>
      <c r="QUB250" s="1"/>
      <c r="QUC250" s="1"/>
      <c r="QUD250" s="1"/>
      <c r="QUE250" s="1"/>
      <c r="QUF250" s="1"/>
      <c r="QUG250" s="1"/>
      <c r="QUH250" s="1"/>
      <c r="QUI250" s="1"/>
      <c r="QUJ250" s="1"/>
      <c r="QUK250" s="1"/>
      <c r="QUL250" s="1"/>
      <c r="QUM250" s="1"/>
      <c r="QUN250" s="1"/>
      <c r="QUO250" s="1"/>
      <c r="QUP250" s="1"/>
      <c r="QUQ250" s="1"/>
      <c r="QUR250" s="1"/>
      <c r="QUS250" s="1"/>
      <c r="QUT250" s="1"/>
      <c r="QUU250" s="1"/>
      <c r="QUV250" s="1"/>
      <c r="QUW250" s="1"/>
      <c r="QUX250" s="1"/>
      <c r="QUY250" s="1"/>
      <c r="QUZ250" s="1"/>
      <c r="QVA250" s="1"/>
      <c r="QVB250" s="1"/>
      <c r="QVC250" s="1"/>
      <c r="QVD250" s="1"/>
      <c r="QVE250" s="1"/>
      <c r="QVF250" s="1"/>
      <c r="QVG250" s="1"/>
      <c r="QVH250" s="1"/>
      <c r="QVI250" s="1"/>
      <c r="QVJ250" s="1"/>
      <c r="QVK250" s="1"/>
      <c r="QVL250" s="1"/>
      <c r="QVM250" s="1"/>
      <c r="QVN250" s="1"/>
      <c r="QVO250" s="1"/>
      <c r="QVP250" s="1"/>
      <c r="QVQ250" s="1"/>
      <c r="QVR250" s="1"/>
      <c r="QVS250" s="1"/>
      <c r="QVT250" s="1"/>
      <c r="QVU250" s="1"/>
      <c r="QVV250" s="1"/>
      <c r="QVW250" s="1"/>
      <c r="QVX250" s="1"/>
      <c r="QVY250" s="1"/>
      <c r="QVZ250" s="1"/>
      <c r="QWA250" s="1"/>
      <c r="QWB250" s="1"/>
      <c r="QWC250" s="1"/>
      <c r="QWD250" s="1"/>
      <c r="QWE250" s="1"/>
      <c r="QWF250" s="1"/>
      <c r="QWG250" s="1"/>
      <c r="QWH250" s="1"/>
      <c r="QWI250" s="1"/>
      <c r="QWJ250" s="1"/>
      <c r="QWK250" s="1"/>
      <c r="QWL250" s="1"/>
      <c r="QWM250" s="1"/>
      <c r="QWN250" s="1"/>
      <c r="QWO250" s="1"/>
      <c r="QWP250" s="1"/>
      <c r="QWQ250" s="1"/>
      <c r="QWR250" s="1"/>
      <c r="QWS250" s="1"/>
      <c r="QWT250" s="1"/>
      <c r="QWU250" s="1"/>
      <c r="QWV250" s="1"/>
      <c r="QWW250" s="1"/>
      <c r="QWX250" s="1"/>
      <c r="QWY250" s="1"/>
      <c r="QWZ250" s="1"/>
      <c r="QXA250" s="1"/>
      <c r="QXB250" s="1"/>
      <c r="QXC250" s="1"/>
      <c r="QXD250" s="1"/>
      <c r="QXE250" s="1"/>
      <c r="QXF250" s="1"/>
      <c r="QXG250" s="1"/>
      <c r="QXH250" s="1"/>
      <c r="QXI250" s="1"/>
      <c r="QXJ250" s="1"/>
      <c r="QXK250" s="1"/>
      <c r="QXL250" s="1"/>
      <c r="QXM250" s="1"/>
      <c r="QXN250" s="1"/>
      <c r="QXO250" s="1"/>
      <c r="QXP250" s="1"/>
      <c r="QXQ250" s="1"/>
      <c r="QXR250" s="1"/>
      <c r="QXS250" s="1"/>
      <c r="QXT250" s="1"/>
      <c r="QXU250" s="1"/>
      <c r="QXV250" s="1"/>
      <c r="QXW250" s="1"/>
      <c r="QXX250" s="1"/>
      <c r="QXY250" s="1"/>
      <c r="QXZ250" s="1"/>
      <c r="QYA250" s="1"/>
      <c r="QYB250" s="1"/>
      <c r="QYC250" s="1"/>
      <c r="QYD250" s="1"/>
      <c r="QYE250" s="1"/>
      <c r="QYF250" s="1"/>
      <c r="QYG250" s="1"/>
      <c r="QYH250" s="1"/>
      <c r="QYI250" s="1"/>
      <c r="QYJ250" s="1"/>
      <c r="QYK250" s="1"/>
      <c r="QYL250" s="1"/>
      <c r="QYM250" s="1"/>
      <c r="QYN250" s="1"/>
      <c r="QYO250" s="1"/>
      <c r="QYP250" s="1"/>
      <c r="QYQ250" s="1"/>
      <c r="QYR250" s="1"/>
      <c r="QYS250" s="1"/>
      <c r="QYT250" s="1"/>
      <c r="QYU250" s="1"/>
      <c r="QYV250" s="1"/>
      <c r="QYW250" s="1"/>
      <c r="QYX250" s="1"/>
      <c r="QYY250" s="1"/>
      <c r="QYZ250" s="1"/>
      <c r="QZA250" s="1"/>
      <c r="QZB250" s="1"/>
      <c r="QZC250" s="1"/>
      <c r="QZD250" s="1"/>
      <c r="QZE250" s="1"/>
      <c r="QZF250" s="1"/>
      <c r="QZG250" s="1"/>
      <c r="QZH250" s="1"/>
      <c r="QZI250" s="1"/>
      <c r="QZJ250" s="1"/>
      <c r="QZK250" s="1"/>
      <c r="QZL250" s="1"/>
      <c r="QZM250" s="1"/>
      <c r="QZN250" s="1"/>
      <c r="QZO250" s="1"/>
      <c r="QZP250" s="1"/>
      <c r="QZQ250" s="1"/>
      <c r="QZR250" s="1"/>
      <c r="QZS250" s="1"/>
      <c r="QZT250" s="1"/>
      <c r="QZU250" s="1"/>
      <c r="QZV250" s="1"/>
      <c r="QZW250" s="1"/>
      <c r="QZX250" s="1"/>
      <c r="QZY250" s="1"/>
      <c r="QZZ250" s="1"/>
      <c r="RAA250" s="1"/>
      <c r="RAB250" s="1"/>
      <c r="RAC250" s="1"/>
      <c r="RAD250" s="1"/>
      <c r="RAE250" s="1"/>
      <c r="RAF250" s="1"/>
      <c r="RAG250" s="1"/>
      <c r="RAH250" s="1"/>
      <c r="RAI250" s="1"/>
      <c r="RAJ250" s="1"/>
      <c r="RAK250" s="1"/>
      <c r="RAL250" s="1"/>
      <c r="RAM250" s="1"/>
      <c r="RAN250" s="1"/>
      <c r="RAO250" s="1"/>
      <c r="RAP250" s="1"/>
      <c r="RAQ250" s="1"/>
      <c r="RAR250" s="1"/>
      <c r="RAS250" s="1"/>
      <c r="RAT250" s="1"/>
      <c r="RAU250" s="1"/>
      <c r="RAV250" s="1"/>
      <c r="RAW250" s="1"/>
      <c r="RAX250" s="1"/>
      <c r="RAY250" s="1"/>
      <c r="RAZ250" s="1"/>
      <c r="RBA250" s="1"/>
      <c r="RBB250" s="1"/>
      <c r="RBC250" s="1"/>
      <c r="RBD250" s="1"/>
      <c r="RBE250" s="1"/>
      <c r="RBF250" s="1"/>
      <c r="RBG250" s="1"/>
      <c r="RBH250" s="1"/>
      <c r="RBI250" s="1"/>
      <c r="RBJ250" s="1"/>
      <c r="RBK250" s="1"/>
      <c r="RBL250" s="1"/>
      <c r="RBM250" s="1"/>
      <c r="RBN250" s="1"/>
      <c r="RBO250" s="1"/>
      <c r="RBP250" s="1"/>
      <c r="RBQ250" s="1"/>
      <c r="RBR250" s="1"/>
      <c r="RBS250" s="1"/>
      <c r="RBT250" s="1"/>
      <c r="RBU250" s="1"/>
      <c r="RBV250" s="1"/>
      <c r="RBW250" s="1"/>
      <c r="RBX250" s="1"/>
      <c r="RBY250" s="1"/>
      <c r="RBZ250" s="1"/>
      <c r="RCA250" s="1"/>
      <c r="RCB250" s="1"/>
      <c r="RCC250" s="1"/>
      <c r="RCD250" s="1"/>
      <c r="RCE250" s="1"/>
      <c r="RCF250" s="1"/>
      <c r="RCG250" s="1"/>
      <c r="RCH250" s="1"/>
      <c r="RCI250" s="1"/>
      <c r="RCJ250" s="1"/>
      <c r="RCK250" s="1"/>
      <c r="RCL250" s="1"/>
      <c r="RCM250" s="1"/>
      <c r="RCN250" s="1"/>
      <c r="RCO250" s="1"/>
      <c r="RCP250" s="1"/>
      <c r="RCQ250" s="1"/>
      <c r="RCR250" s="1"/>
      <c r="RCS250" s="1"/>
      <c r="RCT250" s="1"/>
      <c r="RCU250" s="1"/>
      <c r="RCV250" s="1"/>
      <c r="RCW250" s="1"/>
      <c r="RCX250" s="1"/>
      <c r="RCY250" s="1"/>
      <c r="RCZ250" s="1"/>
      <c r="RDA250" s="1"/>
      <c r="RDB250" s="1"/>
      <c r="RDC250" s="1"/>
      <c r="RDD250" s="1"/>
      <c r="RDE250" s="1"/>
      <c r="RDF250" s="1"/>
      <c r="RDG250" s="1"/>
      <c r="RDH250" s="1"/>
      <c r="RDI250" s="1"/>
      <c r="RDJ250" s="1"/>
      <c r="RDK250" s="1"/>
      <c r="RDL250" s="1"/>
      <c r="RDM250" s="1"/>
      <c r="RDN250" s="1"/>
      <c r="RDO250" s="1"/>
      <c r="RDP250" s="1"/>
      <c r="RDQ250" s="1"/>
      <c r="RDR250" s="1"/>
      <c r="RDS250" s="1"/>
      <c r="RDT250" s="1"/>
      <c r="RDU250" s="1"/>
      <c r="RDV250" s="1"/>
      <c r="RDW250" s="1"/>
      <c r="RDX250" s="1"/>
      <c r="RDY250" s="1"/>
      <c r="RDZ250" s="1"/>
      <c r="REA250" s="1"/>
      <c r="REB250" s="1"/>
      <c r="REC250" s="1"/>
      <c r="RED250" s="1"/>
      <c r="REE250" s="1"/>
      <c r="REF250" s="1"/>
      <c r="REG250" s="1"/>
      <c r="REH250" s="1"/>
      <c r="REI250" s="1"/>
      <c r="REJ250" s="1"/>
      <c r="REK250" s="1"/>
      <c r="REL250" s="1"/>
      <c r="REM250" s="1"/>
      <c r="REN250" s="1"/>
      <c r="REO250" s="1"/>
      <c r="REP250" s="1"/>
      <c r="REQ250" s="1"/>
      <c r="RER250" s="1"/>
      <c r="RES250" s="1"/>
      <c r="RET250" s="1"/>
      <c r="REU250" s="1"/>
      <c r="REV250" s="1"/>
      <c r="REW250" s="1"/>
      <c r="REX250" s="1"/>
      <c r="REY250" s="1"/>
      <c r="REZ250" s="1"/>
      <c r="RFA250" s="1"/>
      <c r="RFB250" s="1"/>
      <c r="RFC250" s="1"/>
      <c r="RFD250" s="1"/>
      <c r="RFE250" s="1"/>
      <c r="RFF250" s="1"/>
      <c r="RFG250" s="1"/>
      <c r="RFH250" s="1"/>
      <c r="RFI250" s="1"/>
      <c r="RFJ250" s="1"/>
      <c r="RFK250" s="1"/>
      <c r="RFL250" s="1"/>
      <c r="RFM250" s="1"/>
      <c r="RFN250" s="1"/>
      <c r="RFO250" s="1"/>
      <c r="RFP250" s="1"/>
      <c r="RFQ250" s="1"/>
      <c r="RFR250" s="1"/>
      <c r="RFS250" s="1"/>
      <c r="RFT250" s="1"/>
      <c r="RFU250" s="1"/>
      <c r="RFV250" s="1"/>
      <c r="RFW250" s="1"/>
      <c r="RFX250" s="1"/>
      <c r="RFY250" s="1"/>
      <c r="RFZ250" s="1"/>
      <c r="RGA250" s="1"/>
      <c r="RGB250" s="1"/>
      <c r="RGC250" s="1"/>
      <c r="RGD250" s="1"/>
      <c r="RGE250" s="1"/>
      <c r="RGF250" s="1"/>
      <c r="RGG250" s="1"/>
      <c r="RGH250" s="1"/>
      <c r="RGI250" s="1"/>
      <c r="RGJ250" s="1"/>
      <c r="RGK250" s="1"/>
      <c r="RGL250" s="1"/>
      <c r="RGM250" s="1"/>
      <c r="RGN250" s="1"/>
      <c r="RGO250" s="1"/>
      <c r="RGP250" s="1"/>
      <c r="RGQ250" s="1"/>
      <c r="RGR250" s="1"/>
      <c r="RGS250" s="1"/>
      <c r="RGT250" s="1"/>
      <c r="RGU250" s="1"/>
      <c r="RGV250" s="1"/>
      <c r="RGW250" s="1"/>
      <c r="RGX250" s="1"/>
      <c r="RGY250" s="1"/>
      <c r="RGZ250" s="1"/>
      <c r="RHA250" s="1"/>
      <c r="RHB250" s="1"/>
      <c r="RHC250" s="1"/>
      <c r="RHD250" s="1"/>
      <c r="RHE250" s="1"/>
      <c r="RHF250" s="1"/>
      <c r="RHG250" s="1"/>
      <c r="RHH250" s="1"/>
      <c r="RHI250" s="1"/>
      <c r="RHJ250" s="1"/>
      <c r="RHK250" s="1"/>
      <c r="RHL250" s="1"/>
      <c r="RHM250" s="1"/>
      <c r="RHN250" s="1"/>
      <c r="RHO250" s="1"/>
      <c r="RHP250" s="1"/>
      <c r="RHQ250" s="1"/>
      <c r="RHR250" s="1"/>
      <c r="RHS250" s="1"/>
      <c r="RHT250" s="1"/>
      <c r="RHU250" s="1"/>
      <c r="RHV250" s="1"/>
      <c r="RHW250" s="1"/>
      <c r="RHX250" s="1"/>
      <c r="RHY250" s="1"/>
      <c r="RHZ250" s="1"/>
      <c r="RIA250" s="1"/>
      <c r="RIB250" s="1"/>
      <c r="RIC250" s="1"/>
      <c r="RID250" s="1"/>
      <c r="RIE250" s="1"/>
      <c r="RIF250" s="1"/>
      <c r="RIG250" s="1"/>
      <c r="RIH250" s="1"/>
      <c r="RII250" s="1"/>
      <c r="RIJ250" s="1"/>
      <c r="RIK250" s="1"/>
      <c r="RIL250" s="1"/>
      <c r="RIM250" s="1"/>
      <c r="RIN250" s="1"/>
      <c r="RIO250" s="1"/>
      <c r="RIP250" s="1"/>
      <c r="RIQ250" s="1"/>
      <c r="RIR250" s="1"/>
      <c r="RIS250" s="1"/>
      <c r="RIT250" s="1"/>
      <c r="RIU250" s="1"/>
      <c r="RIV250" s="1"/>
      <c r="RIW250" s="1"/>
      <c r="RIX250" s="1"/>
      <c r="RIY250" s="1"/>
      <c r="RIZ250" s="1"/>
      <c r="RJA250" s="1"/>
      <c r="RJB250" s="1"/>
      <c r="RJC250" s="1"/>
      <c r="RJD250" s="1"/>
      <c r="RJE250" s="1"/>
      <c r="RJF250" s="1"/>
      <c r="RJG250" s="1"/>
      <c r="RJH250" s="1"/>
      <c r="RJI250" s="1"/>
      <c r="RJJ250" s="1"/>
      <c r="RJK250" s="1"/>
      <c r="RJL250" s="1"/>
      <c r="RJM250" s="1"/>
      <c r="RJN250" s="1"/>
      <c r="RJO250" s="1"/>
      <c r="RJP250" s="1"/>
      <c r="RJQ250" s="1"/>
      <c r="RJR250" s="1"/>
      <c r="RJS250" s="1"/>
      <c r="RJT250" s="1"/>
      <c r="RJU250" s="1"/>
      <c r="RJV250" s="1"/>
      <c r="RJW250" s="1"/>
      <c r="RJX250" s="1"/>
      <c r="RJY250" s="1"/>
      <c r="RJZ250" s="1"/>
      <c r="RKA250" s="1"/>
      <c r="RKB250" s="1"/>
      <c r="RKC250" s="1"/>
      <c r="RKD250" s="1"/>
      <c r="RKE250" s="1"/>
      <c r="RKF250" s="1"/>
      <c r="RKG250" s="1"/>
      <c r="RKH250" s="1"/>
      <c r="RKI250" s="1"/>
      <c r="RKJ250" s="1"/>
      <c r="RKK250" s="1"/>
      <c r="RKL250" s="1"/>
      <c r="RKM250" s="1"/>
      <c r="RKN250" s="1"/>
      <c r="RKO250" s="1"/>
      <c r="RKP250" s="1"/>
      <c r="RKQ250" s="1"/>
      <c r="RKR250" s="1"/>
      <c r="RKS250" s="1"/>
      <c r="RKT250" s="1"/>
      <c r="RKU250" s="1"/>
      <c r="RKV250" s="1"/>
      <c r="RKW250" s="1"/>
      <c r="RKX250" s="1"/>
      <c r="RKY250" s="1"/>
      <c r="RKZ250" s="1"/>
      <c r="RLA250" s="1"/>
      <c r="RLB250" s="1"/>
      <c r="RLC250" s="1"/>
      <c r="RLD250" s="1"/>
      <c r="RLE250" s="1"/>
      <c r="RLF250" s="1"/>
      <c r="RLG250" s="1"/>
      <c r="RLH250" s="1"/>
      <c r="RLI250" s="1"/>
      <c r="RLJ250" s="1"/>
      <c r="RLK250" s="1"/>
      <c r="RLL250" s="1"/>
      <c r="RLM250" s="1"/>
      <c r="RLN250" s="1"/>
      <c r="RLO250" s="1"/>
      <c r="RLP250" s="1"/>
      <c r="RLQ250" s="1"/>
      <c r="RLR250" s="1"/>
      <c r="RLS250" s="1"/>
      <c r="RLT250" s="1"/>
      <c r="RLU250" s="1"/>
      <c r="RLV250" s="1"/>
      <c r="RLW250" s="1"/>
      <c r="RLX250" s="1"/>
      <c r="RLY250" s="1"/>
      <c r="RLZ250" s="1"/>
      <c r="RMA250" s="1"/>
      <c r="RMB250" s="1"/>
      <c r="RMC250" s="1"/>
      <c r="RMD250" s="1"/>
      <c r="RME250" s="1"/>
      <c r="RMF250" s="1"/>
      <c r="RMG250" s="1"/>
      <c r="RMH250" s="1"/>
      <c r="RMI250" s="1"/>
      <c r="RMJ250" s="1"/>
      <c r="RMK250" s="1"/>
      <c r="RML250" s="1"/>
      <c r="RMM250" s="1"/>
      <c r="RMN250" s="1"/>
      <c r="RMO250" s="1"/>
      <c r="RMP250" s="1"/>
      <c r="RMQ250" s="1"/>
      <c r="RMR250" s="1"/>
      <c r="RMS250" s="1"/>
      <c r="RMT250" s="1"/>
      <c r="RMU250" s="1"/>
      <c r="RMV250" s="1"/>
      <c r="RMW250" s="1"/>
      <c r="RMX250" s="1"/>
      <c r="RMY250" s="1"/>
      <c r="RMZ250" s="1"/>
      <c r="RNA250" s="1"/>
      <c r="RNB250" s="1"/>
      <c r="RNC250" s="1"/>
      <c r="RND250" s="1"/>
      <c r="RNE250" s="1"/>
      <c r="RNF250" s="1"/>
      <c r="RNG250" s="1"/>
      <c r="RNH250" s="1"/>
      <c r="RNI250" s="1"/>
      <c r="RNJ250" s="1"/>
      <c r="RNK250" s="1"/>
      <c r="RNL250" s="1"/>
      <c r="RNM250" s="1"/>
      <c r="RNN250" s="1"/>
      <c r="RNO250" s="1"/>
      <c r="RNP250" s="1"/>
      <c r="RNQ250" s="1"/>
      <c r="RNR250" s="1"/>
      <c r="RNS250" s="1"/>
      <c r="RNT250" s="1"/>
      <c r="RNU250" s="1"/>
      <c r="RNV250" s="1"/>
      <c r="RNW250" s="1"/>
      <c r="RNX250" s="1"/>
      <c r="RNY250" s="1"/>
      <c r="RNZ250" s="1"/>
      <c r="ROA250" s="1"/>
      <c r="ROB250" s="1"/>
      <c r="ROC250" s="1"/>
      <c r="ROD250" s="1"/>
      <c r="ROE250" s="1"/>
      <c r="ROF250" s="1"/>
      <c r="ROG250" s="1"/>
      <c r="ROH250" s="1"/>
      <c r="ROI250" s="1"/>
      <c r="ROJ250" s="1"/>
      <c r="ROK250" s="1"/>
      <c r="ROL250" s="1"/>
      <c r="ROM250" s="1"/>
      <c r="RON250" s="1"/>
      <c r="ROO250" s="1"/>
      <c r="ROP250" s="1"/>
      <c r="ROQ250" s="1"/>
      <c r="ROR250" s="1"/>
      <c r="ROS250" s="1"/>
      <c r="ROT250" s="1"/>
      <c r="ROU250" s="1"/>
      <c r="ROV250" s="1"/>
      <c r="ROW250" s="1"/>
      <c r="ROX250" s="1"/>
      <c r="ROY250" s="1"/>
      <c r="ROZ250" s="1"/>
      <c r="RPA250" s="1"/>
      <c r="RPB250" s="1"/>
      <c r="RPC250" s="1"/>
      <c r="RPD250" s="1"/>
      <c r="RPE250" s="1"/>
      <c r="RPF250" s="1"/>
      <c r="RPG250" s="1"/>
      <c r="RPH250" s="1"/>
      <c r="RPI250" s="1"/>
      <c r="RPJ250" s="1"/>
      <c r="RPK250" s="1"/>
      <c r="RPL250" s="1"/>
      <c r="RPM250" s="1"/>
      <c r="RPN250" s="1"/>
      <c r="RPO250" s="1"/>
      <c r="RPP250" s="1"/>
      <c r="RPQ250" s="1"/>
      <c r="RPR250" s="1"/>
      <c r="RPS250" s="1"/>
      <c r="RPT250" s="1"/>
      <c r="RPU250" s="1"/>
      <c r="RPV250" s="1"/>
      <c r="RPW250" s="1"/>
      <c r="RPX250" s="1"/>
      <c r="RPY250" s="1"/>
      <c r="RPZ250" s="1"/>
      <c r="RQA250" s="1"/>
      <c r="RQB250" s="1"/>
      <c r="RQC250" s="1"/>
      <c r="RQD250" s="1"/>
      <c r="RQE250" s="1"/>
      <c r="RQF250" s="1"/>
      <c r="RQG250" s="1"/>
      <c r="RQH250" s="1"/>
      <c r="RQI250" s="1"/>
      <c r="RQJ250" s="1"/>
      <c r="RQK250" s="1"/>
      <c r="RQL250" s="1"/>
      <c r="RQM250" s="1"/>
      <c r="RQN250" s="1"/>
      <c r="RQO250" s="1"/>
      <c r="RQP250" s="1"/>
      <c r="RQQ250" s="1"/>
      <c r="RQR250" s="1"/>
      <c r="RQS250" s="1"/>
      <c r="RQT250" s="1"/>
      <c r="RQU250" s="1"/>
      <c r="RQV250" s="1"/>
      <c r="RQW250" s="1"/>
      <c r="RQX250" s="1"/>
      <c r="RQY250" s="1"/>
      <c r="RQZ250" s="1"/>
      <c r="RRA250" s="1"/>
      <c r="RRB250" s="1"/>
      <c r="RRC250" s="1"/>
      <c r="RRD250" s="1"/>
      <c r="RRE250" s="1"/>
      <c r="RRF250" s="1"/>
      <c r="RRG250" s="1"/>
      <c r="RRH250" s="1"/>
      <c r="RRI250" s="1"/>
      <c r="RRJ250" s="1"/>
      <c r="RRK250" s="1"/>
      <c r="RRL250" s="1"/>
      <c r="RRM250" s="1"/>
      <c r="RRN250" s="1"/>
      <c r="RRO250" s="1"/>
      <c r="RRP250" s="1"/>
      <c r="RRQ250" s="1"/>
      <c r="RRR250" s="1"/>
      <c r="RRS250" s="1"/>
      <c r="RRT250" s="1"/>
      <c r="RRU250" s="1"/>
      <c r="RRV250" s="1"/>
      <c r="RRW250" s="1"/>
      <c r="RRX250" s="1"/>
      <c r="RRY250" s="1"/>
      <c r="RRZ250" s="1"/>
      <c r="RSA250" s="1"/>
      <c r="RSB250" s="1"/>
      <c r="RSC250" s="1"/>
      <c r="RSD250" s="1"/>
      <c r="RSE250" s="1"/>
      <c r="RSF250" s="1"/>
      <c r="RSG250" s="1"/>
      <c r="RSH250" s="1"/>
      <c r="RSI250" s="1"/>
      <c r="RSJ250" s="1"/>
      <c r="RSK250" s="1"/>
      <c r="RSL250" s="1"/>
      <c r="RSM250" s="1"/>
      <c r="RSN250" s="1"/>
      <c r="RSO250" s="1"/>
      <c r="RSP250" s="1"/>
      <c r="RSQ250" s="1"/>
      <c r="RSR250" s="1"/>
      <c r="RSS250" s="1"/>
      <c r="RST250" s="1"/>
      <c r="RSU250" s="1"/>
      <c r="RSV250" s="1"/>
      <c r="RSW250" s="1"/>
      <c r="RSX250" s="1"/>
      <c r="RSY250" s="1"/>
      <c r="RSZ250" s="1"/>
      <c r="RTA250" s="1"/>
      <c r="RTB250" s="1"/>
      <c r="RTC250" s="1"/>
      <c r="RTD250" s="1"/>
      <c r="RTE250" s="1"/>
      <c r="RTF250" s="1"/>
      <c r="RTG250" s="1"/>
      <c r="RTH250" s="1"/>
      <c r="RTI250" s="1"/>
      <c r="RTJ250" s="1"/>
      <c r="RTK250" s="1"/>
      <c r="RTL250" s="1"/>
      <c r="RTM250" s="1"/>
      <c r="RTN250" s="1"/>
      <c r="RTO250" s="1"/>
      <c r="RTP250" s="1"/>
      <c r="RTQ250" s="1"/>
      <c r="RTR250" s="1"/>
      <c r="RTS250" s="1"/>
      <c r="RTT250" s="1"/>
      <c r="RTU250" s="1"/>
      <c r="RTV250" s="1"/>
      <c r="RTW250" s="1"/>
      <c r="RTX250" s="1"/>
      <c r="RTY250" s="1"/>
      <c r="RTZ250" s="1"/>
      <c r="RUA250" s="1"/>
      <c r="RUB250" s="1"/>
      <c r="RUC250" s="1"/>
      <c r="RUD250" s="1"/>
      <c r="RUE250" s="1"/>
      <c r="RUF250" s="1"/>
      <c r="RUG250" s="1"/>
      <c r="RUH250" s="1"/>
      <c r="RUI250" s="1"/>
      <c r="RUJ250" s="1"/>
      <c r="RUK250" s="1"/>
      <c r="RUL250" s="1"/>
      <c r="RUM250" s="1"/>
      <c r="RUN250" s="1"/>
      <c r="RUO250" s="1"/>
      <c r="RUP250" s="1"/>
      <c r="RUQ250" s="1"/>
      <c r="RUR250" s="1"/>
      <c r="RUS250" s="1"/>
      <c r="RUT250" s="1"/>
      <c r="RUU250" s="1"/>
      <c r="RUV250" s="1"/>
      <c r="RUW250" s="1"/>
      <c r="RUX250" s="1"/>
      <c r="RUY250" s="1"/>
      <c r="RUZ250" s="1"/>
      <c r="RVA250" s="1"/>
      <c r="RVB250" s="1"/>
      <c r="RVC250" s="1"/>
      <c r="RVD250" s="1"/>
      <c r="RVE250" s="1"/>
      <c r="RVF250" s="1"/>
      <c r="RVG250" s="1"/>
      <c r="RVH250" s="1"/>
      <c r="RVI250" s="1"/>
      <c r="RVJ250" s="1"/>
      <c r="RVK250" s="1"/>
      <c r="RVL250" s="1"/>
      <c r="RVM250" s="1"/>
      <c r="RVN250" s="1"/>
      <c r="RVO250" s="1"/>
      <c r="RVP250" s="1"/>
      <c r="RVQ250" s="1"/>
      <c r="RVR250" s="1"/>
      <c r="RVS250" s="1"/>
      <c r="RVT250" s="1"/>
      <c r="RVU250" s="1"/>
      <c r="RVV250" s="1"/>
      <c r="RVW250" s="1"/>
      <c r="RVX250" s="1"/>
      <c r="RVY250" s="1"/>
      <c r="RVZ250" s="1"/>
      <c r="RWA250" s="1"/>
      <c r="RWB250" s="1"/>
      <c r="RWC250" s="1"/>
      <c r="RWD250" s="1"/>
      <c r="RWE250" s="1"/>
      <c r="RWF250" s="1"/>
      <c r="RWG250" s="1"/>
      <c r="RWH250" s="1"/>
      <c r="RWI250" s="1"/>
      <c r="RWJ250" s="1"/>
      <c r="RWK250" s="1"/>
      <c r="RWL250" s="1"/>
      <c r="RWM250" s="1"/>
      <c r="RWN250" s="1"/>
      <c r="RWO250" s="1"/>
      <c r="RWP250" s="1"/>
      <c r="RWQ250" s="1"/>
      <c r="RWR250" s="1"/>
      <c r="RWS250" s="1"/>
      <c r="RWT250" s="1"/>
      <c r="RWU250" s="1"/>
      <c r="RWV250" s="1"/>
      <c r="RWW250" s="1"/>
      <c r="RWX250" s="1"/>
      <c r="RWY250" s="1"/>
      <c r="RWZ250" s="1"/>
      <c r="RXA250" s="1"/>
      <c r="RXB250" s="1"/>
      <c r="RXC250" s="1"/>
      <c r="RXD250" s="1"/>
      <c r="RXE250" s="1"/>
      <c r="RXF250" s="1"/>
      <c r="RXG250" s="1"/>
      <c r="RXH250" s="1"/>
      <c r="RXI250" s="1"/>
      <c r="RXJ250" s="1"/>
      <c r="RXK250" s="1"/>
      <c r="RXL250" s="1"/>
      <c r="RXM250" s="1"/>
      <c r="RXN250" s="1"/>
      <c r="RXO250" s="1"/>
      <c r="RXP250" s="1"/>
      <c r="RXQ250" s="1"/>
      <c r="RXR250" s="1"/>
      <c r="RXS250" s="1"/>
      <c r="RXT250" s="1"/>
      <c r="RXU250" s="1"/>
      <c r="RXV250" s="1"/>
      <c r="RXW250" s="1"/>
      <c r="RXX250" s="1"/>
      <c r="RXY250" s="1"/>
      <c r="RXZ250" s="1"/>
      <c r="RYA250" s="1"/>
      <c r="RYB250" s="1"/>
      <c r="RYC250" s="1"/>
      <c r="RYD250" s="1"/>
      <c r="RYE250" s="1"/>
      <c r="RYF250" s="1"/>
      <c r="RYG250" s="1"/>
      <c r="RYH250" s="1"/>
      <c r="RYI250" s="1"/>
      <c r="RYJ250" s="1"/>
      <c r="RYK250" s="1"/>
      <c r="RYL250" s="1"/>
      <c r="RYM250" s="1"/>
      <c r="RYN250" s="1"/>
      <c r="RYO250" s="1"/>
      <c r="RYP250" s="1"/>
      <c r="RYQ250" s="1"/>
      <c r="RYR250" s="1"/>
      <c r="RYS250" s="1"/>
      <c r="RYT250" s="1"/>
      <c r="RYU250" s="1"/>
      <c r="RYV250" s="1"/>
      <c r="RYW250" s="1"/>
      <c r="RYX250" s="1"/>
      <c r="RYY250" s="1"/>
      <c r="RYZ250" s="1"/>
      <c r="RZA250" s="1"/>
      <c r="RZB250" s="1"/>
      <c r="RZC250" s="1"/>
      <c r="RZD250" s="1"/>
      <c r="RZE250" s="1"/>
      <c r="RZF250" s="1"/>
      <c r="RZG250" s="1"/>
      <c r="RZH250" s="1"/>
      <c r="RZI250" s="1"/>
      <c r="RZJ250" s="1"/>
      <c r="RZK250" s="1"/>
      <c r="RZL250" s="1"/>
      <c r="RZM250" s="1"/>
      <c r="RZN250" s="1"/>
      <c r="RZO250" s="1"/>
      <c r="RZP250" s="1"/>
      <c r="RZQ250" s="1"/>
      <c r="RZR250" s="1"/>
      <c r="RZS250" s="1"/>
      <c r="RZT250" s="1"/>
      <c r="RZU250" s="1"/>
      <c r="RZV250" s="1"/>
      <c r="RZW250" s="1"/>
      <c r="RZX250" s="1"/>
      <c r="RZY250" s="1"/>
      <c r="RZZ250" s="1"/>
      <c r="SAA250" s="1"/>
      <c r="SAB250" s="1"/>
      <c r="SAC250" s="1"/>
      <c r="SAD250" s="1"/>
      <c r="SAE250" s="1"/>
      <c r="SAF250" s="1"/>
      <c r="SAG250" s="1"/>
      <c r="SAH250" s="1"/>
      <c r="SAI250" s="1"/>
      <c r="SAJ250" s="1"/>
      <c r="SAK250" s="1"/>
      <c r="SAL250" s="1"/>
      <c r="SAM250" s="1"/>
      <c r="SAN250" s="1"/>
      <c r="SAO250" s="1"/>
      <c r="SAP250" s="1"/>
      <c r="SAQ250" s="1"/>
      <c r="SAR250" s="1"/>
      <c r="SAS250" s="1"/>
      <c r="SAT250" s="1"/>
      <c r="SAU250" s="1"/>
      <c r="SAV250" s="1"/>
      <c r="SAW250" s="1"/>
      <c r="SAX250" s="1"/>
      <c r="SAY250" s="1"/>
      <c r="SAZ250" s="1"/>
      <c r="SBA250" s="1"/>
      <c r="SBB250" s="1"/>
      <c r="SBC250" s="1"/>
      <c r="SBD250" s="1"/>
      <c r="SBE250" s="1"/>
      <c r="SBF250" s="1"/>
      <c r="SBG250" s="1"/>
      <c r="SBH250" s="1"/>
      <c r="SBI250" s="1"/>
      <c r="SBJ250" s="1"/>
      <c r="SBK250" s="1"/>
      <c r="SBL250" s="1"/>
      <c r="SBM250" s="1"/>
      <c r="SBN250" s="1"/>
      <c r="SBO250" s="1"/>
      <c r="SBP250" s="1"/>
      <c r="SBQ250" s="1"/>
      <c r="SBR250" s="1"/>
      <c r="SBS250" s="1"/>
      <c r="SBT250" s="1"/>
      <c r="SBU250" s="1"/>
      <c r="SBV250" s="1"/>
      <c r="SBW250" s="1"/>
      <c r="SBX250" s="1"/>
      <c r="SBY250" s="1"/>
      <c r="SBZ250" s="1"/>
      <c r="SCA250" s="1"/>
      <c r="SCB250" s="1"/>
      <c r="SCC250" s="1"/>
      <c r="SCD250" s="1"/>
      <c r="SCE250" s="1"/>
      <c r="SCF250" s="1"/>
      <c r="SCG250" s="1"/>
      <c r="SCH250" s="1"/>
      <c r="SCI250" s="1"/>
      <c r="SCJ250" s="1"/>
      <c r="SCK250" s="1"/>
      <c r="SCL250" s="1"/>
      <c r="SCM250" s="1"/>
      <c r="SCN250" s="1"/>
      <c r="SCO250" s="1"/>
      <c r="SCP250" s="1"/>
      <c r="SCQ250" s="1"/>
      <c r="SCR250" s="1"/>
      <c r="SCS250" s="1"/>
      <c r="SCT250" s="1"/>
      <c r="SCU250" s="1"/>
      <c r="SCV250" s="1"/>
      <c r="SCW250" s="1"/>
      <c r="SCX250" s="1"/>
      <c r="SCY250" s="1"/>
      <c r="SCZ250" s="1"/>
      <c r="SDA250" s="1"/>
      <c r="SDB250" s="1"/>
      <c r="SDC250" s="1"/>
      <c r="SDD250" s="1"/>
      <c r="SDE250" s="1"/>
      <c r="SDF250" s="1"/>
      <c r="SDG250" s="1"/>
      <c r="SDH250" s="1"/>
      <c r="SDI250" s="1"/>
      <c r="SDJ250" s="1"/>
      <c r="SDK250" s="1"/>
      <c r="SDL250" s="1"/>
      <c r="SDM250" s="1"/>
      <c r="SDN250" s="1"/>
      <c r="SDO250" s="1"/>
      <c r="SDP250" s="1"/>
      <c r="SDQ250" s="1"/>
      <c r="SDR250" s="1"/>
      <c r="SDS250" s="1"/>
      <c r="SDT250" s="1"/>
      <c r="SDU250" s="1"/>
      <c r="SDV250" s="1"/>
      <c r="SDW250" s="1"/>
      <c r="SDX250" s="1"/>
      <c r="SDY250" s="1"/>
      <c r="SDZ250" s="1"/>
      <c r="SEA250" s="1"/>
      <c r="SEB250" s="1"/>
      <c r="SEC250" s="1"/>
      <c r="SED250" s="1"/>
      <c r="SEE250" s="1"/>
      <c r="SEF250" s="1"/>
      <c r="SEG250" s="1"/>
      <c r="SEH250" s="1"/>
      <c r="SEI250" s="1"/>
      <c r="SEJ250" s="1"/>
      <c r="SEK250" s="1"/>
      <c r="SEL250" s="1"/>
      <c r="SEM250" s="1"/>
      <c r="SEN250" s="1"/>
      <c r="SEO250" s="1"/>
      <c r="SEP250" s="1"/>
      <c r="SEQ250" s="1"/>
      <c r="SER250" s="1"/>
      <c r="SES250" s="1"/>
      <c r="SET250" s="1"/>
      <c r="SEU250" s="1"/>
      <c r="SEV250" s="1"/>
      <c r="SEW250" s="1"/>
      <c r="SEX250" s="1"/>
      <c r="SEY250" s="1"/>
      <c r="SEZ250" s="1"/>
      <c r="SFA250" s="1"/>
      <c r="SFB250" s="1"/>
      <c r="SFC250" s="1"/>
      <c r="SFD250" s="1"/>
      <c r="SFE250" s="1"/>
      <c r="SFF250" s="1"/>
      <c r="SFG250" s="1"/>
      <c r="SFH250" s="1"/>
      <c r="SFI250" s="1"/>
      <c r="SFJ250" s="1"/>
      <c r="SFK250" s="1"/>
      <c r="SFL250" s="1"/>
      <c r="SFM250" s="1"/>
      <c r="SFN250" s="1"/>
      <c r="SFO250" s="1"/>
      <c r="SFP250" s="1"/>
      <c r="SFQ250" s="1"/>
      <c r="SFR250" s="1"/>
      <c r="SFS250" s="1"/>
      <c r="SFT250" s="1"/>
      <c r="SFU250" s="1"/>
      <c r="SFV250" s="1"/>
      <c r="SFW250" s="1"/>
      <c r="SFX250" s="1"/>
      <c r="SFY250" s="1"/>
      <c r="SFZ250" s="1"/>
      <c r="SGA250" s="1"/>
      <c r="SGB250" s="1"/>
      <c r="SGC250" s="1"/>
      <c r="SGD250" s="1"/>
      <c r="SGE250" s="1"/>
      <c r="SGF250" s="1"/>
      <c r="SGG250" s="1"/>
      <c r="SGH250" s="1"/>
      <c r="SGI250" s="1"/>
      <c r="SGJ250" s="1"/>
      <c r="SGK250" s="1"/>
      <c r="SGL250" s="1"/>
      <c r="SGM250" s="1"/>
      <c r="SGN250" s="1"/>
      <c r="SGO250" s="1"/>
      <c r="SGP250" s="1"/>
      <c r="SGQ250" s="1"/>
      <c r="SGR250" s="1"/>
      <c r="SGS250" s="1"/>
      <c r="SGT250" s="1"/>
      <c r="SGU250" s="1"/>
      <c r="SGV250" s="1"/>
      <c r="SGW250" s="1"/>
      <c r="SGX250" s="1"/>
      <c r="SGY250" s="1"/>
      <c r="SGZ250" s="1"/>
      <c r="SHA250" s="1"/>
      <c r="SHB250" s="1"/>
      <c r="SHC250" s="1"/>
      <c r="SHD250" s="1"/>
      <c r="SHE250" s="1"/>
      <c r="SHF250" s="1"/>
      <c r="SHG250" s="1"/>
      <c r="SHH250" s="1"/>
      <c r="SHI250" s="1"/>
      <c r="SHJ250" s="1"/>
      <c r="SHK250" s="1"/>
      <c r="SHL250" s="1"/>
      <c r="SHM250" s="1"/>
      <c r="SHN250" s="1"/>
      <c r="SHO250" s="1"/>
      <c r="SHP250" s="1"/>
      <c r="SHQ250" s="1"/>
      <c r="SHR250" s="1"/>
      <c r="SHS250" s="1"/>
      <c r="SHT250" s="1"/>
      <c r="SHU250" s="1"/>
      <c r="SHV250" s="1"/>
      <c r="SHW250" s="1"/>
      <c r="SHX250" s="1"/>
      <c r="SHY250" s="1"/>
      <c r="SHZ250" s="1"/>
      <c r="SIA250" s="1"/>
      <c r="SIB250" s="1"/>
      <c r="SIC250" s="1"/>
      <c r="SID250" s="1"/>
      <c r="SIE250" s="1"/>
      <c r="SIF250" s="1"/>
      <c r="SIG250" s="1"/>
      <c r="SIH250" s="1"/>
      <c r="SII250" s="1"/>
      <c r="SIJ250" s="1"/>
      <c r="SIK250" s="1"/>
      <c r="SIL250" s="1"/>
      <c r="SIM250" s="1"/>
      <c r="SIN250" s="1"/>
      <c r="SIO250" s="1"/>
      <c r="SIP250" s="1"/>
      <c r="SIQ250" s="1"/>
      <c r="SIR250" s="1"/>
      <c r="SIS250" s="1"/>
      <c r="SIT250" s="1"/>
      <c r="SIU250" s="1"/>
      <c r="SIV250" s="1"/>
      <c r="SIW250" s="1"/>
      <c r="SIX250" s="1"/>
      <c r="SIY250" s="1"/>
      <c r="SIZ250" s="1"/>
      <c r="SJA250" s="1"/>
      <c r="SJB250" s="1"/>
      <c r="SJC250" s="1"/>
      <c r="SJD250" s="1"/>
      <c r="SJE250" s="1"/>
      <c r="SJF250" s="1"/>
      <c r="SJG250" s="1"/>
      <c r="SJH250" s="1"/>
      <c r="SJI250" s="1"/>
      <c r="SJJ250" s="1"/>
      <c r="SJK250" s="1"/>
      <c r="SJL250" s="1"/>
      <c r="SJM250" s="1"/>
      <c r="SJN250" s="1"/>
      <c r="SJO250" s="1"/>
      <c r="SJP250" s="1"/>
      <c r="SJQ250" s="1"/>
      <c r="SJR250" s="1"/>
      <c r="SJS250" s="1"/>
      <c r="SJT250" s="1"/>
      <c r="SJU250" s="1"/>
      <c r="SJV250" s="1"/>
      <c r="SJW250" s="1"/>
      <c r="SJX250" s="1"/>
      <c r="SJY250" s="1"/>
      <c r="SJZ250" s="1"/>
      <c r="SKA250" s="1"/>
      <c r="SKB250" s="1"/>
      <c r="SKC250" s="1"/>
      <c r="SKD250" s="1"/>
      <c r="SKE250" s="1"/>
      <c r="SKF250" s="1"/>
      <c r="SKG250" s="1"/>
      <c r="SKH250" s="1"/>
      <c r="SKI250" s="1"/>
      <c r="SKJ250" s="1"/>
      <c r="SKK250" s="1"/>
      <c r="SKL250" s="1"/>
      <c r="SKM250" s="1"/>
      <c r="SKN250" s="1"/>
      <c r="SKO250" s="1"/>
      <c r="SKP250" s="1"/>
      <c r="SKQ250" s="1"/>
      <c r="SKR250" s="1"/>
      <c r="SKS250" s="1"/>
      <c r="SKT250" s="1"/>
      <c r="SKU250" s="1"/>
      <c r="SKV250" s="1"/>
      <c r="SKW250" s="1"/>
      <c r="SKX250" s="1"/>
      <c r="SKY250" s="1"/>
      <c r="SKZ250" s="1"/>
      <c r="SLA250" s="1"/>
      <c r="SLB250" s="1"/>
      <c r="SLC250" s="1"/>
      <c r="SLD250" s="1"/>
      <c r="SLE250" s="1"/>
      <c r="SLF250" s="1"/>
      <c r="SLG250" s="1"/>
      <c r="SLH250" s="1"/>
      <c r="SLI250" s="1"/>
      <c r="SLJ250" s="1"/>
      <c r="SLK250" s="1"/>
      <c r="SLL250" s="1"/>
      <c r="SLM250" s="1"/>
      <c r="SLN250" s="1"/>
      <c r="SLO250" s="1"/>
      <c r="SLP250" s="1"/>
      <c r="SLQ250" s="1"/>
      <c r="SLR250" s="1"/>
      <c r="SLS250" s="1"/>
      <c r="SLT250" s="1"/>
      <c r="SLU250" s="1"/>
      <c r="SLV250" s="1"/>
      <c r="SLW250" s="1"/>
      <c r="SLX250" s="1"/>
      <c r="SLY250" s="1"/>
      <c r="SLZ250" s="1"/>
      <c r="SMA250" s="1"/>
      <c r="SMB250" s="1"/>
      <c r="SMC250" s="1"/>
      <c r="SMD250" s="1"/>
      <c r="SME250" s="1"/>
      <c r="SMF250" s="1"/>
      <c r="SMG250" s="1"/>
      <c r="SMH250" s="1"/>
      <c r="SMI250" s="1"/>
      <c r="SMJ250" s="1"/>
      <c r="SMK250" s="1"/>
      <c r="SML250" s="1"/>
      <c r="SMM250" s="1"/>
      <c r="SMN250" s="1"/>
      <c r="SMO250" s="1"/>
      <c r="SMP250" s="1"/>
      <c r="SMQ250" s="1"/>
      <c r="SMR250" s="1"/>
      <c r="SMS250" s="1"/>
      <c r="SMT250" s="1"/>
      <c r="SMU250" s="1"/>
      <c r="SMV250" s="1"/>
      <c r="SMW250" s="1"/>
      <c r="SMX250" s="1"/>
      <c r="SMY250" s="1"/>
      <c r="SMZ250" s="1"/>
      <c r="SNA250" s="1"/>
      <c r="SNB250" s="1"/>
      <c r="SNC250" s="1"/>
      <c r="SND250" s="1"/>
      <c r="SNE250" s="1"/>
      <c r="SNF250" s="1"/>
      <c r="SNG250" s="1"/>
      <c r="SNH250" s="1"/>
      <c r="SNI250" s="1"/>
      <c r="SNJ250" s="1"/>
      <c r="SNK250" s="1"/>
      <c r="SNL250" s="1"/>
      <c r="SNM250" s="1"/>
      <c r="SNN250" s="1"/>
      <c r="SNO250" s="1"/>
      <c r="SNP250" s="1"/>
      <c r="SNQ250" s="1"/>
      <c r="SNR250" s="1"/>
      <c r="SNS250" s="1"/>
      <c r="SNT250" s="1"/>
      <c r="SNU250" s="1"/>
      <c r="SNV250" s="1"/>
      <c r="SNW250" s="1"/>
      <c r="SNX250" s="1"/>
      <c r="SNY250" s="1"/>
      <c r="SNZ250" s="1"/>
      <c r="SOA250" s="1"/>
      <c r="SOB250" s="1"/>
      <c r="SOC250" s="1"/>
      <c r="SOD250" s="1"/>
      <c r="SOE250" s="1"/>
      <c r="SOF250" s="1"/>
      <c r="SOG250" s="1"/>
      <c r="SOH250" s="1"/>
      <c r="SOI250" s="1"/>
      <c r="SOJ250" s="1"/>
      <c r="SOK250" s="1"/>
      <c r="SOL250" s="1"/>
      <c r="SOM250" s="1"/>
      <c r="SON250" s="1"/>
      <c r="SOO250" s="1"/>
      <c r="SOP250" s="1"/>
      <c r="SOQ250" s="1"/>
      <c r="SOR250" s="1"/>
      <c r="SOS250" s="1"/>
      <c r="SOT250" s="1"/>
      <c r="SOU250" s="1"/>
      <c r="SOV250" s="1"/>
      <c r="SOW250" s="1"/>
      <c r="SOX250" s="1"/>
      <c r="SOY250" s="1"/>
      <c r="SOZ250" s="1"/>
      <c r="SPA250" s="1"/>
      <c r="SPB250" s="1"/>
      <c r="SPC250" s="1"/>
      <c r="SPD250" s="1"/>
      <c r="SPE250" s="1"/>
      <c r="SPF250" s="1"/>
      <c r="SPG250" s="1"/>
      <c r="SPH250" s="1"/>
      <c r="SPI250" s="1"/>
      <c r="SPJ250" s="1"/>
      <c r="SPK250" s="1"/>
      <c r="SPL250" s="1"/>
      <c r="SPM250" s="1"/>
      <c r="SPN250" s="1"/>
      <c r="SPO250" s="1"/>
      <c r="SPP250" s="1"/>
      <c r="SPQ250" s="1"/>
      <c r="SPR250" s="1"/>
      <c r="SPS250" s="1"/>
      <c r="SPT250" s="1"/>
      <c r="SPU250" s="1"/>
      <c r="SPV250" s="1"/>
      <c r="SPW250" s="1"/>
      <c r="SPX250" s="1"/>
      <c r="SPY250" s="1"/>
      <c r="SPZ250" s="1"/>
      <c r="SQA250" s="1"/>
      <c r="SQB250" s="1"/>
      <c r="SQC250" s="1"/>
      <c r="SQD250" s="1"/>
      <c r="SQE250" s="1"/>
      <c r="SQF250" s="1"/>
      <c r="SQG250" s="1"/>
      <c r="SQH250" s="1"/>
      <c r="SQI250" s="1"/>
      <c r="SQJ250" s="1"/>
      <c r="SQK250" s="1"/>
      <c r="SQL250" s="1"/>
      <c r="SQM250" s="1"/>
      <c r="SQN250" s="1"/>
      <c r="SQO250" s="1"/>
      <c r="SQP250" s="1"/>
      <c r="SQQ250" s="1"/>
      <c r="SQR250" s="1"/>
      <c r="SQS250" s="1"/>
      <c r="SQT250" s="1"/>
      <c r="SQU250" s="1"/>
      <c r="SQV250" s="1"/>
      <c r="SQW250" s="1"/>
      <c r="SQX250" s="1"/>
      <c r="SQY250" s="1"/>
      <c r="SQZ250" s="1"/>
      <c r="SRA250" s="1"/>
      <c r="SRB250" s="1"/>
      <c r="SRC250" s="1"/>
      <c r="SRD250" s="1"/>
      <c r="SRE250" s="1"/>
      <c r="SRF250" s="1"/>
      <c r="SRG250" s="1"/>
      <c r="SRH250" s="1"/>
      <c r="SRI250" s="1"/>
      <c r="SRJ250" s="1"/>
      <c r="SRK250" s="1"/>
      <c r="SRL250" s="1"/>
      <c r="SRM250" s="1"/>
      <c r="SRN250" s="1"/>
      <c r="SRO250" s="1"/>
      <c r="SRP250" s="1"/>
      <c r="SRQ250" s="1"/>
      <c r="SRR250" s="1"/>
      <c r="SRS250" s="1"/>
      <c r="SRT250" s="1"/>
      <c r="SRU250" s="1"/>
      <c r="SRV250" s="1"/>
      <c r="SRW250" s="1"/>
      <c r="SRX250" s="1"/>
      <c r="SRY250" s="1"/>
      <c r="SRZ250" s="1"/>
      <c r="SSA250" s="1"/>
      <c r="SSB250" s="1"/>
      <c r="SSC250" s="1"/>
      <c r="SSD250" s="1"/>
      <c r="SSE250" s="1"/>
      <c r="SSF250" s="1"/>
      <c r="SSG250" s="1"/>
      <c r="SSH250" s="1"/>
      <c r="SSI250" s="1"/>
      <c r="SSJ250" s="1"/>
      <c r="SSK250" s="1"/>
      <c r="SSL250" s="1"/>
      <c r="SSM250" s="1"/>
      <c r="SSN250" s="1"/>
      <c r="SSO250" s="1"/>
      <c r="SSP250" s="1"/>
      <c r="SSQ250" s="1"/>
      <c r="SSR250" s="1"/>
      <c r="SSS250" s="1"/>
      <c r="SST250" s="1"/>
      <c r="SSU250" s="1"/>
      <c r="SSV250" s="1"/>
      <c r="SSW250" s="1"/>
      <c r="SSX250" s="1"/>
      <c r="SSY250" s="1"/>
      <c r="SSZ250" s="1"/>
      <c r="STA250" s="1"/>
      <c r="STB250" s="1"/>
      <c r="STC250" s="1"/>
      <c r="STD250" s="1"/>
      <c r="STE250" s="1"/>
      <c r="STF250" s="1"/>
      <c r="STG250" s="1"/>
      <c r="STH250" s="1"/>
      <c r="STI250" s="1"/>
      <c r="STJ250" s="1"/>
      <c r="STK250" s="1"/>
      <c r="STL250" s="1"/>
      <c r="STM250" s="1"/>
      <c r="STN250" s="1"/>
      <c r="STO250" s="1"/>
      <c r="STP250" s="1"/>
      <c r="STQ250" s="1"/>
      <c r="STR250" s="1"/>
      <c r="STS250" s="1"/>
      <c r="STT250" s="1"/>
      <c r="STU250" s="1"/>
      <c r="STV250" s="1"/>
      <c r="STW250" s="1"/>
      <c r="STX250" s="1"/>
      <c r="STY250" s="1"/>
      <c r="STZ250" s="1"/>
      <c r="SUA250" s="1"/>
      <c r="SUB250" s="1"/>
      <c r="SUC250" s="1"/>
      <c r="SUD250" s="1"/>
      <c r="SUE250" s="1"/>
      <c r="SUF250" s="1"/>
      <c r="SUG250" s="1"/>
      <c r="SUH250" s="1"/>
      <c r="SUI250" s="1"/>
      <c r="SUJ250" s="1"/>
      <c r="SUK250" s="1"/>
      <c r="SUL250" s="1"/>
      <c r="SUM250" s="1"/>
      <c r="SUN250" s="1"/>
      <c r="SUO250" s="1"/>
      <c r="SUP250" s="1"/>
      <c r="SUQ250" s="1"/>
      <c r="SUR250" s="1"/>
      <c r="SUS250" s="1"/>
      <c r="SUT250" s="1"/>
      <c r="SUU250" s="1"/>
      <c r="SUV250" s="1"/>
      <c r="SUW250" s="1"/>
      <c r="SUX250" s="1"/>
      <c r="SUY250" s="1"/>
      <c r="SUZ250" s="1"/>
      <c r="SVA250" s="1"/>
      <c r="SVB250" s="1"/>
      <c r="SVC250" s="1"/>
      <c r="SVD250" s="1"/>
      <c r="SVE250" s="1"/>
      <c r="SVF250" s="1"/>
      <c r="SVG250" s="1"/>
      <c r="SVH250" s="1"/>
      <c r="SVI250" s="1"/>
      <c r="SVJ250" s="1"/>
      <c r="SVK250" s="1"/>
      <c r="SVL250" s="1"/>
      <c r="SVM250" s="1"/>
      <c r="SVN250" s="1"/>
      <c r="SVO250" s="1"/>
      <c r="SVP250" s="1"/>
      <c r="SVQ250" s="1"/>
      <c r="SVR250" s="1"/>
      <c r="SVS250" s="1"/>
      <c r="SVT250" s="1"/>
      <c r="SVU250" s="1"/>
      <c r="SVV250" s="1"/>
      <c r="SVW250" s="1"/>
      <c r="SVX250" s="1"/>
      <c r="SVY250" s="1"/>
      <c r="SVZ250" s="1"/>
      <c r="SWA250" s="1"/>
      <c r="SWB250" s="1"/>
      <c r="SWC250" s="1"/>
      <c r="SWD250" s="1"/>
      <c r="SWE250" s="1"/>
      <c r="SWF250" s="1"/>
      <c r="SWG250" s="1"/>
      <c r="SWH250" s="1"/>
      <c r="SWI250" s="1"/>
      <c r="SWJ250" s="1"/>
      <c r="SWK250" s="1"/>
      <c r="SWL250" s="1"/>
      <c r="SWM250" s="1"/>
      <c r="SWN250" s="1"/>
      <c r="SWO250" s="1"/>
      <c r="SWP250" s="1"/>
      <c r="SWQ250" s="1"/>
      <c r="SWR250" s="1"/>
      <c r="SWS250" s="1"/>
      <c r="SWT250" s="1"/>
      <c r="SWU250" s="1"/>
      <c r="SWV250" s="1"/>
      <c r="SWW250" s="1"/>
      <c r="SWX250" s="1"/>
      <c r="SWY250" s="1"/>
      <c r="SWZ250" s="1"/>
      <c r="SXA250" s="1"/>
      <c r="SXB250" s="1"/>
      <c r="SXC250" s="1"/>
      <c r="SXD250" s="1"/>
      <c r="SXE250" s="1"/>
      <c r="SXF250" s="1"/>
      <c r="SXG250" s="1"/>
      <c r="SXH250" s="1"/>
      <c r="SXI250" s="1"/>
      <c r="SXJ250" s="1"/>
      <c r="SXK250" s="1"/>
      <c r="SXL250" s="1"/>
      <c r="SXM250" s="1"/>
      <c r="SXN250" s="1"/>
      <c r="SXO250" s="1"/>
      <c r="SXP250" s="1"/>
      <c r="SXQ250" s="1"/>
      <c r="SXR250" s="1"/>
      <c r="SXS250" s="1"/>
      <c r="SXT250" s="1"/>
      <c r="SXU250" s="1"/>
      <c r="SXV250" s="1"/>
      <c r="SXW250" s="1"/>
      <c r="SXX250" s="1"/>
      <c r="SXY250" s="1"/>
      <c r="SXZ250" s="1"/>
      <c r="SYA250" s="1"/>
      <c r="SYB250" s="1"/>
      <c r="SYC250" s="1"/>
      <c r="SYD250" s="1"/>
      <c r="SYE250" s="1"/>
      <c r="SYF250" s="1"/>
      <c r="SYG250" s="1"/>
      <c r="SYH250" s="1"/>
      <c r="SYI250" s="1"/>
      <c r="SYJ250" s="1"/>
      <c r="SYK250" s="1"/>
      <c r="SYL250" s="1"/>
      <c r="SYM250" s="1"/>
      <c r="SYN250" s="1"/>
      <c r="SYO250" s="1"/>
      <c r="SYP250" s="1"/>
      <c r="SYQ250" s="1"/>
      <c r="SYR250" s="1"/>
      <c r="SYS250" s="1"/>
      <c r="SYT250" s="1"/>
      <c r="SYU250" s="1"/>
      <c r="SYV250" s="1"/>
      <c r="SYW250" s="1"/>
      <c r="SYX250" s="1"/>
      <c r="SYY250" s="1"/>
      <c r="SYZ250" s="1"/>
      <c r="SZA250" s="1"/>
      <c r="SZB250" s="1"/>
      <c r="SZC250" s="1"/>
      <c r="SZD250" s="1"/>
      <c r="SZE250" s="1"/>
      <c r="SZF250" s="1"/>
      <c r="SZG250" s="1"/>
      <c r="SZH250" s="1"/>
      <c r="SZI250" s="1"/>
      <c r="SZJ250" s="1"/>
      <c r="SZK250" s="1"/>
      <c r="SZL250" s="1"/>
      <c r="SZM250" s="1"/>
      <c r="SZN250" s="1"/>
      <c r="SZO250" s="1"/>
      <c r="SZP250" s="1"/>
      <c r="SZQ250" s="1"/>
      <c r="SZR250" s="1"/>
      <c r="SZS250" s="1"/>
      <c r="SZT250" s="1"/>
      <c r="SZU250" s="1"/>
      <c r="SZV250" s="1"/>
      <c r="SZW250" s="1"/>
      <c r="SZX250" s="1"/>
      <c r="SZY250" s="1"/>
      <c r="SZZ250" s="1"/>
      <c r="TAA250" s="1"/>
      <c r="TAB250" s="1"/>
      <c r="TAC250" s="1"/>
      <c r="TAD250" s="1"/>
      <c r="TAE250" s="1"/>
      <c r="TAF250" s="1"/>
      <c r="TAG250" s="1"/>
      <c r="TAH250" s="1"/>
      <c r="TAI250" s="1"/>
      <c r="TAJ250" s="1"/>
      <c r="TAK250" s="1"/>
      <c r="TAL250" s="1"/>
      <c r="TAM250" s="1"/>
      <c r="TAN250" s="1"/>
      <c r="TAO250" s="1"/>
      <c r="TAP250" s="1"/>
      <c r="TAQ250" s="1"/>
      <c r="TAR250" s="1"/>
      <c r="TAS250" s="1"/>
      <c r="TAT250" s="1"/>
      <c r="TAU250" s="1"/>
      <c r="TAV250" s="1"/>
      <c r="TAW250" s="1"/>
      <c r="TAX250" s="1"/>
      <c r="TAY250" s="1"/>
      <c r="TAZ250" s="1"/>
      <c r="TBA250" s="1"/>
      <c r="TBB250" s="1"/>
      <c r="TBC250" s="1"/>
      <c r="TBD250" s="1"/>
      <c r="TBE250" s="1"/>
      <c r="TBF250" s="1"/>
      <c r="TBG250" s="1"/>
      <c r="TBH250" s="1"/>
      <c r="TBI250" s="1"/>
      <c r="TBJ250" s="1"/>
      <c r="TBK250" s="1"/>
      <c r="TBL250" s="1"/>
      <c r="TBM250" s="1"/>
      <c r="TBN250" s="1"/>
      <c r="TBO250" s="1"/>
      <c r="TBP250" s="1"/>
      <c r="TBQ250" s="1"/>
      <c r="TBR250" s="1"/>
      <c r="TBS250" s="1"/>
      <c r="TBT250" s="1"/>
      <c r="TBU250" s="1"/>
      <c r="TBV250" s="1"/>
      <c r="TBW250" s="1"/>
      <c r="TBX250" s="1"/>
      <c r="TBY250" s="1"/>
      <c r="TBZ250" s="1"/>
      <c r="TCA250" s="1"/>
      <c r="TCB250" s="1"/>
      <c r="TCC250" s="1"/>
      <c r="TCD250" s="1"/>
      <c r="TCE250" s="1"/>
      <c r="TCF250" s="1"/>
      <c r="TCG250" s="1"/>
      <c r="TCH250" s="1"/>
      <c r="TCI250" s="1"/>
      <c r="TCJ250" s="1"/>
      <c r="TCK250" s="1"/>
      <c r="TCL250" s="1"/>
      <c r="TCM250" s="1"/>
      <c r="TCN250" s="1"/>
      <c r="TCO250" s="1"/>
      <c r="TCP250" s="1"/>
      <c r="TCQ250" s="1"/>
      <c r="TCR250" s="1"/>
      <c r="TCS250" s="1"/>
      <c r="TCT250" s="1"/>
      <c r="TCU250" s="1"/>
      <c r="TCV250" s="1"/>
      <c r="TCW250" s="1"/>
      <c r="TCX250" s="1"/>
      <c r="TCY250" s="1"/>
      <c r="TCZ250" s="1"/>
      <c r="TDA250" s="1"/>
      <c r="TDB250" s="1"/>
      <c r="TDC250" s="1"/>
      <c r="TDD250" s="1"/>
      <c r="TDE250" s="1"/>
      <c r="TDF250" s="1"/>
      <c r="TDG250" s="1"/>
      <c r="TDH250" s="1"/>
      <c r="TDI250" s="1"/>
      <c r="TDJ250" s="1"/>
      <c r="TDK250" s="1"/>
      <c r="TDL250" s="1"/>
      <c r="TDM250" s="1"/>
      <c r="TDN250" s="1"/>
      <c r="TDO250" s="1"/>
      <c r="TDP250" s="1"/>
      <c r="TDQ250" s="1"/>
      <c r="TDR250" s="1"/>
      <c r="TDS250" s="1"/>
      <c r="TDT250" s="1"/>
      <c r="TDU250" s="1"/>
      <c r="TDV250" s="1"/>
      <c r="TDW250" s="1"/>
      <c r="TDX250" s="1"/>
      <c r="TDY250" s="1"/>
      <c r="TDZ250" s="1"/>
      <c r="TEA250" s="1"/>
      <c r="TEB250" s="1"/>
      <c r="TEC250" s="1"/>
      <c r="TED250" s="1"/>
      <c r="TEE250" s="1"/>
      <c r="TEF250" s="1"/>
      <c r="TEG250" s="1"/>
      <c r="TEH250" s="1"/>
      <c r="TEI250" s="1"/>
      <c r="TEJ250" s="1"/>
      <c r="TEK250" s="1"/>
      <c r="TEL250" s="1"/>
      <c r="TEM250" s="1"/>
      <c r="TEN250" s="1"/>
      <c r="TEO250" s="1"/>
      <c r="TEP250" s="1"/>
      <c r="TEQ250" s="1"/>
      <c r="TER250" s="1"/>
      <c r="TES250" s="1"/>
      <c r="TET250" s="1"/>
      <c r="TEU250" s="1"/>
      <c r="TEV250" s="1"/>
      <c r="TEW250" s="1"/>
      <c r="TEX250" s="1"/>
      <c r="TEY250" s="1"/>
      <c r="TEZ250" s="1"/>
      <c r="TFA250" s="1"/>
      <c r="TFB250" s="1"/>
      <c r="TFC250" s="1"/>
      <c r="TFD250" s="1"/>
      <c r="TFE250" s="1"/>
      <c r="TFF250" s="1"/>
      <c r="TFG250" s="1"/>
      <c r="TFH250" s="1"/>
      <c r="TFI250" s="1"/>
      <c r="TFJ250" s="1"/>
      <c r="TFK250" s="1"/>
      <c r="TFL250" s="1"/>
      <c r="TFM250" s="1"/>
      <c r="TFN250" s="1"/>
      <c r="TFO250" s="1"/>
      <c r="TFP250" s="1"/>
      <c r="TFQ250" s="1"/>
      <c r="TFR250" s="1"/>
      <c r="TFS250" s="1"/>
      <c r="TFT250" s="1"/>
      <c r="TFU250" s="1"/>
      <c r="TFV250" s="1"/>
      <c r="TFW250" s="1"/>
      <c r="TFX250" s="1"/>
      <c r="TFY250" s="1"/>
      <c r="TFZ250" s="1"/>
      <c r="TGA250" s="1"/>
      <c r="TGB250" s="1"/>
      <c r="TGC250" s="1"/>
      <c r="TGD250" s="1"/>
      <c r="TGE250" s="1"/>
      <c r="TGF250" s="1"/>
      <c r="TGG250" s="1"/>
      <c r="TGH250" s="1"/>
      <c r="TGI250" s="1"/>
      <c r="TGJ250" s="1"/>
      <c r="TGK250" s="1"/>
      <c r="TGL250" s="1"/>
      <c r="TGM250" s="1"/>
      <c r="TGN250" s="1"/>
      <c r="TGO250" s="1"/>
      <c r="TGP250" s="1"/>
      <c r="TGQ250" s="1"/>
      <c r="TGR250" s="1"/>
      <c r="TGS250" s="1"/>
      <c r="TGT250" s="1"/>
      <c r="TGU250" s="1"/>
      <c r="TGV250" s="1"/>
      <c r="TGW250" s="1"/>
      <c r="TGX250" s="1"/>
      <c r="TGY250" s="1"/>
      <c r="TGZ250" s="1"/>
      <c r="THA250" s="1"/>
      <c r="THB250" s="1"/>
      <c r="THC250" s="1"/>
      <c r="THD250" s="1"/>
      <c r="THE250" s="1"/>
      <c r="THF250" s="1"/>
      <c r="THG250" s="1"/>
      <c r="THH250" s="1"/>
      <c r="THI250" s="1"/>
      <c r="THJ250" s="1"/>
      <c r="THK250" s="1"/>
      <c r="THL250" s="1"/>
      <c r="THM250" s="1"/>
      <c r="THN250" s="1"/>
      <c r="THO250" s="1"/>
      <c r="THP250" s="1"/>
      <c r="THQ250" s="1"/>
      <c r="THR250" s="1"/>
      <c r="THS250" s="1"/>
      <c r="THT250" s="1"/>
      <c r="THU250" s="1"/>
      <c r="THV250" s="1"/>
      <c r="THW250" s="1"/>
      <c r="THX250" s="1"/>
      <c r="THY250" s="1"/>
      <c r="THZ250" s="1"/>
      <c r="TIA250" s="1"/>
      <c r="TIB250" s="1"/>
      <c r="TIC250" s="1"/>
      <c r="TID250" s="1"/>
      <c r="TIE250" s="1"/>
      <c r="TIF250" s="1"/>
      <c r="TIG250" s="1"/>
      <c r="TIH250" s="1"/>
      <c r="TII250" s="1"/>
      <c r="TIJ250" s="1"/>
      <c r="TIK250" s="1"/>
      <c r="TIL250" s="1"/>
      <c r="TIM250" s="1"/>
      <c r="TIN250" s="1"/>
      <c r="TIO250" s="1"/>
      <c r="TIP250" s="1"/>
      <c r="TIQ250" s="1"/>
      <c r="TIR250" s="1"/>
      <c r="TIS250" s="1"/>
      <c r="TIT250" s="1"/>
      <c r="TIU250" s="1"/>
      <c r="TIV250" s="1"/>
      <c r="TIW250" s="1"/>
      <c r="TIX250" s="1"/>
      <c r="TIY250" s="1"/>
      <c r="TIZ250" s="1"/>
      <c r="TJA250" s="1"/>
      <c r="TJB250" s="1"/>
      <c r="TJC250" s="1"/>
      <c r="TJD250" s="1"/>
      <c r="TJE250" s="1"/>
      <c r="TJF250" s="1"/>
      <c r="TJG250" s="1"/>
      <c r="TJH250" s="1"/>
      <c r="TJI250" s="1"/>
      <c r="TJJ250" s="1"/>
      <c r="TJK250" s="1"/>
      <c r="TJL250" s="1"/>
      <c r="TJM250" s="1"/>
      <c r="TJN250" s="1"/>
      <c r="TJO250" s="1"/>
      <c r="TJP250" s="1"/>
      <c r="TJQ250" s="1"/>
      <c r="TJR250" s="1"/>
      <c r="TJS250" s="1"/>
      <c r="TJT250" s="1"/>
      <c r="TJU250" s="1"/>
      <c r="TJV250" s="1"/>
      <c r="TJW250" s="1"/>
      <c r="TJX250" s="1"/>
      <c r="TJY250" s="1"/>
      <c r="TJZ250" s="1"/>
      <c r="TKA250" s="1"/>
      <c r="TKB250" s="1"/>
      <c r="TKC250" s="1"/>
      <c r="TKD250" s="1"/>
      <c r="TKE250" s="1"/>
      <c r="TKF250" s="1"/>
      <c r="TKG250" s="1"/>
      <c r="TKH250" s="1"/>
      <c r="TKI250" s="1"/>
      <c r="TKJ250" s="1"/>
      <c r="TKK250" s="1"/>
      <c r="TKL250" s="1"/>
      <c r="TKM250" s="1"/>
      <c r="TKN250" s="1"/>
      <c r="TKO250" s="1"/>
      <c r="TKP250" s="1"/>
      <c r="TKQ250" s="1"/>
      <c r="TKR250" s="1"/>
      <c r="TKS250" s="1"/>
      <c r="TKT250" s="1"/>
      <c r="TKU250" s="1"/>
      <c r="TKV250" s="1"/>
      <c r="TKW250" s="1"/>
      <c r="TKX250" s="1"/>
      <c r="TKY250" s="1"/>
      <c r="TKZ250" s="1"/>
      <c r="TLA250" s="1"/>
      <c r="TLB250" s="1"/>
      <c r="TLC250" s="1"/>
      <c r="TLD250" s="1"/>
      <c r="TLE250" s="1"/>
      <c r="TLF250" s="1"/>
      <c r="TLG250" s="1"/>
      <c r="TLH250" s="1"/>
      <c r="TLI250" s="1"/>
      <c r="TLJ250" s="1"/>
      <c r="TLK250" s="1"/>
      <c r="TLL250" s="1"/>
      <c r="TLM250" s="1"/>
      <c r="TLN250" s="1"/>
      <c r="TLO250" s="1"/>
      <c r="TLP250" s="1"/>
      <c r="TLQ250" s="1"/>
      <c r="TLR250" s="1"/>
      <c r="TLS250" s="1"/>
      <c r="TLT250" s="1"/>
      <c r="TLU250" s="1"/>
      <c r="TLV250" s="1"/>
      <c r="TLW250" s="1"/>
      <c r="TLX250" s="1"/>
      <c r="TLY250" s="1"/>
      <c r="TLZ250" s="1"/>
      <c r="TMA250" s="1"/>
      <c r="TMB250" s="1"/>
      <c r="TMC250" s="1"/>
      <c r="TMD250" s="1"/>
      <c r="TME250" s="1"/>
      <c r="TMF250" s="1"/>
      <c r="TMG250" s="1"/>
      <c r="TMH250" s="1"/>
      <c r="TMI250" s="1"/>
      <c r="TMJ250" s="1"/>
      <c r="TMK250" s="1"/>
      <c r="TML250" s="1"/>
      <c r="TMM250" s="1"/>
      <c r="TMN250" s="1"/>
      <c r="TMO250" s="1"/>
      <c r="TMP250" s="1"/>
      <c r="TMQ250" s="1"/>
      <c r="TMR250" s="1"/>
      <c r="TMS250" s="1"/>
      <c r="TMT250" s="1"/>
      <c r="TMU250" s="1"/>
      <c r="TMV250" s="1"/>
      <c r="TMW250" s="1"/>
      <c r="TMX250" s="1"/>
      <c r="TMY250" s="1"/>
      <c r="TMZ250" s="1"/>
      <c r="TNA250" s="1"/>
      <c r="TNB250" s="1"/>
      <c r="TNC250" s="1"/>
      <c r="TND250" s="1"/>
      <c r="TNE250" s="1"/>
      <c r="TNF250" s="1"/>
      <c r="TNG250" s="1"/>
      <c r="TNH250" s="1"/>
      <c r="TNI250" s="1"/>
      <c r="TNJ250" s="1"/>
      <c r="TNK250" s="1"/>
      <c r="TNL250" s="1"/>
      <c r="TNM250" s="1"/>
      <c r="TNN250" s="1"/>
      <c r="TNO250" s="1"/>
      <c r="TNP250" s="1"/>
      <c r="TNQ250" s="1"/>
      <c r="TNR250" s="1"/>
      <c r="TNS250" s="1"/>
      <c r="TNT250" s="1"/>
      <c r="TNU250" s="1"/>
      <c r="TNV250" s="1"/>
      <c r="TNW250" s="1"/>
      <c r="TNX250" s="1"/>
      <c r="TNY250" s="1"/>
      <c r="TNZ250" s="1"/>
      <c r="TOA250" s="1"/>
      <c r="TOB250" s="1"/>
      <c r="TOC250" s="1"/>
      <c r="TOD250" s="1"/>
      <c r="TOE250" s="1"/>
      <c r="TOF250" s="1"/>
      <c r="TOG250" s="1"/>
      <c r="TOH250" s="1"/>
      <c r="TOI250" s="1"/>
      <c r="TOJ250" s="1"/>
      <c r="TOK250" s="1"/>
      <c r="TOL250" s="1"/>
      <c r="TOM250" s="1"/>
      <c r="TON250" s="1"/>
      <c r="TOO250" s="1"/>
      <c r="TOP250" s="1"/>
      <c r="TOQ250" s="1"/>
      <c r="TOR250" s="1"/>
      <c r="TOS250" s="1"/>
      <c r="TOT250" s="1"/>
      <c r="TOU250" s="1"/>
      <c r="TOV250" s="1"/>
      <c r="TOW250" s="1"/>
      <c r="TOX250" s="1"/>
      <c r="TOY250" s="1"/>
      <c r="TOZ250" s="1"/>
      <c r="TPA250" s="1"/>
      <c r="TPB250" s="1"/>
      <c r="TPC250" s="1"/>
      <c r="TPD250" s="1"/>
      <c r="TPE250" s="1"/>
      <c r="TPF250" s="1"/>
      <c r="TPG250" s="1"/>
      <c r="TPH250" s="1"/>
      <c r="TPI250" s="1"/>
      <c r="TPJ250" s="1"/>
      <c r="TPK250" s="1"/>
      <c r="TPL250" s="1"/>
      <c r="TPM250" s="1"/>
      <c r="TPN250" s="1"/>
      <c r="TPO250" s="1"/>
      <c r="TPP250" s="1"/>
      <c r="TPQ250" s="1"/>
      <c r="TPR250" s="1"/>
      <c r="TPS250" s="1"/>
      <c r="TPT250" s="1"/>
      <c r="TPU250" s="1"/>
      <c r="TPV250" s="1"/>
      <c r="TPW250" s="1"/>
      <c r="TPX250" s="1"/>
      <c r="TPY250" s="1"/>
      <c r="TPZ250" s="1"/>
      <c r="TQA250" s="1"/>
      <c r="TQB250" s="1"/>
      <c r="TQC250" s="1"/>
      <c r="TQD250" s="1"/>
      <c r="TQE250" s="1"/>
      <c r="TQF250" s="1"/>
      <c r="TQG250" s="1"/>
      <c r="TQH250" s="1"/>
      <c r="TQI250" s="1"/>
      <c r="TQJ250" s="1"/>
      <c r="TQK250" s="1"/>
      <c r="TQL250" s="1"/>
      <c r="TQM250" s="1"/>
      <c r="TQN250" s="1"/>
      <c r="TQO250" s="1"/>
      <c r="TQP250" s="1"/>
      <c r="TQQ250" s="1"/>
      <c r="TQR250" s="1"/>
      <c r="TQS250" s="1"/>
      <c r="TQT250" s="1"/>
      <c r="TQU250" s="1"/>
      <c r="TQV250" s="1"/>
      <c r="TQW250" s="1"/>
      <c r="TQX250" s="1"/>
      <c r="TQY250" s="1"/>
      <c r="TQZ250" s="1"/>
      <c r="TRA250" s="1"/>
      <c r="TRB250" s="1"/>
      <c r="TRC250" s="1"/>
      <c r="TRD250" s="1"/>
      <c r="TRE250" s="1"/>
      <c r="TRF250" s="1"/>
      <c r="TRG250" s="1"/>
      <c r="TRH250" s="1"/>
      <c r="TRI250" s="1"/>
      <c r="TRJ250" s="1"/>
      <c r="TRK250" s="1"/>
      <c r="TRL250" s="1"/>
      <c r="TRM250" s="1"/>
      <c r="TRN250" s="1"/>
      <c r="TRO250" s="1"/>
      <c r="TRP250" s="1"/>
      <c r="TRQ250" s="1"/>
      <c r="TRR250" s="1"/>
      <c r="TRS250" s="1"/>
      <c r="TRT250" s="1"/>
      <c r="TRU250" s="1"/>
      <c r="TRV250" s="1"/>
      <c r="TRW250" s="1"/>
      <c r="TRX250" s="1"/>
      <c r="TRY250" s="1"/>
      <c r="TRZ250" s="1"/>
      <c r="TSA250" s="1"/>
      <c r="TSB250" s="1"/>
      <c r="TSC250" s="1"/>
      <c r="TSD250" s="1"/>
      <c r="TSE250" s="1"/>
      <c r="TSF250" s="1"/>
      <c r="TSG250" s="1"/>
      <c r="TSH250" s="1"/>
      <c r="TSI250" s="1"/>
      <c r="TSJ250" s="1"/>
      <c r="TSK250" s="1"/>
      <c r="TSL250" s="1"/>
      <c r="TSM250" s="1"/>
      <c r="TSN250" s="1"/>
      <c r="TSO250" s="1"/>
      <c r="TSP250" s="1"/>
      <c r="TSQ250" s="1"/>
      <c r="TSR250" s="1"/>
      <c r="TSS250" s="1"/>
      <c r="TST250" s="1"/>
      <c r="TSU250" s="1"/>
      <c r="TSV250" s="1"/>
      <c r="TSW250" s="1"/>
      <c r="TSX250" s="1"/>
      <c r="TSY250" s="1"/>
      <c r="TSZ250" s="1"/>
      <c r="TTA250" s="1"/>
      <c r="TTB250" s="1"/>
      <c r="TTC250" s="1"/>
      <c r="TTD250" s="1"/>
      <c r="TTE250" s="1"/>
      <c r="TTF250" s="1"/>
      <c r="TTG250" s="1"/>
      <c r="TTH250" s="1"/>
      <c r="TTI250" s="1"/>
      <c r="TTJ250" s="1"/>
      <c r="TTK250" s="1"/>
      <c r="TTL250" s="1"/>
      <c r="TTM250" s="1"/>
      <c r="TTN250" s="1"/>
      <c r="TTO250" s="1"/>
      <c r="TTP250" s="1"/>
      <c r="TTQ250" s="1"/>
      <c r="TTR250" s="1"/>
      <c r="TTS250" s="1"/>
      <c r="TTT250" s="1"/>
      <c r="TTU250" s="1"/>
      <c r="TTV250" s="1"/>
      <c r="TTW250" s="1"/>
      <c r="TTX250" s="1"/>
      <c r="TTY250" s="1"/>
      <c r="TTZ250" s="1"/>
      <c r="TUA250" s="1"/>
      <c r="TUB250" s="1"/>
      <c r="TUC250" s="1"/>
      <c r="TUD250" s="1"/>
      <c r="TUE250" s="1"/>
      <c r="TUF250" s="1"/>
      <c r="TUG250" s="1"/>
      <c r="TUH250" s="1"/>
      <c r="TUI250" s="1"/>
      <c r="TUJ250" s="1"/>
      <c r="TUK250" s="1"/>
      <c r="TUL250" s="1"/>
      <c r="TUM250" s="1"/>
      <c r="TUN250" s="1"/>
      <c r="TUO250" s="1"/>
      <c r="TUP250" s="1"/>
      <c r="TUQ250" s="1"/>
      <c r="TUR250" s="1"/>
      <c r="TUS250" s="1"/>
      <c r="TUT250" s="1"/>
      <c r="TUU250" s="1"/>
      <c r="TUV250" s="1"/>
      <c r="TUW250" s="1"/>
      <c r="TUX250" s="1"/>
      <c r="TUY250" s="1"/>
      <c r="TUZ250" s="1"/>
      <c r="TVA250" s="1"/>
      <c r="TVB250" s="1"/>
      <c r="TVC250" s="1"/>
      <c r="TVD250" s="1"/>
      <c r="TVE250" s="1"/>
      <c r="TVF250" s="1"/>
      <c r="TVG250" s="1"/>
      <c r="TVH250" s="1"/>
      <c r="TVI250" s="1"/>
      <c r="TVJ250" s="1"/>
      <c r="TVK250" s="1"/>
      <c r="TVL250" s="1"/>
      <c r="TVM250" s="1"/>
      <c r="TVN250" s="1"/>
      <c r="TVO250" s="1"/>
      <c r="TVP250" s="1"/>
      <c r="TVQ250" s="1"/>
      <c r="TVR250" s="1"/>
      <c r="TVS250" s="1"/>
      <c r="TVT250" s="1"/>
      <c r="TVU250" s="1"/>
      <c r="TVV250" s="1"/>
      <c r="TVW250" s="1"/>
      <c r="TVX250" s="1"/>
      <c r="TVY250" s="1"/>
      <c r="TVZ250" s="1"/>
      <c r="TWA250" s="1"/>
      <c r="TWB250" s="1"/>
      <c r="TWC250" s="1"/>
      <c r="TWD250" s="1"/>
      <c r="TWE250" s="1"/>
      <c r="TWF250" s="1"/>
      <c r="TWG250" s="1"/>
      <c r="TWH250" s="1"/>
      <c r="TWI250" s="1"/>
      <c r="TWJ250" s="1"/>
      <c r="TWK250" s="1"/>
      <c r="TWL250" s="1"/>
      <c r="TWM250" s="1"/>
      <c r="TWN250" s="1"/>
      <c r="TWO250" s="1"/>
      <c r="TWP250" s="1"/>
      <c r="TWQ250" s="1"/>
      <c r="TWR250" s="1"/>
      <c r="TWS250" s="1"/>
      <c r="TWT250" s="1"/>
      <c r="TWU250" s="1"/>
      <c r="TWV250" s="1"/>
      <c r="TWW250" s="1"/>
      <c r="TWX250" s="1"/>
      <c r="TWY250" s="1"/>
      <c r="TWZ250" s="1"/>
      <c r="TXA250" s="1"/>
      <c r="TXB250" s="1"/>
      <c r="TXC250" s="1"/>
      <c r="TXD250" s="1"/>
      <c r="TXE250" s="1"/>
      <c r="TXF250" s="1"/>
      <c r="TXG250" s="1"/>
      <c r="TXH250" s="1"/>
      <c r="TXI250" s="1"/>
      <c r="TXJ250" s="1"/>
      <c r="TXK250" s="1"/>
      <c r="TXL250" s="1"/>
      <c r="TXM250" s="1"/>
      <c r="TXN250" s="1"/>
      <c r="TXO250" s="1"/>
      <c r="TXP250" s="1"/>
      <c r="TXQ250" s="1"/>
      <c r="TXR250" s="1"/>
      <c r="TXS250" s="1"/>
      <c r="TXT250" s="1"/>
      <c r="TXU250" s="1"/>
      <c r="TXV250" s="1"/>
      <c r="TXW250" s="1"/>
      <c r="TXX250" s="1"/>
      <c r="TXY250" s="1"/>
      <c r="TXZ250" s="1"/>
      <c r="TYA250" s="1"/>
      <c r="TYB250" s="1"/>
      <c r="TYC250" s="1"/>
      <c r="TYD250" s="1"/>
      <c r="TYE250" s="1"/>
      <c r="TYF250" s="1"/>
      <c r="TYG250" s="1"/>
      <c r="TYH250" s="1"/>
      <c r="TYI250" s="1"/>
      <c r="TYJ250" s="1"/>
      <c r="TYK250" s="1"/>
      <c r="TYL250" s="1"/>
      <c r="TYM250" s="1"/>
      <c r="TYN250" s="1"/>
      <c r="TYO250" s="1"/>
      <c r="TYP250" s="1"/>
      <c r="TYQ250" s="1"/>
      <c r="TYR250" s="1"/>
      <c r="TYS250" s="1"/>
      <c r="TYT250" s="1"/>
      <c r="TYU250" s="1"/>
      <c r="TYV250" s="1"/>
      <c r="TYW250" s="1"/>
      <c r="TYX250" s="1"/>
      <c r="TYY250" s="1"/>
      <c r="TYZ250" s="1"/>
      <c r="TZA250" s="1"/>
      <c r="TZB250" s="1"/>
      <c r="TZC250" s="1"/>
      <c r="TZD250" s="1"/>
      <c r="TZE250" s="1"/>
      <c r="TZF250" s="1"/>
      <c r="TZG250" s="1"/>
      <c r="TZH250" s="1"/>
      <c r="TZI250" s="1"/>
      <c r="TZJ250" s="1"/>
      <c r="TZK250" s="1"/>
      <c r="TZL250" s="1"/>
      <c r="TZM250" s="1"/>
      <c r="TZN250" s="1"/>
      <c r="TZO250" s="1"/>
      <c r="TZP250" s="1"/>
      <c r="TZQ250" s="1"/>
      <c r="TZR250" s="1"/>
      <c r="TZS250" s="1"/>
      <c r="TZT250" s="1"/>
      <c r="TZU250" s="1"/>
      <c r="TZV250" s="1"/>
      <c r="TZW250" s="1"/>
      <c r="TZX250" s="1"/>
      <c r="TZY250" s="1"/>
      <c r="TZZ250" s="1"/>
      <c r="UAA250" s="1"/>
      <c r="UAB250" s="1"/>
      <c r="UAC250" s="1"/>
      <c r="UAD250" s="1"/>
      <c r="UAE250" s="1"/>
      <c r="UAF250" s="1"/>
      <c r="UAG250" s="1"/>
      <c r="UAH250" s="1"/>
      <c r="UAI250" s="1"/>
      <c r="UAJ250" s="1"/>
      <c r="UAK250" s="1"/>
      <c r="UAL250" s="1"/>
      <c r="UAM250" s="1"/>
      <c r="UAN250" s="1"/>
      <c r="UAO250" s="1"/>
      <c r="UAP250" s="1"/>
      <c r="UAQ250" s="1"/>
      <c r="UAR250" s="1"/>
      <c r="UAS250" s="1"/>
      <c r="UAT250" s="1"/>
      <c r="UAU250" s="1"/>
      <c r="UAV250" s="1"/>
      <c r="UAW250" s="1"/>
      <c r="UAX250" s="1"/>
      <c r="UAY250" s="1"/>
      <c r="UAZ250" s="1"/>
      <c r="UBA250" s="1"/>
      <c r="UBB250" s="1"/>
      <c r="UBC250" s="1"/>
      <c r="UBD250" s="1"/>
      <c r="UBE250" s="1"/>
      <c r="UBF250" s="1"/>
      <c r="UBG250" s="1"/>
      <c r="UBH250" s="1"/>
      <c r="UBI250" s="1"/>
      <c r="UBJ250" s="1"/>
      <c r="UBK250" s="1"/>
      <c r="UBL250" s="1"/>
      <c r="UBM250" s="1"/>
      <c r="UBN250" s="1"/>
      <c r="UBO250" s="1"/>
      <c r="UBP250" s="1"/>
      <c r="UBQ250" s="1"/>
      <c r="UBR250" s="1"/>
      <c r="UBS250" s="1"/>
      <c r="UBT250" s="1"/>
      <c r="UBU250" s="1"/>
      <c r="UBV250" s="1"/>
      <c r="UBW250" s="1"/>
      <c r="UBX250" s="1"/>
      <c r="UBY250" s="1"/>
      <c r="UBZ250" s="1"/>
      <c r="UCA250" s="1"/>
      <c r="UCB250" s="1"/>
      <c r="UCC250" s="1"/>
      <c r="UCD250" s="1"/>
      <c r="UCE250" s="1"/>
      <c r="UCF250" s="1"/>
      <c r="UCG250" s="1"/>
      <c r="UCH250" s="1"/>
      <c r="UCI250" s="1"/>
      <c r="UCJ250" s="1"/>
      <c r="UCK250" s="1"/>
      <c r="UCL250" s="1"/>
      <c r="UCM250" s="1"/>
      <c r="UCN250" s="1"/>
      <c r="UCO250" s="1"/>
      <c r="UCP250" s="1"/>
      <c r="UCQ250" s="1"/>
      <c r="UCR250" s="1"/>
      <c r="UCS250" s="1"/>
      <c r="UCT250" s="1"/>
      <c r="UCU250" s="1"/>
      <c r="UCV250" s="1"/>
      <c r="UCW250" s="1"/>
      <c r="UCX250" s="1"/>
      <c r="UCY250" s="1"/>
      <c r="UCZ250" s="1"/>
      <c r="UDA250" s="1"/>
      <c r="UDB250" s="1"/>
      <c r="UDC250" s="1"/>
      <c r="UDD250" s="1"/>
      <c r="UDE250" s="1"/>
      <c r="UDF250" s="1"/>
      <c r="UDG250" s="1"/>
      <c r="UDH250" s="1"/>
      <c r="UDI250" s="1"/>
      <c r="UDJ250" s="1"/>
      <c r="UDK250" s="1"/>
      <c r="UDL250" s="1"/>
      <c r="UDM250" s="1"/>
      <c r="UDN250" s="1"/>
      <c r="UDO250" s="1"/>
      <c r="UDP250" s="1"/>
      <c r="UDQ250" s="1"/>
      <c r="UDR250" s="1"/>
      <c r="UDS250" s="1"/>
      <c r="UDT250" s="1"/>
      <c r="UDU250" s="1"/>
      <c r="UDV250" s="1"/>
      <c r="UDW250" s="1"/>
      <c r="UDX250" s="1"/>
      <c r="UDY250" s="1"/>
      <c r="UDZ250" s="1"/>
      <c r="UEA250" s="1"/>
      <c r="UEB250" s="1"/>
      <c r="UEC250" s="1"/>
      <c r="UED250" s="1"/>
      <c r="UEE250" s="1"/>
      <c r="UEF250" s="1"/>
      <c r="UEG250" s="1"/>
      <c r="UEH250" s="1"/>
      <c r="UEI250" s="1"/>
      <c r="UEJ250" s="1"/>
      <c r="UEK250" s="1"/>
      <c r="UEL250" s="1"/>
      <c r="UEM250" s="1"/>
      <c r="UEN250" s="1"/>
      <c r="UEO250" s="1"/>
      <c r="UEP250" s="1"/>
      <c r="UEQ250" s="1"/>
      <c r="UER250" s="1"/>
      <c r="UES250" s="1"/>
      <c r="UET250" s="1"/>
      <c r="UEU250" s="1"/>
      <c r="UEV250" s="1"/>
      <c r="UEW250" s="1"/>
      <c r="UEX250" s="1"/>
      <c r="UEY250" s="1"/>
      <c r="UEZ250" s="1"/>
      <c r="UFA250" s="1"/>
      <c r="UFB250" s="1"/>
      <c r="UFC250" s="1"/>
      <c r="UFD250" s="1"/>
      <c r="UFE250" s="1"/>
      <c r="UFF250" s="1"/>
      <c r="UFG250" s="1"/>
      <c r="UFH250" s="1"/>
      <c r="UFI250" s="1"/>
      <c r="UFJ250" s="1"/>
      <c r="UFK250" s="1"/>
      <c r="UFL250" s="1"/>
      <c r="UFM250" s="1"/>
      <c r="UFN250" s="1"/>
      <c r="UFO250" s="1"/>
      <c r="UFP250" s="1"/>
      <c r="UFQ250" s="1"/>
      <c r="UFR250" s="1"/>
      <c r="UFS250" s="1"/>
      <c r="UFT250" s="1"/>
      <c r="UFU250" s="1"/>
      <c r="UFV250" s="1"/>
      <c r="UFW250" s="1"/>
      <c r="UFX250" s="1"/>
      <c r="UFY250" s="1"/>
      <c r="UFZ250" s="1"/>
      <c r="UGA250" s="1"/>
      <c r="UGB250" s="1"/>
      <c r="UGC250" s="1"/>
      <c r="UGD250" s="1"/>
      <c r="UGE250" s="1"/>
      <c r="UGF250" s="1"/>
      <c r="UGG250" s="1"/>
      <c r="UGH250" s="1"/>
      <c r="UGI250" s="1"/>
      <c r="UGJ250" s="1"/>
      <c r="UGK250" s="1"/>
      <c r="UGL250" s="1"/>
      <c r="UGM250" s="1"/>
      <c r="UGN250" s="1"/>
      <c r="UGO250" s="1"/>
      <c r="UGP250" s="1"/>
      <c r="UGQ250" s="1"/>
      <c r="UGR250" s="1"/>
      <c r="UGS250" s="1"/>
      <c r="UGT250" s="1"/>
      <c r="UGU250" s="1"/>
      <c r="UGV250" s="1"/>
      <c r="UGW250" s="1"/>
      <c r="UGX250" s="1"/>
      <c r="UGY250" s="1"/>
      <c r="UGZ250" s="1"/>
      <c r="UHA250" s="1"/>
      <c r="UHB250" s="1"/>
      <c r="UHC250" s="1"/>
      <c r="UHD250" s="1"/>
      <c r="UHE250" s="1"/>
      <c r="UHF250" s="1"/>
      <c r="UHG250" s="1"/>
      <c r="UHH250" s="1"/>
      <c r="UHI250" s="1"/>
      <c r="UHJ250" s="1"/>
      <c r="UHK250" s="1"/>
      <c r="UHL250" s="1"/>
      <c r="UHM250" s="1"/>
      <c r="UHN250" s="1"/>
      <c r="UHO250" s="1"/>
      <c r="UHP250" s="1"/>
      <c r="UHQ250" s="1"/>
      <c r="UHR250" s="1"/>
      <c r="UHS250" s="1"/>
      <c r="UHT250" s="1"/>
      <c r="UHU250" s="1"/>
      <c r="UHV250" s="1"/>
      <c r="UHW250" s="1"/>
      <c r="UHX250" s="1"/>
      <c r="UHY250" s="1"/>
      <c r="UHZ250" s="1"/>
      <c r="UIA250" s="1"/>
      <c r="UIB250" s="1"/>
      <c r="UIC250" s="1"/>
      <c r="UID250" s="1"/>
      <c r="UIE250" s="1"/>
      <c r="UIF250" s="1"/>
      <c r="UIG250" s="1"/>
      <c r="UIH250" s="1"/>
      <c r="UII250" s="1"/>
      <c r="UIJ250" s="1"/>
      <c r="UIK250" s="1"/>
      <c r="UIL250" s="1"/>
      <c r="UIM250" s="1"/>
      <c r="UIN250" s="1"/>
      <c r="UIO250" s="1"/>
      <c r="UIP250" s="1"/>
      <c r="UIQ250" s="1"/>
      <c r="UIR250" s="1"/>
      <c r="UIS250" s="1"/>
      <c r="UIT250" s="1"/>
      <c r="UIU250" s="1"/>
      <c r="UIV250" s="1"/>
      <c r="UIW250" s="1"/>
      <c r="UIX250" s="1"/>
      <c r="UIY250" s="1"/>
      <c r="UIZ250" s="1"/>
      <c r="UJA250" s="1"/>
      <c r="UJB250" s="1"/>
      <c r="UJC250" s="1"/>
      <c r="UJD250" s="1"/>
      <c r="UJE250" s="1"/>
      <c r="UJF250" s="1"/>
      <c r="UJG250" s="1"/>
      <c r="UJH250" s="1"/>
      <c r="UJI250" s="1"/>
      <c r="UJJ250" s="1"/>
      <c r="UJK250" s="1"/>
      <c r="UJL250" s="1"/>
      <c r="UJM250" s="1"/>
      <c r="UJN250" s="1"/>
      <c r="UJO250" s="1"/>
      <c r="UJP250" s="1"/>
      <c r="UJQ250" s="1"/>
      <c r="UJR250" s="1"/>
      <c r="UJS250" s="1"/>
      <c r="UJT250" s="1"/>
      <c r="UJU250" s="1"/>
      <c r="UJV250" s="1"/>
      <c r="UJW250" s="1"/>
      <c r="UJX250" s="1"/>
      <c r="UJY250" s="1"/>
      <c r="UJZ250" s="1"/>
      <c r="UKA250" s="1"/>
      <c r="UKB250" s="1"/>
      <c r="UKC250" s="1"/>
      <c r="UKD250" s="1"/>
      <c r="UKE250" s="1"/>
      <c r="UKF250" s="1"/>
      <c r="UKG250" s="1"/>
      <c r="UKH250" s="1"/>
      <c r="UKI250" s="1"/>
      <c r="UKJ250" s="1"/>
      <c r="UKK250" s="1"/>
      <c r="UKL250" s="1"/>
      <c r="UKM250" s="1"/>
      <c r="UKN250" s="1"/>
      <c r="UKO250" s="1"/>
      <c r="UKP250" s="1"/>
      <c r="UKQ250" s="1"/>
      <c r="UKR250" s="1"/>
      <c r="UKS250" s="1"/>
      <c r="UKT250" s="1"/>
      <c r="UKU250" s="1"/>
      <c r="UKV250" s="1"/>
      <c r="UKW250" s="1"/>
      <c r="UKX250" s="1"/>
      <c r="UKY250" s="1"/>
      <c r="UKZ250" s="1"/>
      <c r="ULA250" s="1"/>
      <c r="ULB250" s="1"/>
      <c r="ULC250" s="1"/>
      <c r="ULD250" s="1"/>
      <c r="ULE250" s="1"/>
      <c r="ULF250" s="1"/>
      <c r="ULG250" s="1"/>
      <c r="ULH250" s="1"/>
      <c r="ULI250" s="1"/>
      <c r="ULJ250" s="1"/>
      <c r="ULK250" s="1"/>
      <c r="ULL250" s="1"/>
      <c r="ULM250" s="1"/>
      <c r="ULN250" s="1"/>
      <c r="ULO250" s="1"/>
      <c r="ULP250" s="1"/>
      <c r="ULQ250" s="1"/>
      <c r="ULR250" s="1"/>
      <c r="ULS250" s="1"/>
      <c r="ULT250" s="1"/>
      <c r="ULU250" s="1"/>
      <c r="ULV250" s="1"/>
      <c r="ULW250" s="1"/>
      <c r="ULX250" s="1"/>
      <c r="ULY250" s="1"/>
      <c r="ULZ250" s="1"/>
      <c r="UMA250" s="1"/>
      <c r="UMB250" s="1"/>
      <c r="UMC250" s="1"/>
      <c r="UMD250" s="1"/>
      <c r="UME250" s="1"/>
      <c r="UMF250" s="1"/>
      <c r="UMG250" s="1"/>
      <c r="UMH250" s="1"/>
      <c r="UMI250" s="1"/>
      <c r="UMJ250" s="1"/>
      <c r="UMK250" s="1"/>
      <c r="UML250" s="1"/>
      <c r="UMM250" s="1"/>
      <c r="UMN250" s="1"/>
      <c r="UMO250" s="1"/>
      <c r="UMP250" s="1"/>
      <c r="UMQ250" s="1"/>
      <c r="UMR250" s="1"/>
      <c r="UMS250" s="1"/>
      <c r="UMT250" s="1"/>
      <c r="UMU250" s="1"/>
      <c r="UMV250" s="1"/>
      <c r="UMW250" s="1"/>
      <c r="UMX250" s="1"/>
      <c r="UMY250" s="1"/>
      <c r="UMZ250" s="1"/>
      <c r="UNA250" s="1"/>
      <c r="UNB250" s="1"/>
      <c r="UNC250" s="1"/>
      <c r="UND250" s="1"/>
      <c r="UNE250" s="1"/>
      <c r="UNF250" s="1"/>
      <c r="UNG250" s="1"/>
      <c r="UNH250" s="1"/>
      <c r="UNI250" s="1"/>
      <c r="UNJ250" s="1"/>
      <c r="UNK250" s="1"/>
      <c r="UNL250" s="1"/>
      <c r="UNM250" s="1"/>
      <c r="UNN250" s="1"/>
      <c r="UNO250" s="1"/>
      <c r="UNP250" s="1"/>
      <c r="UNQ250" s="1"/>
      <c r="UNR250" s="1"/>
      <c r="UNS250" s="1"/>
      <c r="UNT250" s="1"/>
      <c r="UNU250" s="1"/>
      <c r="UNV250" s="1"/>
      <c r="UNW250" s="1"/>
      <c r="UNX250" s="1"/>
      <c r="UNY250" s="1"/>
      <c r="UNZ250" s="1"/>
      <c r="UOA250" s="1"/>
      <c r="UOB250" s="1"/>
      <c r="UOC250" s="1"/>
      <c r="UOD250" s="1"/>
      <c r="UOE250" s="1"/>
      <c r="UOF250" s="1"/>
      <c r="UOG250" s="1"/>
      <c r="UOH250" s="1"/>
      <c r="UOI250" s="1"/>
      <c r="UOJ250" s="1"/>
      <c r="UOK250" s="1"/>
      <c r="UOL250" s="1"/>
      <c r="UOM250" s="1"/>
      <c r="UON250" s="1"/>
      <c r="UOO250" s="1"/>
      <c r="UOP250" s="1"/>
      <c r="UOQ250" s="1"/>
      <c r="UOR250" s="1"/>
      <c r="UOS250" s="1"/>
      <c r="UOT250" s="1"/>
      <c r="UOU250" s="1"/>
      <c r="UOV250" s="1"/>
      <c r="UOW250" s="1"/>
      <c r="UOX250" s="1"/>
      <c r="UOY250" s="1"/>
      <c r="UOZ250" s="1"/>
      <c r="UPA250" s="1"/>
      <c r="UPB250" s="1"/>
      <c r="UPC250" s="1"/>
      <c r="UPD250" s="1"/>
      <c r="UPE250" s="1"/>
      <c r="UPF250" s="1"/>
      <c r="UPG250" s="1"/>
      <c r="UPH250" s="1"/>
      <c r="UPI250" s="1"/>
      <c r="UPJ250" s="1"/>
      <c r="UPK250" s="1"/>
      <c r="UPL250" s="1"/>
      <c r="UPM250" s="1"/>
      <c r="UPN250" s="1"/>
      <c r="UPO250" s="1"/>
      <c r="UPP250" s="1"/>
      <c r="UPQ250" s="1"/>
      <c r="UPR250" s="1"/>
      <c r="UPS250" s="1"/>
      <c r="UPT250" s="1"/>
      <c r="UPU250" s="1"/>
      <c r="UPV250" s="1"/>
      <c r="UPW250" s="1"/>
      <c r="UPX250" s="1"/>
      <c r="UPY250" s="1"/>
      <c r="UPZ250" s="1"/>
      <c r="UQA250" s="1"/>
      <c r="UQB250" s="1"/>
      <c r="UQC250" s="1"/>
      <c r="UQD250" s="1"/>
      <c r="UQE250" s="1"/>
      <c r="UQF250" s="1"/>
      <c r="UQG250" s="1"/>
      <c r="UQH250" s="1"/>
      <c r="UQI250" s="1"/>
      <c r="UQJ250" s="1"/>
      <c r="UQK250" s="1"/>
      <c r="UQL250" s="1"/>
      <c r="UQM250" s="1"/>
      <c r="UQN250" s="1"/>
      <c r="UQO250" s="1"/>
      <c r="UQP250" s="1"/>
      <c r="UQQ250" s="1"/>
      <c r="UQR250" s="1"/>
      <c r="UQS250" s="1"/>
      <c r="UQT250" s="1"/>
      <c r="UQU250" s="1"/>
      <c r="UQV250" s="1"/>
      <c r="UQW250" s="1"/>
      <c r="UQX250" s="1"/>
      <c r="UQY250" s="1"/>
      <c r="UQZ250" s="1"/>
      <c r="URA250" s="1"/>
      <c r="URB250" s="1"/>
      <c r="URC250" s="1"/>
      <c r="URD250" s="1"/>
      <c r="URE250" s="1"/>
      <c r="URF250" s="1"/>
      <c r="URG250" s="1"/>
      <c r="URH250" s="1"/>
      <c r="URI250" s="1"/>
      <c r="URJ250" s="1"/>
      <c r="URK250" s="1"/>
      <c r="URL250" s="1"/>
      <c r="URM250" s="1"/>
      <c r="URN250" s="1"/>
      <c r="URO250" s="1"/>
      <c r="URP250" s="1"/>
      <c r="URQ250" s="1"/>
      <c r="URR250" s="1"/>
      <c r="URS250" s="1"/>
      <c r="URT250" s="1"/>
      <c r="URU250" s="1"/>
      <c r="URV250" s="1"/>
      <c r="URW250" s="1"/>
      <c r="URX250" s="1"/>
      <c r="URY250" s="1"/>
      <c r="URZ250" s="1"/>
      <c r="USA250" s="1"/>
      <c r="USB250" s="1"/>
      <c r="USC250" s="1"/>
      <c r="USD250" s="1"/>
      <c r="USE250" s="1"/>
      <c r="USF250" s="1"/>
      <c r="USG250" s="1"/>
      <c r="USH250" s="1"/>
      <c r="USI250" s="1"/>
      <c r="USJ250" s="1"/>
      <c r="USK250" s="1"/>
      <c r="USL250" s="1"/>
      <c r="USM250" s="1"/>
      <c r="USN250" s="1"/>
      <c r="USO250" s="1"/>
      <c r="USP250" s="1"/>
      <c r="USQ250" s="1"/>
      <c r="USR250" s="1"/>
      <c r="USS250" s="1"/>
      <c r="UST250" s="1"/>
      <c r="USU250" s="1"/>
      <c r="USV250" s="1"/>
      <c r="USW250" s="1"/>
      <c r="USX250" s="1"/>
      <c r="USY250" s="1"/>
      <c r="USZ250" s="1"/>
      <c r="UTA250" s="1"/>
      <c r="UTB250" s="1"/>
      <c r="UTC250" s="1"/>
      <c r="UTD250" s="1"/>
      <c r="UTE250" s="1"/>
      <c r="UTF250" s="1"/>
      <c r="UTG250" s="1"/>
      <c r="UTH250" s="1"/>
      <c r="UTI250" s="1"/>
      <c r="UTJ250" s="1"/>
      <c r="UTK250" s="1"/>
      <c r="UTL250" s="1"/>
      <c r="UTM250" s="1"/>
      <c r="UTN250" s="1"/>
      <c r="UTO250" s="1"/>
      <c r="UTP250" s="1"/>
      <c r="UTQ250" s="1"/>
      <c r="UTR250" s="1"/>
      <c r="UTS250" s="1"/>
      <c r="UTT250" s="1"/>
      <c r="UTU250" s="1"/>
      <c r="UTV250" s="1"/>
      <c r="UTW250" s="1"/>
      <c r="UTX250" s="1"/>
      <c r="UTY250" s="1"/>
      <c r="UTZ250" s="1"/>
      <c r="UUA250" s="1"/>
      <c r="UUB250" s="1"/>
      <c r="UUC250" s="1"/>
      <c r="UUD250" s="1"/>
      <c r="UUE250" s="1"/>
      <c r="UUF250" s="1"/>
      <c r="UUG250" s="1"/>
      <c r="UUH250" s="1"/>
      <c r="UUI250" s="1"/>
      <c r="UUJ250" s="1"/>
      <c r="UUK250" s="1"/>
      <c r="UUL250" s="1"/>
      <c r="UUM250" s="1"/>
      <c r="UUN250" s="1"/>
      <c r="UUO250" s="1"/>
      <c r="UUP250" s="1"/>
      <c r="UUQ250" s="1"/>
      <c r="UUR250" s="1"/>
      <c r="UUS250" s="1"/>
      <c r="UUT250" s="1"/>
      <c r="UUU250" s="1"/>
      <c r="UUV250" s="1"/>
      <c r="UUW250" s="1"/>
      <c r="UUX250" s="1"/>
      <c r="UUY250" s="1"/>
      <c r="UUZ250" s="1"/>
      <c r="UVA250" s="1"/>
      <c r="UVB250" s="1"/>
      <c r="UVC250" s="1"/>
      <c r="UVD250" s="1"/>
      <c r="UVE250" s="1"/>
      <c r="UVF250" s="1"/>
      <c r="UVG250" s="1"/>
      <c r="UVH250" s="1"/>
      <c r="UVI250" s="1"/>
      <c r="UVJ250" s="1"/>
      <c r="UVK250" s="1"/>
      <c r="UVL250" s="1"/>
      <c r="UVM250" s="1"/>
      <c r="UVN250" s="1"/>
      <c r="UVO250" s="1"/>
      <c r="UVP250" s="1"/>
      <c r="UVQ250" s="1"/>
      <c r="UVR250" s="1"/>
      <c r="UVS250" s="1"/>
      <c r="UVT250" s="1"/>
      <c r="UVU250" s="1"/>
      <c r="UVV250" s="1"/>
      <c r="UVW250" s="1"/>
      <c r="UVX250" s="1"/>
      <c r="UVY250" s="1"/>
      <c r="UVZ250" s="1"/>
      <c r="UWA250" s="1"/>
      <c r="UWB250" s="1"/>
      <c r="UWC250" s="1"/>
      <c r="UWD250" s="1"/>
      <c r="UWE250" s="1"/>
      <c r="UWF250" s="1"/>
      <c r="UWG250" s="1"/>
      <c r="UWH250" s="1"/>
      <c r="UWI250" s="1"/>
      <c r="UWJ250" s="1"/>
      <c r="UWK250" s="1"/>
      <c r="UWL250" s="1"/>
      <c r="UWM250" s="1"/>
      <c r="UWN250" s="1"/>
      <c r="UWO250" s="1"/>
      <c r="UWP250" s="1"/>
      <c r="UWQ250" s="1"/>
      <c r="UWR250" s="1"/>
      <c r="UWS250" s="1"/>
      <c r="UWT250" s="1"/>
      <c r="UWU250" s="1"/>
      <c r="UWV250" s="1"/>
      <c r="UWW250" s="1"/>
      <c r="UWX250" s="1"/>
      <c r="UWY250" s="1"/>
      <c r="UWZ250" s="1"/>
      <c r="UXA250" s="1"/>
      <c r="UXB250" s="1"/>
      <c r="UXC250" s="1"/>
      <c r="UXD250" s="1"/>
      <c r="UXE250" s="1"/>
      <c r="UXF250" s="1"/>
      <c r="UXG250" s="1"/>
      <c r="UXH250" s="1"/>
      <c r="UXI250" s="1"/>
      <c r="UXJ250" s="1"/>
      <c r="UXK250" s="1"/>
      <c r="UXL250" s="1"/>
      <c r="UXM250" s="1"/>
      <c r="UXN250" s="1"/>
      <c r="UXO250" s="1"/>
      <c r="UXP250" s="1"/>
      <c r="UXQ250" s="1"/>
      <c r="UXR250" s="1"/>
      <c r="UXS250" s="1"/>
      <c r="UXT250" s="1"/>
      <c r="UXU250" s="1"/>
      <c r="UXV250" s="1"/>
      <c r="UXW250" s="1"/>
      <c r="UXX250" s="1"/>
      <c r="UXY250" s="1"/>
      <c r="UXZ250" s="1"/>
      <c r="UYA250" s="1"/>
      <c r="UYB250" s="1"/>
      <c r="UYC250" s="1"/>
      <c r="UYD250" s="1"/>
      <c r="UYE250" s="1"/>
      <c r="UYF250" s="1"/>
      <c r="UYG250" s="1"/>
      <c r="UYH250" s="1"/>
      <c r="UYI250" s="1"/>
      <c r="UYJ250" s="1"/>
      <c r="UYK250" s="1"/>
      <c r="UYL250" s="1"/>
      <c r="UYM250" s="1"/>
      <c r="UYN250" s="1"/>
      <c r="UYO250" s="1"/>
      <c r="UYP250" s="1"/>
      <c r="UYQ250" s="1"/>
      <c r="UYR250" s="1"/>
      <c r="UYS250" s="1"/>
      <c r="UYT250" s="1"/>
      <c r="UYU250" s="1"/>
      <c r="UYV250" s="1"/>
      <c r="UYW250" s="1"/>
      <c r="UYX250" s="1"/>
      <c r="UYY250" s="1"/>
      <c r="UYZ250" s="1"/>
      <c r="UZA250" s="1"/>
      <c r="UZB250" s="1"/>
      <c r="UZC250" s="1"/>
      <c r="UZD250" s="1"/>
      <c r="UZE250" s="1"/>
      <c r="UZF250" s="1"/>
      <c r="UZG250" s="1"/>
      <c r="UZH250" s="1"/>
      <c r="UZI250" s="1"/>
      <c r="UZJ250" s="1"/>
      <c r="UZK250" s="1"/>
      <c r="UZL250" s="1"/>
      <c r="UZM250" s="1"/>
      <c r="UZN250" s="1"/>
      <c r="UZO250" s="1"/>
      <c r="UZP250" s="1"/>
      <c r="UZQ250" s="1"/>
      <c r="UZR250" s="1"/>
      <c r="UZS250" s="1"/>
      <c r="UZT250" s="1"/>
      <c r="UZU250" s="1"/>
      <c r="UZV250" s="1"/>
      <c r="UZW250" s="1"/>
      <c r="UZX250" s="1"/>
      <c r="UZY250" s="1"/>
      <c r="UZZ250" s="1"/>
      <c r="VAA250" s="1"/>
      <c r="VAB250" s="1"/>
      <c r="VAC250" s="1"/>
      <c r="VAD250" s="1"/>
      <c r="VAE250" s="1"/>
      <c r="VAF250" s="1"/>
      <c r="VAG250" s="1"/>
      <c r="VAH250" s="1"/>
      <c r="VAI250" s="1"/>
      <c r="VAJ250" s="1"/>
      <c r="VAK250" s="1"/>
      <c r="VAL250" s="1"/>
      <c r="VAM250" s="1"/>
      <c r="VAN250" s="1"/>
      <c r="VAO250" s="1"/>
      <c r="VAP250" s="1"/>
      <c r="VAQ250" s="1"/>
      <c r="VAR250" s="1"/>
      <c r="VAS250" s="1"/>
      <c r="VAT250" s="1"/>
      <c r="VAU250" s="1"/>
      <c r="VAV250" s="1"/>
      <c r="VAW250" s="1"/>
      <c r="VAX250" s="1"/>
      <c r="VAY250" s="1"/>
      <c r="VAZ250" s="1"/>
      <c r="VBA250" s="1"/>
      <c r="VBB250" s="1"/>
      <c r="VBC250" s="1"/>
      <c r="VBD250" s="1"/>
      <c r="VBE250" s="1"/>
      <c r="VBF250" s="1"/>
      <c r="VBG250" s="1"/>
      <c r="VBH250" s="1"/>
      <c r="VBI250" s="1"/>
      <c r="VBJ250" s="1"/>
      <c r="VBK250" s="1"/>
      <c r="VBL250" s="1"/>
      <c r="VBM250" s="1"/>
      <c r="VBN250" s="1"/>
      <c r="VBO250" s="1"/>
      <c r="VBP250" s="1"/>
      <c r="VBQ250" s="1"/>
      <c r="VBR250" s="1"/>
      <c r="VBS250" s="1"/>
      <c r="VBT250" s="1"/>
      <c r="VBU250" s="1"/>
      <c r="VBV250" s="1"/>
      <c r="VBW250" s="1"/>
      <c r="VBX250" s="1"/>
      <c r="VBY250" s="1"/>
      <c r="VBZ250" s="1"/>
      <c r="VCA250" s="1"/>
      <c r="VCB250" s="1"/>
      <c r="VCC250" s="1"/>
      <c r="VCD250" s="1"/>
      <c r="VCE250" s="1"/>
      <c r="VCF250" s="1"/>
      <c r="VCG250" s="1"/>
      <c r="VCH250" s="1"/>
      <c r="VCI250" s="1"/>
      <c r="VCJ250" s="1"/>
      <c r="VCK250" s="1"/>
      <c r="VCL250" s="1"/>
      <c r="VCM250" s="1"/>
      <c r="VCN250" s="1"/>
      <c r="VCO250" s="1"/>
      <c r="VCP250" s="1"/>
      <c r="VCQ250" s="1"/>
      <c r="VCR250" s="1"/>
      <c r="VCS250" s="1"/>
      <c r="VCT250" s="1"/>
      <c r="VCU250" s="1"/>
      <c r="VCV250" s="1"/>
      <c r="VCW250" s="1"/>
      <c r="VCX250" s="1"/>
      <c r="VCY250" s="1"/>
      <c r="VCZ250" s="1"/>
      <c r="VDA250" s="1"/>
      <c r="VDB250" s="1"/>
      <c r="VDC250" s="1"/>
      <c r="VDD250" s="1"/>
      <c r="VDE250" s="1"/>
      <c r="VDF250" s="1"/>
      <c r="VDG250" s="1"/>
      <c r="VDH250" s="1"/>
      <c r="VDI250" s="1"/>
      <c r="VDJ250" s="1"/>
      <c r="VDK250" s="1"/>
      <c r="VDL250" s="1"/>
      <c r="VDM250" s="1"/>
      <c r="VDN250" s="1"/>
      <c r="VDO250" s="1"/>
      <c r="VDP250" s="1"/>
      <c r="VDQ250" s="1"/>
      <c r="VDR250" s="1"/>
      <c r="VDS250" s="1"/>
      <c r="VDT250" s="1"/>
      <c r="VDU250" s="1"/>
      <c r="VDV250" s="1"/>
      <c r="VDW250" s="1"/>
      <c r="VDX250" s="1"/>
      <c r="VDY250" s="1"/>
      <c r="VDZ250" s="1"/>
      <c r="VEA250" s="1"/>
      <c r="VEB250" s="1"/>
      <c r="VEC250" s="1"/>
      <c r="VED250" s="1"/>
      <c r="VEE250" s="1"/>
      <c r="VEF250" s="1"/>
      <c r="VEG250" s="1"/>
      <c r="VEH250" s="1"/>
      <c r="VEI250" s="1"/>
      <c r="VEJ250" s="1"/>
      <c r="VEK250" s="1"/>
      <c r="VEL250" s="1"/>
      <c r="VEM250" s="1"/>
      <c r="VEN250" s="1"/>
      <c r="VEO250" s="1"/>
      <c r="VEP250" s="1"/>
      <c r="VEQ250" s="1"/>
      <c r="VER250" s="1"/>
      <c r="VES250" s="1"/>
      <c r="VET250" s="1"/>
      <c r="VEU250" s="1"/>
      <c r="VEV250" s="1"/>
      <c r="VEW250" s="1"/>
      <c r="VEX250" s="1"/>
      <c r="VEY250" s="1"/>
      <c r="VEZ250" s="1"/>
      <c r="VFA250" s="1"/>
      <c r="VFB250" s="1"/>
      <c r="VFC250" s="1"/>
      <c r="VFD250" s="1"/>
      <c r="VFE250" s="1"/>
      <c r="VFF250" s="1"/>
      <c r="VFG250" s="1"/>
      <c r="VFH250" s="1"/>
      <c r="VFI250" s="1"/>
      <c r="VFJ250" s="1"/>
      <c r="VFK250" s="1"/>
      <c r="VFL250" s="1"/>
      <c r="VFM250" s="1"/>
      <c r="VFN250" s="1"/>
      <c r="VFO250" s="1"/>
      <c r="VFP250" s="1"/>
      <c r="VFQ250" s="1"/>
      <c r="VFR250" s="1"/>
      <c r="VFS250" s="1"/>
      <c r="VFT250" s="1"/>
      <c r="VFU250" s="1"/>
      <c r="VFV250" s="1"/>
      <c r="VFW250" s="1"/>
      <c r="VFX250" s="1"/>
      <c r="VFY250" s="1"/>
      <c r="VFZ250" s="1"/>
      <c r="VGA250" s="1"/>
      <c r="VGB250" s="1"/>
      <c r="VGC250" s="1"/>
      <c r="VGD250" s="1"/>
      <c r="VGE250" s="1"/>
      <c r="VGF250" s="1"/>
      <c r="VGG250" s="1"/>
      <c r="VGH250" s="1"/>
      <c r="VGI250" s="1"/>
      <c r="VGJ250" s="1"/>
      <c r="VGK250" s="1"/>
      <c r="VGL250" s="1"/>
      <c r="VGM250" s="1"/>
      <c r="VGN250" s="1"/>
      <c r="VGO250" s="1"/>
      <c r="VGP250" s="1"/>
      <c r="VGQ250" s="1"/>
      <c r="VGR250" s="1"/>
      <c r="VGS250" s="1"/>
      <c r="VGT250" s="1"/>
      <c r="VGU250" s="1"/>
      <c r="VGV250" s="1"/>
      <c r="VGW250" s="1"/>
      <c r="VGX250" s="1"/>
      <c r="VGY250" s="1"/>
      <c r="VGZ250" s="1"/>
      <c r="VHA250" s="1"/>
      <c r="VHB250" s="1"/>
      <c r="VHC250" s="1"/>
      <c r="VHD250" s="1"/>
      <c r="VHE250" s="1"/>
      <c r="VHF250" s="1"/>
      <c r="VHG250" s="1"/>
      <c r="VHH250" s="1"/>
      <c r="VHI250" s="1"/>
      <c r="VHJ250" s="1"/>
      <c r="VHK250" s="1"/>
      <c r="VHL250" s="1"/>
      <c r="VHM250" s="1"/>
      <c r="VHN250" s="1"/>
      <c r="VHO250" s="1"/>
      <c r="VHP250" s="1"/>
      <c r="VHQ250" s="1"/>
      <c r="VHR250" s="1"/>
      <c r="VHS250" s="1"/>
      <c r="VHT250" s="1"/>
      <c r="VHU250" s="1"/>
      <c r="VHV250" s="1"/>
      <c r="VHW250" s="1"/>
      <c r="VHX250" s="1"/>
      <c r="VHY250" s="1"/>
      <c r="VHZ250" s="1"/>
      <c r="VIA250" s="1"/>
      <c r="VIB250" s="1"/>
      <c r="VIC250" s="1"/>
      <c r="VID250" s="1"/>
      <c r="VIE250" s="1"/>
      <c r="VIF250" s="1"/>
      <c r="VIG250" s="1"/>
      <c r="VIH250" s="1"/>
      <c r="VII250" s="1"/>
      <c r="VIJ250" s="1"/>
      <c r="VIK250" s="1"/>
      <c r="VIL250" s="1"/>
      <c r="VIM250" s="1"/>
      <c r="VIN250" s="1"/>
      <c r="VIO250" s="1"/>
      <c r="VIP250" s="1"/>
      <c r="VIQ250" s="1"/>
      <c r="VIR250" s="1"/>
      <c r="VIS250" s="1"/>
      <c r="VIT250" s="1"/>
      <c r="VIU250" s="1"/>
      <c r="VIV250" s="1"/>
      <c r="VIW250" s="1"/>
      <c r="VIX250" s="1"/>
      <c r="VIY250" s="1"/>
      <c r="VIZ250" s="1"/>
      <c r="VJA250" s="1"/>
      <c r="VJB250" s="1"/>
      <c r="VJC250" s="1"/>
      <c r="VJD250" s="1"/>
      <c r="VJE250" s="1"/>
      <c r="VJF250" s="1"/>
      <c r="VJG250" s="1"/>
      <c r="VJH250" s="1"/>
      <c r="VJI250" s="1"/>
      <c r="VJJ250" s="1"/>
      <c r="VJK250" s="1"/>
      <c r="VJL250" s="1"/>
      <c r="VJM250" s="1"/>
      <c r="VJN250" s="1"/>
      <c r="VJO250" s="1"/>
      <c r="VJP250" s="1"/>
      <c r="VJQ250" s="1"/>
      <c r="VJR250" s="1"/>
      <c r="VJS250" s="1"/>
      <c r="VJT250" s="1"/>
      <c r="VJU250" s="1"/>
      <c r="VJV250" s="1"/>
      <c r="VJW250" s="1"/>
      <c r="VJX250" s="1"/>
      <c r="VJY250" s="1"/>
      <c r="VJZ250" s="1"/>
      <c r="VKA250" s="1"/>
      <c r="VKB250" s="1"/>
      <c r="VKC250" s="1"/>
      <c r="VKD250" s="1"/>
      <c r="VKE250" s="1"/>
      <c r="VKF250" s="1"/>
      <c r="VKG250" s="1"/>
      <c r="VKH250" s="1"/>
      <c r="VKI250" s="1"/>
      <c r="VKJ250" s="1"/>
      <c r="VKK250" s="1"/>
      <c r="VKL250" s="1"/>
      <c r="VKM250" s="1"/>
      <c r="VKN250" s="1"/>
      <c r="VKO250" s="1"/>
      <c r="VKP250" s="1"/>
      <c r="VKQ250" s="1"/>
      <c r="VKR250" s="1"/>
      <c r="VKS250" s="1"/>
      <c r="VKT250" s="1"/>
      <c r="VKU250" s="1"/>
      <c r="VKV250" s="1"/>
      <c r="VKW250" s="1"/>
      <c r="VKX250" s="1"/>
      <c r="VKY250" s="1"/>
      <c r="VKZ250" s="1"/>
      <c r="VLA250" s="1"/>
      <c r="VLB250" s="1"/>
      <c r="VLC250" s="1"/>
      <c r="VLD250" s="1"/>
      <c r="VLE250" s="1"/>
      <c r="VLF250" s="1"/>
      <c r="VLG250" s="1"/>
      <c r="VLH250" s="1"/>
      <c r="VLI250" s="1"/>
      <c r="VLJ250" s="1"/>
      <c r="VLK250" s="1"/>
      <c r="VLL250" s="1"/>
      <c r="VLM250" s="1"/>
      <c r="VLN250" s="1"/>
      <c r="VLO250" s="1"/>
      <c r="VLP250" s="1"/>
      <c r="VLQ250" s="1"/>
      <c r="VLR250" s="1"/>
      <c r="VLS250" s="1"/>
      <c r="VLT250" s="1"/>
      <c r="VLU250" s="1"/>
      <c r="VLV250" s="1"/>
      <c r="VLW250" s="1"/>
      <c r="VLX250" s="1"/>
      <c r="VLY250" s="1"/>
      <c r="VLZ250" s="1"/>
      <c r="VMA250" s="1"/>
      <c r="VMB250" s="1"/>
      <c r="VMC250" s="1"/>
      <c r="VMD250" s="1"/>
      <c r="VME250" s="1"/>
      <c r="VMF250" s="1"/>
      <c r="VMG250" s="1"/>
      <c r="VMH250" s="1"/>
      <c r="VMI250" s="1"/>
      <c r="VMJ250" s="1"/>
      <c r="VMK250" s="1"/>
      <c r="VML250" s="1"/>
      <c r="VMM250" s="1"/>
      <c r="VMN250" s="1"/>
      <c r="VMO250" s="1"/>
      <c r="VMP250" s="1"/>
      <c r="VMQ250" s="1"/>
      <c r="VMR250" s="1"/>
      <c r="VMS250" s="1"/>
      <c r="VMT250" s="1"/>
      <c r="VMU250" s="1"/>
      <c r="VMV250" s="1"/>
      <c r="VMW250" s="1"/>
      <c r="VMX250" s="1"/>
      <c r="VMY250" s="1"/>
      <c r="VMZ250" s="1"/>
      <c r="VNA250" s="1"/>
      <c r="VNB250" s="1"/>
      <c r="VNC250" s="1"/>
      <c r="VND250" s="1"/>
      <c r="VNE250" s="1"/>
      <c r="VNF250" s="1"/>
      <c r="VNG250" s="1"/>
      <c r="VNH250" s="1"/>
      <c r="VNI250" s="1"/>
      <c r="VNJ250" s="1"/>
      <c r="VNK250" s="1"/>
      <c r="VNL250" s="1"/>
      <c r="VNM250" s="1"/>
      <c r="VNN250" s="1"/>
      <c r="VNO250" s="1"/>
      <c r="VNP250" s="1"/>
      <c r="VNQ250" s="1"/>
      <c r="VNR250" s="1"/>
      <c r="VNS250" s="1"/>
      <c r="VNT250" s="1"/>
      <c r="VNU250" s="1"/>
      <c r="VNV250" s="1"/>
      <c r="VNW250" s="1"/>
      <c r="VNX250" s="1"/>
      <c r="VNY250" s="1"/>
      <c r="VNZ250" s="1"/>
      <c r="VOA250" s="1"/>
      <c r="VOB250" s="1"/>
      <c r="VOC250" s="1"/>
      <c r="VOD250" s="1"/>
      <c r="VOE250" s="1"/>
      <c r="VOF250" s="1"/>
      <c r="VOG250" s="1"/>
      <c r="VOH250" s="1"/>
      <c r="VOI250" s="1"/>
      <c r="VOJ250" s="1"/>
      <c r="VOK250" s="1"/>
      <c r="VOL250" s="1"/>
      <c r="VOM250" s="1"/>
      <c r="VON250" s="1"/>
      <c r="VOO250" s="1"/>
      <c r="VOP250" s="1"/>
      <c r="VOQ250" s="1"/>
      <c r="VOR250" s="1"/>
      <c r="VOS250" s="1"/>
      <c r="VOT250" s="1"/>
      <c r="VOU250" s="1"/>
      <c r="VOV250" s="1"/>
      <c r="VOW250" s="1"/>
      <c r="VOX250" s="1"/>
      <c r="VOY250" s="1"/>
      <c r="VOZ250" s="1"/>
      <c r="VPA250" s="1"/>
      <c r="VPB250" s="1"/>
      <c r="VPC250" s="1"/>
      <c r="VPD250" s="1"/>
      <c r="VPE250" s="1"/>
      <c r="VPF250" s="1"/>
      <c r="VPG250" s="1"/>
      <c r="VPH250" s="1"/>
      <c r="VPI250" s="1"/>
      <c r="VPJ250" s="1"/>
      <c r="VPK250" s="1"/>
      <c r="VPL250" s="1"/>
      <c r="VPM250" s="1"/>
      <c r="VPN250" s="1"/>
      <c r="VPO250" s="1"/>
      <c r="VPP250" s="1"/>
      <c r="VPQ250" s="1"/>
      <c r="VPR250" s="1"/>
      <c r="VPS250" s="1"/>
      <c r="VPT250" s="1"/>
      <c r="VPU250" s="1"/>
      <c r="VPV250" s="1"/>
      <c r="VPW250" s="1"/>
      <c r="VPX250" s="1"/>
      <c r="VPY250" s="1"/>
      <c r="VPZ250" s="1"/>
      <c r="VQA250" s="1"/>
      <c r="VQB250" s="1"/>
      <c r="VQC250" s="1"/>
      <c r="VQD250" s="1"/>
      <c r="VQE250" s="1"/>
      <c r="VQF250" s="1"/>
      <c r="VQG250" s="1"/>
      <c r="VQH250" s="1"/>
      <c r="VQI250" s="1"/>
      <c r="VQJ250" s="1"/>
      <c r="VQK250" s="1"/>
      <c r="VQL250" s="1"/>
      <c r="VQM250" s="1"/>
      <c r="VQN250" s="1"/>
      <c r="VQO250" s="1"/>
      <c r="VQP250" s="1"/>
      <c r="VQQ250" s="1"/>
      <c r="VQR250" s="1"/>
      <c r="VQS250" s="1"/>
      <c r="VQT250" s="1"/>
      <c r="VQU250" s="1"/>
      <c r="VQV250" s="1"/>
      <c r="VQW250" s="1"/>
      <c r="VQX250" s="1"/>
      <c r="VQY250" s="1"/>
      <c r="VQZ250" s="1"/>
      <c r="VRA250" s="1"/>
      <c r="VRB250" s="1"/>
      <c r="VRC250" s="1"/>
      <c r="VRD250" s="1"/>
      <c r="VRE250" s="1"/>
      <c r="VRF250" s="1"/>
      <c r="VRG250" s="1"/>
      <c r="VRH250" s="1"/>
      <c r="VRI250" s="1"/>
      <c r="VRJ250" s="1"/>
      <c r="VRK250" s="1"/>
      <c r="VRL250" s="1"/>
      <c r="VRM250" s="1"/>
      <c r="VRN250" s="1"/>
      <c r="VRO250" s="1"/>
      <c r="VRP250" s="1"/>
      <c r="VRQ250" s="1"/>
      <c r="VRR250" s="1"/>
      <c r="VRS250" s="1"/>
      <c r="VRT250" s="1"/>
      <c r="VRU250" s="1"/>
      <c r="VRV250" s="1"/>
      <c r="VRW250" s="1"/>
      <c r="VRX250" s="1"/>
      <c r="VRY250" s="1"/>
      <c r="VRZ250" s="1"/>
      <c r="VSA250" s="1"/>
      <c r="VSB250" s="1"/>
      <c r="VSC250" s="1"/>
      <c r="VSD250" s="1"/>
      <c r="VSE250" s="1"/>
      <c r="VSF250" s="1"/>
      <c r="VSG250" s="1"/>
      <c r="VSH250" s="1"/>
      <c r="VSI250" s="1"/>
      <c r="VSJ250" s="1"/>
      <c r="VSK250" s="1"/>
      <c r="VSL250" s="1"/>
      <c r="VSM250" s="1"/>
      <c r="VSN250" s="1"/>
      <c r="VSO250" s="1"/>
      <c r="VSP250" s="1"/>
      <c r="VSQ250" s="1"/>
      <c r="VSR250" s="1"/>
      <c r="VSS250" s="1"/>
      <c r="VST250" s="1"/>
      <c r="VSU250" s="1"/>
      <c r="VSV250" s="1"/>
      <c r="VSW250" s="1"/>
      <c r="VSX250" s="1"/>
      <c r="VSY250" s="1"/>
      <c r="VSZ250" s="1"/>
      <c r="VTA250" s="1"/>
      <c r="VTB250" s="1"/>
      <c r="VTC250" s="1"/>
      <c r="VTD250" s="1"/>
      <c r="VTE250" s="1"/>
      <c r="VTF250" s="1"/>
      <c r="VTG250" s="1"/>
      <c r="VTH250" s="1"/>
      <c r="VTI250" s="1"/>
      <c r="VTJ250" s="1"/>
      <c r="VTK250" s="1"/>
      <c r="VTL250" s="1"/>
      <c r="VTM250" s="1"/>
      <c r="VTN250" s="1"/>
      <c r="VTO250" s="1"/>
      <c r="VTP250" s="1"/>
      <c r="VTQ250" s="1"/>
      <c r="VTR250" s="1"/>
      <c r="VTS250" s="1"/>
      <c r="VTT250" s="1"/>
      <c r="VTU250" s="1"/>
      <c r="VTV250" s="1"/>
      <c r="VTW250" s="1"/>
      <c r="VTX250" s="1"/>
      <c r="VTY250" s="1"/>
      <c r="VTZ250" s="1"/>
      <c r="VUA250" s="1"/>
      <c r="VUB250" s="1"/>
      <c r="VUC250" s="1"/>
      <c r="VUD250" s="1"/>
      <c r="VUE250" s="1"/>
      <c r="VUF250" s="1"/>
      <c r="VUG250" s="1"/>
      <c r="VUH250" s="1"/>
      <c r="VUI250" s="1"/>
      <c r="VUJ250" s="1"/>
      <c r="VUK250" s="1"/>
      <c r="VUL250" s="1"/>
      <c r="VUM250" s="1"/>
      <c r="VUN250" s="1"/>
      <c r="VUO250" s="1"/>
      <c r="VUP250" s="1"/>
      <c r="VUQ250" s="1"/>
      <c r="VUR250" s="1"/>
      <c r="VUS250" s="1"/>
      <c r="VUT250" s="1"/>
      <c r="VUU250" s="1"/>
      <c r="VUV250" s="1"/>
      <c r="VUW250" s="1"/>
      <c r="VUX250" s="1"/>
      <c r="VUY250" s="1"/>
      <c r="VUZ250" s="1"/>
      <c r="VVA250" s="1"/>
      <c r="VVB250" s="1"/>
      <c r="VVC250" s="1"/>
      <c r="VVD250" s="1"/>
      <c r="VVE250" s="1"/>
      <c r="VVF250" s="1"/>
      <c r="VVG250" s="1"/>
      <c r="VVH250" s="1"/>
      <c r="VVI250" s="1"/>
      <c r="VVJ250" s="1"/>
      <c r="VVK250" s="1"/>
      <c r="VVL250" s="1"/>
      <c r="VVM250" s="1"/>
      <c r="VVN250" s="1"/>
      <c r="VVO250" s="1"/>
      <c r="VVP250" s="1"/>
      <c r="VVQ250" s="1"/>
      <c r="VVR250" s="1"/>
      <c r="VVS250" s="1"/>
      <c r="VVT250" s="1"/>
      <c r="VVU250" s="1"/>
      <c r="VVV250" s="1"/>
      <c r="VVW250" s="1"/>
      <c r="VVX250" s="1"/>
      <c r="VVY250" s="1"/>
      <c r="VVZ250" s="1"/>
      <c r="VWA250" s="1"/>
      <c r="VWB250" s="1"/>
      <c r="VWC250" s="1"/>
      <c r="VWD250" s="1"/>
      <c r="VWE250" s="1"/>
      <c r="VWF250" s="1"/>
      <c r="VWG250" s="1"/>
      <c r="VWH250" s="1"/>
      <c r="VWI250" s="1"/>
      <c r="VWJ250" s="1"/>
      <c r="VWK250" s="1"/>
      <c r="VWL250" s="1"/>
      <c r="VWM250" s="1"/>
      <c r="VWN250" s="1"/>
      <c r="VWO250" s="1"/>
      <c r="VWP250" s="1"/>
      <c r="VWQ250" s="1"/>
      <c r="VWR250" s="1"/>
      <c r="VWS250" s="1"/>
      <c r="VWT250" s="1"/>
      <c r="VWU250" s="1"/>
      <c r="VWV250" s="1"/>
      <c r="VWW250" s="1"/>
      <c r="VWX250" s="1"/>
      <c r="VWY250" s="1"/>
      <c r="VWZ250" s="1"/>
      <c r="VXA250" s="1"/>
      <c r="VXB250" s="1"/>
      <c r="VXC250" s="1"/>
      <c r="VXD250" s="1"/>
      <c r="VXE250" s="1"/>
      <c r="VXF250" s="1"/>
      <c r="VXG250" s="1"/>
      <c r="VXH250" s="1"/>
      <c r="VXI250" s="1"/>
      <c r="VXJ250" s="1"/>
      <c r="VXK250" s="1"/>
      <c r="VXL250" s="1"/>
      <c r="VXM250" s="1"/>
      <c r="VXN250" s="1"/>
      <c r="VXO250" s="1"/>
      <c r="VXP250" s="1"/>
      <c r="VXQ250" s="1"/>
      <c r="VXR250" s="1"/>
      <c r="VXS250" s="1"/>
      <c r="VXT250" s="1"/>
      <c r="VXU250" s="1"/>
      <c r="VXV250" s="1"/>
      <c r="VXW250" s="1"/>
      <c r="VXX250" s="1"/>
      <c r="VXY250" s="1"/>
      <c r="VXZ250" s="1"/>
      <c r="VYA250" s="1"/>
      <c r="VYB250" s="1"/>
      <c r="VYC250" s="1"/>
      <c r="VYD250" s="1"/>
      <c r="VYE250" s="1"/>
      <c r="VYF250" s="1"/>
      <c r="VYG250" s="1"/>
      <c r="VYH250" s="1"/>
      <c r="VYI250" s="1"/>
      <c r="VYJ250" s="1"/>
      <c r="VYK250" s="1"/>
      <c r="VYL250" s="1"/>
      <c r="VYM250" s="1"/>
      <c r="VYN250" s="1"/>
      <c r="VYO250" s="1"/>
      <c r="VYP250" s="1"/>
      <c r="VYQ250" s="1"/>
      <c r="VYR250" s="1"/>
      <c r="VYS250" s="1"/>
      <c r="VYT250" s="1"/>
      <c r="VYU250" s="1"/>
      <c r="VYV250" s="1"/>
      <c r="VYW250" s="1"/>
      <c r="VYX250" s="1"/>
      <c r="VYY250" s="1"/>
      <c r="VYZ250" s="1"/>
      <c r="VZA250" s="1"/>
      <c r="VZB250" s="1"/>
      <c r="VZC250" s="1"/>
      <c r="VZD250" s="1"/>
      <c r="VZE250" s="1"/>
      <c r="VZF250" s="1"/>
      <c r="VZG250" s="1"/>
      <c r="VZH250" s="1"/>
      <c r="VZI250" s="1"/>
      <c r="VZJ250" s="1"/>
      <c r="VZK250" s="1"/>
      <c r="VZL250" s="1"/>
      <c r="VZM250" s="1"/>
      <c r="VZN250" s="1"/>
      <c r="VZO250" s="1"/>
      <c r="VZP250" s="1"/>
      <c r="VZQ250" s="1"/>
      <c r="VZR250" s="1"/>
      <c r="VZS250" s="1"/>
      <c r="VZT250" s="1"/>
      <c r="VZU250" s="1"/>
      <c r="VZV250" s="1"/>
      <c r="VZW250" s="1"/>
      <c r="VZX250" s="1"/>
      <c r="VZY250" s="1"/>
      <c r="VZZ250" s="1"/>
      <c r="WAA250" s="1"/>
      <c r="WAB250" s="1"/>
      <c r="WAC250" s="1"/>
      <c r="WAD250" s="1"/>
      <c r="WAE250" s="1"/>
      <c r="WAF250" s="1"/>
      <c r="WAG250" s="1"/>
      <c r="WAH250" s="1"/>
      <c r="WAI250" s="1"/>
      <c r="WAJ250" s="1"/>
      <c r="WAK250" s="1"/>
      <c r="WAL250" s="1"/>
      <c r="WAM250" s="1"/>
      <c r="WAN250" s="1"/>
      <c r="WAO250" s="1"/>
      <c r="WAP250" s="1"/>
      <c r="WAQ250" s="1"/>
      <c r="WAR250" s="1"/>
      <c r="WAS250" s="1"/>
      <c r="WAT250" s="1"/>
      <c r="WAU250" s="1"/>
      <c r="WAV250" s="1"/>
      <c r="WAW250" s="1"/>
      <c r="WAX250" s="1"/>
      <c r="WAY250" s="1"/>
      <c r="WAZ250" s="1"/>
      <c r="WBA250" s="1"/>
      <c r="WBB250" s="1"/>
      <c r="WBC250" s="1"/>
      <c r="WBD250" s="1"/>
      <c r="WBE250" s="1"/>
      <c r="WBF250" s="1"/>
      <c r="WBG250" s="1"/>
      <c r="WBH250" s="1"/>
      <c r="WBI250" s="1"/>
      <c r="WBJ250" s="1"/>
      <c r="WBK250" s="1"/>
      <c r="WBL250" s="1"/>
      <c r="WBM250" s="1"/>
      <c r="WBN250" s="1"/>
      <c r="WBO250" s="1"/>
      <c r="WBP250" s="1"/>
      <c r="WBQ250" s="1"/>
      <c r="WBR250" s="1"/>
      <c r="WBS250" s="1"/>
      <c r="WBT250" s="1"/>
      <c r="WBU250" s="1"/>
      <c r="WBV250" s="1"/>
      <c r="WBW250" s="1"/>
      <c r="WBX250" s="1"/>
      <c r="WBY250" s="1"/>
      <c r="WBZ250" s="1"/>
      <c r="WCA250" s="1"/>
      <c r="WCB250" s="1"/>
      <c r="WCC250" s="1"/>
      <c r="WCD250" s="1"/>
      <c r="WCE250" s="1"/>
      <c r="WCF250" s="1"/>
      <c r="WCG250" s="1"/>
      <c r="WCH250" s="1"/>
      <c r="WCI250" s="1"/>
      <c r="WCJ250" s="1"/>
      <c r="WCK250" s="1"/>
      <c r="WCL250" s="1"/>
      <c r="WCM250" s="1"/>
      <c r="WCN250" s="1"/>
      <c r="WCO250" s="1"/>
      <c r="WCP250" s="1"/>
      <c r="WCQ250" s="1"/>
      <c r="WCR250" s="1"/>
      <c r="WCS250" s="1"/>
      <c r="WCT250" s="1"/>
      <c r="WCU250" s="1"/>
      <c r="WCV250" s="1"/>
      <c r="WCW250" s="1"/>
      <c r="WCX250" s="1"/>
      <c r="WCY250" s="1"/>
      <c r="WCZ250" s="1"/>
      <c r="WDA250" s="1"/>
      <c r="WDB250" s="1"/>
      <c r="WDC250" s="1"/>
      <c r="WDD250" s="1"/>
      <c r="WDE250" s="1"/>
      <c r="WDF250" s="1"/>
      <c r="WDG250" s="1"/>
      <c r="WDH250" s="1"/>
      <c r="WDI250" s="1"/>
      <c r="WDJ250" s="1"/>
      <c r="WDK250" s="1"/>
      <c r="WDL250" s="1"/>
      <c r="WDM250" s="1"/>
      <c r="WDN250" s="1"/>
      <c r="WDO250" s="1"/>
      <c r="WDP250" s="1"/>
      <c r="WDQ250" s="1"/>
      <c r="WDR250" s="1"/>
      <c r="WDS250" s="1"/>
      <c r="WDT250" s="1"/>
      <c r="WDU250" s="1"/>
      <c r="WDV250" s="1"/>
      <c r="WDW250" s="1"/>
      <c r="WDX250" s="1"/>
      <c r="WDY250" s="1"/>
      <c r="WDZ250" s="1"/>
      <c r="WEA250" s="1"/>
      <c r="WEB250" s="1"/>
      <c r="WEC250" s="1"/>
      <c r="WED250" s="1"/>
      <c r="WEE250" s="1"/>
      <c r="WEF250" s="1"/>
      <c r="WEG250" s="1"/>
      <c r="WEH250" s="1"/>
      <c r="WEI250" s="1"/>
      <c r="WEJ250" s="1"/>
      <c r="WEK250" s="1"/>
      <c r="WEL250" s="1"/>
      <c r="WEM250" s="1"/>
      <c r="WEN250" s="1"/>
      <c r="WEO250" s="1"/>
      <c r="WEP250" s="1"/>
      <c r="WEQ250" s="1"/>
      <c r="WER250" s="1"/>
      <c r="WES250" s="1"/>
      <c r="WET250" s="1"/>
      <c r="WEU250" s="1"/>
      <c r="WEV250" s="1"/>
      <c r="WEW250" s="1"/>
      <c r="WEX250" s="1"/>
      <c r="WEY250" s="1"/>
      <c r="WEZ250" s="1"/>
      <c r="WFA250" s="1"/>
      <c r="WFB250" s="1"/>
      <c r="WFC250" s="1"/>
      <c r="WFD250" s="1"/>
      <c r="WFE250" s="1"/>
      <c r="WFF250" s="1"/>
      <c r="WFG250" s="1"/>
      <c r="WFH250" s="1"/>
      <c r="WFI250" s="1"/>
      <c r="WFJ250" s="1"/>
      <c r="WFK250" s="1"/>
      <c r="WFL250" s="1"/>
      <c r="WFM250" s="1"/>
      <c r="WFN250" s="1"/>
      <c r="WFO250" s="1"/>
      <c r="WFP250" s="1"/>
      <c r="WFQ250" s="1"/>
      <c r="WFR250" s="1"/>
      <c r="WFS250" s="1"/>
      <c r="WFT250" s="1"/>
      <c r="WFU250" s="1"/>
      <c r="WFV250" s="1"/>
      <c r="WFW250" s="1"/>
      <c r="WFX250" s="1"/>
      <c r="WFY250" s="1"/>
      <c r="WFZ250" s="1"/>
      <c r="WGA250" s="1"/>
      <c r="WGB250" s="1"/>
      <c r="WGC250" s="1"/>
      <c r="WGD250" s="1"/>
      <c r="WGE250" s="1"/>
      <c r="WGF250" s="1"/>
      <c r="WGG250" s="1"/>
      <c r="WGH250" s="1"/>
      <c r="WGI250" s="1"/>
      <c r="WGJ250" s="1"/>
      <c r="WGK250" s="1"/>
      <c r="WGL250" s="1"/>
      <c r="WGM250" s="1"/>
      <c r="WGN250" s="1"/>
      <c r="WGO250" s="1"/>
      <c r="WGP250" s="1"/>
      <c r="WGQ250" s="1"/>
      <c r="WGR250" s="1"/>
      <c r="WGS250" s="1"/>
      <c r="WGT250" s="1"/>
      <c r="WGU250" s="1"/>
      <c r="WGV250" s="1"/>
      <c r="WGW250" s="1"/>
      <c r="WGX250" s="1"/>
      <c r="WGY250" s="1"/>
      <c r="WGZ250" s="1"/>
      <c r="WHA250" s="1"/>
      <c r="WHB250" s="1"/>
      <c r="WHC250" s="1"/>
      <c r="WHD250" s="1"/>
      <c r="WHE250" s="1"/>
      <c r="WHF250" s="1"/>
      <c r="WHG250" s="1"/>
      <c r="WHH250" s="1"/>
      <c r="WHI250" s="1"/>
      <c r="WHJ250" s="1"/>
      <c r="WHK250" s="1"/>
      <c r="WHL250" s="1"/>
      <c r="WHM250" s="1"/>
      <c r="WHN250" s="1"/>
      <c r="WHO250" s="1"/>
      <c r="WHP250" s="1"/>
      <c r="WHQ250" s="1"/>
      <c r="WHR250" s="1"/>
      <c r="WHS250" s="1"/>
      <c r="WHT250" s="1"/>
      <c r="WHU250" s="1"/>
      <c r="WHV250" s="1"/>
      <c r="WHW250" s="1"/>
      <c r="WHX250" s="1"/>
      <c r="WHY250" s="1"/>
      <c r="WHZ250" s="1"/>
      <c r="WIA250" s="1"/>
      <c r="WIB250" s="1"/>
      <c r="WIC250" s="1"/>
      <c r="WID250" s="1"/>
      <c r="WIE250" s="1"/>
      <c r="WIF250" s="1"/>
      <c r="WIG250" s="1"/>
      <c r="WIH250" s="1"/>
      <c r="WII250" s="1"/>
      <c r="WIJ250" s="1"/>
      <c r="WIK250" s="1"/>
      <c r="WIL250" s="1"/>
      <c r="WIM250" s="1"/>
      <c r="WIN250" s="1"/>
      <c r="WIO250" s="1"/>
      <c r="WIP250" s="1"/>
      <c r="WIQ250" s="1"/>
      <c r="WIR250" s="1"/>
      <c r="WIS250" s="1"/>
      <c r="WIT250" s="1"/>
      <c r="WIU250" s="1"/>
      <c r="WIV250" s="1"/>
      <c r="WIW250" s="1"/>
      <c r="WIX250" s="1"/>
      <c r="WIY250" s="1"/>
      <c r="WIZ250" s="1"/>
      <c r="WJA250" s="1"/>
      <c r="WJB250" s="1"/>
      <c r="WJC250" s="1"/>
      <c r="WJD250" s="1"/>
      <c r="WJE250" s="1"/>
      <c r="WJF250" s="1"/>
      <c r="WJG250" s="1"/>
      <c r="WJH250" s="1"/>
      <c r="WJI250" s="1"/>
      <c r="WJJ250" s="1"/>
      <c r="WJK250" s="1"/>
      <c r="WJL250" s="1"/>
      <c r="WJM250" s="1"/>
      <c r="WJN250" s="1"/>
      <c r="WJO250" s="1"/>
      <c r="WJP250" s="1"/>
      <c r="WJQ250" s="1"/>
      <c r="WJR250" s="1"/>
      <c r="WJS250" s="1"/>
      <c r="WJT250" s="1"/>
      <c r="WJU250" s="1"/>
      <c r="WJV250" s="1"/>
      <c r="WJW250" s="1"/>
      <c r="WJX250" s="1"/>
      <c r="WJY250" s="1"/>
      <c r="WJZ250" s="1"/>
      <c r="WKA250" s="1"/>
      <c r="WKB250" s="1"/>
      <c r="WKC250" s="1"/>
      <c r="WKD250" s="1"/>
      <c r="WKE250" s="1"/>
      <c r="WKF250" s="1"/>
      <c r="WKG250" s="1"/>
      <c r="WKH250" s="1"/>
      <c r="WKI250" s="1"/>
      <c r="WKJ250" s="1"/>
      <c r="WKK250" s="1"/>
      <c r="WKL250" s="1"/>
      <c r="WKM250" s="1"/>
      <c r="WKN250" s="1"/>
      <c r="WKO250" s="1"/>
      <c r="WKP250" s="1"/>
      <c r="WKQ250" s="1"/>
      <c r="WKR250" s="1"/>
      <c r="WKS250" s="1"/>
      <c r="WKT250" s="1"/>
      <c r="WKU250" s="1"/>
      <c r="WKV250" s="1"/>
      <c r="WKW250" s="1"/>
      <c r="WKX250" s="1"/>
      <c r="WKY250" s="1"/>
      <c r="WKZ250" s="1"/>
      <c r="WLA250" s="1"/>
      <c r="WLB250" s="1"/>
      <c r="WLC250" s="1"/>
      <c r="WLD250" s="1"/>
      <c r="WLE250" s="1"/>
      <c r="WLF250" s="1"/>
      <c r="WLG250" s="1"/>
      <c r="WLH250" s="1"/>
      <c r="WLI250" s="1"/>
      <c r="WLJ250" s="1"/>
      <c r="WLK250" s="1"/>
      <c r="WLL250" s="1"/>
      <c r="WLM250" s="1"/>
      <c r="WLN250" s="1"/>
      <c r="WLO250" s="1"/>
      <c r="WLP250" s="1"/>
      <c r="WLQ250" s="1"/>
      <c r="WLR250" s="1"/>
      <c r="WLS250" s="1"/>
      <c r="WLT250" s="1"/>
      <c r="WLU250" s="1"/>
      <c r="WLV250" s="1"/>
      <c r="WLW250" s="1"/>
      <c r="WLX250" s="1"/>
      <c r="WLY250" s="1"/>
      <c r="WLZ250" s="1"/>
      <c r="WMA250" s="1"/>
      <c r="WMB250" s="1"/>
      <c r="WMC250" s="1"/>
      <c r="WMD250" s="1"/>
      <c r="WME250" s="1"/>
      <c r="WMF250" s="1"/>
      <c r="WMG250" s="1"/>
      <c r="WMH250" s="1"/>
      <c r="WMI250" s="1"/>
      <c r="WMJ250" s="1"/>
      <c r="WMK250" s="1"/>
      <c r="WML250" s="1"/>
      <c r="WMM250" s="1"/>
      <c r="WMN250" s="1"/>
      <c r="WMO250" s="1"/>
      <c r="WMP250" s="1"/>
      <c r="WMQ250" s="1"/>
      <c r="WMR250" s="1"/>
      <c r="WMS250" s="1"/>
      <c r="WMT250" s="1"/>
      <c r="WMU250" s="1"/>
      <c r="WMV250" s="1"/>
      <c r="WMW250" s="1"/>
      <c r="WMX250" s="1"/>
      <c r="WMY250" s="1"/>
      <c r="WMZ250" s="1"/>
      <c r="WNA250" s="1"/>
      <c r="WNB250" s="1"/>
      <c r="WNC250" s="1"/>
      <c r="WND250" s="1"/>
      <c r="WNE250" s="1"/>
      <c r="WNF250" s="1"/>
      <c r="WNG250" s="1"/>
      <c r="WNH250" s="1"/>
      <c r="WNI250" s="1"/>
      <c r="WNJ250" s="1"/>
      <c r="WNK250" s="1"/>
      <c r="WNL250" s="1"/>
      <c r="WNM250" s="1"/>
      <c r="WNN250" s="1"/>
      <c r="WNO250" s="1"/>
      <c r="WNP250" s="1"/>
      <c r="WNQ250" s="1"/>
      <c r="WNR250" s="1"/>
      <c r="WNS250" s="1"/>
      <c r="WNT250" s="1"/>
      <c r="WNU250" s="1"/>
      <c r="WNV250" s="1"/>
      <c r="WNW250" s="1"/>
      <c r="WNX250" s="1"/>
      <c r="WNY250" s="1"/>
      <c r="WNZ250" s="1"/>
      <c r="WOA250" s="1"/>
      <c r="WOB250" s="1"/>
      <c r="WOC250" s="1"/>
      <c r="WOD250" s="1"/>
      <c r="WOE250" s="1"/>
      <c r="WOF250" s="1"/>
      <c r="WOG250" s="1"/>
      <c r="WOH250" s="1"/>
      <c r="WOI250" s="1"/>
      <c r="WOJ250" s="1"/>
      <c r="WOK250" s="1"/>
      <c r="WOL250" s="1"/>
      <c r="WOM250" s="1"/>
      <c r="WON250" s="1"/>
      <c r="WOO250" s="1"/>
      <c r="WOP250" s="1"/>
      <c r="WOQ250" s="1"/>
      <c r="WOR250" s="1"/>
      <c r="WOS250" s="1"/>
      <c r="WOT250" s="1"/>
      <c r="WOU250" s="1"/>
      <c r="WOV250" s="1"/>
      <c r="WOW250" s="1"/>
      <c r="WOX250" s="1"/>
      <c r="WOY250" s="1"/>
      <c r="WOZ250" s="1"/>
      <c r="WPA250" s="1"/>
      <c r="WPB250" s="1"/>
      <c r="WPC250" s="1"/>
      <c r="WPD250" s="1"/>
      <c r="WPE250" s="1"/>
      <c r="WPF250" s="1"/>
      <c r="WPG250" s="1"/>
      <c r="WPH250" s="1"/>
      <c r="WPI250" s="1"/>
      <c r="WPJ250" s="1"/>
      <c r="WPK250" s="1"/>
      <c r="WPL250" s="1"/>
      <c r="WPM250" s="1"/>
      <c r="WPN250" s="1"/>
      <c r="WPO250" s="1"/>
      <c r="WPP250" s="1"/>
      <c r="WPQ250" s="1"/>
      <c r="WPR250" s="1"/>
      <c r="WPS250" s="1"/>
      <c r="WPT250" s="1"/>
      <c r="WPU250" s="1"/>
      <c r="WPV250" s="1"/>
      <c r="WPW250" s="1"/>
      <c r="WPX250" s="1"/>
      <c r="WPY250" s="1"/>
      <c r="WPZ250" s="1"/>
      <c r="WQA250" s="1"/>
      <c r="WQB250" s="1"/>
      <c r="WQC250" s="1"/>
      <c r="WQD250" s="1"/>
      <c r="WQE250" s="1"/>
      <c r="WQF250" s="1"/>
      <c r="WQG250" s="1"/>
      <c r="WQH250" s="1"/>
      <c r="WQI250" s="1"/>
      <c r="WQJ250" s="1"/>
      <c r="WQK250" s="1"/>
      <c r="WQL250" s="1"/>
      <c r="WQM250" s="1"/>
      <c r="WQN250" s="1"/>
      <c r="WQO250" s="1"/>
      <c r="WQP250" s="1"/>
      <c r="WQQ250" s="1"/>
      <c r="WQR250" s="1"/>
      <c r="WQS250" s="1"/>
      <c r="WQT250" s="1"/>
      <c r="WQU250" s="1"/>
      <c r="WQV250" s="1"/>
      <c r="WQW250" s="1"/>
      <c r="WQX250" s="1"/>
      <c r="WQY250" s="1"/>
      <c r="WQZ250" s="1"/>
      <c r="WRA250" s="1"/>
      <c r="WRB250" s="1"/>
      <c r="WRC250" s="1"/>
      <c r="WRD250" s="1"/>
      <c r="WRE250" s="1"/>
      <c r="WRF250" s="1"/>
      <c r="WRG250" s="1"/>
      <c r="WRH250" s="1"/>
      <c r="WRI250" s="1"/>
      <c r="WRJ250" s="1"/>
      <c r="WRK250" s="1"/>
      <c r="WRL250" s="1"/>
      <c r="WRM250" s="1"/>
      <c r="WRN250" s="1"/>
      <c r="WRO250" s="1"/>
      <c r="WRP250" s="1"/>
      <c r="WRQ250" s="1"/>
      <c r="WRR250" s="1"/>
      <c r="WRS250" s="1"/>
      <c r="WRT250" s="1"/>
      <c r="WRU250" s="1"/>
      <c r="WRV250" s="1"/>
      <c r="WRW250" s="1"/>
      <c r="WRX250" s="1"/>
      <c r="WRY250" s="1"/>
      <c r="WRZ250" s="1"/>
      <c r="WSA250" s="1"/>
      <c r="WSB250" s="1"/>
      <c r="WSC250" s="1"/>
      <c r="WSD250" s="1"/>
      <c r="WSE250" s="1"/>
      <c r="WSF250" s="1"/>
      <c r="WSG250" s="1"/>
      <c r="WSH250" s="1"/>
      <c r="WSI250" s="1"/>
      <c r="WSJ250" s="1"/>
      <c r="WSK250" s="1"/>
      <c r="WSL250" s="1"/>
      <c r="WSM250" s="1"/>
      <c r="WSN250" s="1"/>
      <c r="WSO250" s="1"/>
      <c r="WSP250" s="1"/>
      <c r="WSQ250" s="1"/>
      <c r="WSR250" s="1"/>
      <c r="WSS250" s="1"/>
      <c r="WST250" s="1"/>
      <c r="WSU250" s="1"/>
      <c r="WSV250" s="1"/>
      <c r="WSW250" s="1"/>
      <c r="WSX250" s="1"/>
      <c r="WSY250" s="1"/>
      <c r="WSZ250" s="1"/>
      <c r="WTA250" s="1"/>
      <c r="WTB250" s="1"/>
      <c r="WTC250" s="1"/>
      <c r="WTD250" s="1"/>
      <c r="WTE250" s="1"/>
      <c r="WTF250" s="1"/>
      <c r="WTG250" s="1"/>
      <c r="WTH250" s="1"/>
      <c r="WTI250" s="1"/>
      <c r="WTJ250" s="1"/>
      <c r="WTK250" s="1"/>
      <c r="WTL250" s="1"/>
      <c r="WTM250" s="1"/>
      <c r="WTN250" s="1"/>
      <c r="WTO250" s="1"/>
      <c r="WTP250" s="1"/>
      <c r="WTQ250" s="1"/>
      <c r="WTR250" s="1"/>
      <c r="WTS250" s="1"/>
      <c r="WTT250" s="1"/>
      <c r="WTU250" s="1"/>
      <c r="WTV250" s="1"/>
      <c r="WTW250" s="1"/>
      <c r="WTX250" s="1"/>
      <c r="WTY250" s="1"/>
      <c r="WTZ250" s="1"/>
      <c r="WUA250" s="1"/>
      <c r="WUB250" s="1"/>
      <c r="WUC250" s="1"/>
      <c r="WUD250" s="1"/>
      <c r="WUE250" s="1"/>
      <c r="WUF250" s="1"/>
      <c r="WUG250" s="1"/>
      <c r="WUH250" s="1"/>
      <c r="WUI250" s="1"/>
      <c r="WUJ250" s="1"/>
      <c r="WUK250" s="1"/>
      <c r="WUL250" s="1"/>
      <c r="WUM250" s="1"/>
      <c r="WUN250" s="1"/>
      <c r="WUO250" s="1"/>
      <c r="WUP250" s="1"/>
      <c r="WUQ250" s="1"/>
      <c r="WUR250" s="1"/>
      <c r="WUS250" s="1"/>
      <c r="WUT250" s="1"/>
      <c r="WUU250" s="1"/>
      <c r="WUV250" s="1"/>
      <c r="WUW250" s="1"/>
      <c r="WUX250" s="1"/>
      <c r="WUY250" s="1"/>
      <c r="WUZ250" s="1"/>
      <c r="WVA250" s="1"/>
      <c r="WVB250" s="1"/>
      <c r="WVC250" s="1"/>
      <c r="WVD250" s="1"/>
      <c r="WVE250" s="1"/>
      <c r="WVF250" s="1"/>
      <c r="WVG250" s="1"/>
      <c r="WVH250" s="1"/>
      <c r="WVI250" s="1"/>
      <c r="WVJ250" s="1"/>
      <c r="WVK250" s="1"/>
      <c r="WVL250" s="1"/>
      <c r="WVM250" s="1"/>
      <c r="WVN250" s="1"/>
      <c r="WVO250" s="1"/>
      <c r="WVP250" s="1"/>
      <c r="WVQ250" s="1"/>
      <c r="WVR250" s="1"/>
      <c r="WVS250" s="1"/>
      <c r="WVT250" s="1"/>
      <c r="WVU250" s="1"/>
      <c r="WVV250" s="1"/>
      <c r="WVW250" s="1"/>
      <c r="WVX250" s="1"/>
      <c r="WVY250" s="1"/>
      <c r="WVZ250" s="1"/>
      <c r="WWA250" s="1"/>
      <c r="WWB250" s="1"/>
      <c r="WWC250" s="1"/>
      <c r="WWD250" s="1"/>
      <c r="WWE250" s="1"/>
      <c r="WWF250" s="1"/>
      <c r="WWG250" s="1"/>
      <c r="WWH250" s="1"/>
      <c r="WWI250" s="1"/>
      <c r="WWJ250" s="1"/>
      <c r="WWK250" s="1"/>
      <c r="WWL250" s="1"/>
      <c r="WWM250" s="1"/>
      <c r="WWN250" s="1"/>
      <c r="WWO250" s="1"/>
      <c r="WWP250" s="1"/>
      <c r="WWQ250" s="1"/>
      <c r="WWR250" s="1"/>
      <c r="WWS250" s="1"/>
      <c r="WWT250" s="1"/>
      <c r="WWU250" s="1"/>
      <c r="WWV250" s="1"/>
      <c r="WWW250" s="1"/>
      <c r="WWX250" s="1"/>
      <c r="WWY250" s="1"/>
      <c r="WWZ250" s="1"/>
      <c r="WXA250" s="1"/>
      <c r="WXB250" s="1"/>
      <c r="WXC250" s="1"/>
      <c r="WXD250" s="1"/>
      <c r="WXE250" s="1"/>
      <c r="WXF250" s="1"/>
      <c r="WXG250" s="1"/>
      <c r="WXH250" s="1"/>
      <c r="WXI250" s="1"/>
      <c r="WXJ250" s="1"/>
      <c r="WXK250" s="1"/>
      <c r="WXL250" s="1"/>
      <c r="WXM250" s="1"/>
      <c r="WXN250" s="1"/>
      <c r="WXO250" s="1"/>
      <c r="WXP250" s="1"/>
      <c r="WXQ250" s="1"/>
      <c r="WXR250" s="1"/>
      <c r="WXS250" s="1"/>
      <c r="WXT250" s="1"/>
      <c r="WXU250" s="1"/>
      <c r="WXV250" s="1"/>
      <c r="WXW250" s="1"/>
      <c r="WXX250" s="1"/>
      <c r="WXY250" s="1"/>
      <c r="WXZ250" s="1"/>
      <c r="WYA250" s="1"/>
      <c r="WYB250" s="1"/>
      <c r="WYC250" s="1"/>
      <c r="WYD250" s="1"/>
      <c r="WYE250" s="1"/>
      <c r="WYF250" s="1"/>
      <c r="WYG250" s="1"/>
      <c r="WYH250" s="1"/>
      <c r="WYI250" s="1"/>
      <c r="WYJ250" s="1"/>
      <c r="WYK250" s="1"/>
      <c r="WYL250" s="1"/>
      <c r="WYM250" s="1"/>
      <c r="WYN250" s="1"/>
      <c r="WYO250" s="1"/>
      <c r="WYP250" s="1"/>
      <c r="WYQ250" s="1"/>
      <c r="WYR250" s="1"/>
      <c r="WYS250" s="1"/>
      <c r="WYT250" s="1"/>
      <c r="WYU250" s="1"/>
      <c r="WYV250" s="1"/>
      <c r="WYW250" s="1"/>
      <c r="WYX250" s="1"/>
      <c r="WYY250" s="1"/>
      <c r="WYZ250" s="1"/>
      <c r="WZA250" s="1"/>
      <c r="WZB250" s="1"/>
      <c r="WZC250" s="1"/>
      <c r="WZD250" s="1"/>
      <c r="WZE250" s="1"/>
      <c r="WZF250" s="1"/>
      <c r="WZG250" s="1"/>
      <c r="WZH250" s="1"/>
      <c r="WZI250" s="1"/>
      <c r="WZJ250" s="1"/>
      <c r="WZK250" s="1"/>
      <c r="WZL250" s="1"/>
      <c r="WZM250" s="1"/>
      <c r="WZN250" s="1"/>
      <c r="WZO250" s="1"/>
      <c r="WZP250" s="1"/>
      <c r="WZQ250" s="1"/>
      <c r="WZR250" s="1"/>
      <c r="WZS250" s="1"/>
      <c r="WZT250" s="1"/>
      <c r="WZU250" s="1"/>
      <c r="WZV250" s="1"/>
      <c r="WZW250" s="1"/>
      <c r="WZX250" s="1"/>
      <c r="WZY250" s="1"/>
      <c r="WZZ250" s="1"/>
      <c r="XAA250" s="1"/>
      <c r="XAB250" s="1"/>
      <c r="XAC250" s="1"/>
      <c r="XAD250" s="1"/>
      <c r="XAE250" s="1"/>
      <c r="XAF250" s="1"/>
      <c r="XAG250" s="1"/>
      <c r="XAH250" s="1"/>
      <c r="XAI250" s="1"/>
      <c r="XAJ250" s="1"/>
      <c r="XAK250" s="1"/>
      <c r="XAL250" s="1"/>
      <c r="XAM250" s="1"/>
      <c r="XAN250" s="1"/>
      <c r="XAO250" s="1"/>
      <c r="XAP250" s="1"/>
      <c r="XAQ250" s="1"/>
      <c r="XAR250" s="1"/>
      <c r="XAS250" s="1"/>
      <c r="XAT250" s="1"/>
      <c r="XAU250" s="1"/>
      <c r="XAV250" s="1"/>
      <c r="XAW250" s="1"/>
      <c r="XAX250" s="1"/>
      <c r="XAY250" s="1"/>
      <c r="XAZ250" s="1"/>
      <c r="XBA250" s="1"/>
      <c r="XBB250" s="1"/>
      <c r="XBC250" s="1"/>
      <c r="XBD250" s="1"/>
      <c r="XBE250" s="1"/>
      <c r="XBF250" s="1"/>
      <c r="XBG250" s="1"/>
      <c r="XBH250" s="1"/>
      <c r="XBI250" s="1"/>
      <c r="XBJ250" s="1"/>
      <c r="XBK250" s="1"/>
      <c r="XBL250" s="1"/>
      <c r="XBM250" s="1"/>
      <c r="XBN250" s="1"/>
      <c r="XBO250" s="1"/>
      <c r="XBP250" s="1"/>
      <c r="XBQ250" s="1"/>
      <c r="XBR250" s="1"/>
      <c r="XBS250" s="1"/>
      <c r="XBT250" s="1"/>
      <c r="XBU250" s="1"/>
      <c r="XBV250" s="1"/>
      <c r="XBW250" s="1"/>
      <c r="XBX250" s="1"/>
      <c r="XBY250" s="1"/>
      <c r="XBZ250" s="1"/>
      <c r="XCA250" s="1"/>
      <c r="XCB250" s="1"/>
      <c r="XCC250" s="1"/>
      <c r="XCD250" s="1"/>
      <c r="XCE250" s="1"/>
      <c r="XCF250" s="1"/>
      <c r="XCG250" s="1"/>
      <c r="XCH250" s="1"/>
      <c r="XCI250" s="1"/>
      <c r="XCJ250" s="1"/>
      <c r="XCK250" s="1"/>
      <c r="XCL250" s="1"/>
      <c r="XCM250" s="1"/>
      <c r="XCN250" s="1"/>
      <c r="XCO250" s="1"/>
      <c r="XCP250" s="1"/>
      <c r="XCQ250" s="1"/>
      <c r="XCR250" s="1"/>
      <c r="XCS250" s="1"/>
      <c r="XCT250" s="1"/>
      <c r="XCU250" s="1"/>
      <c r="XCV250" s="1"/>
      <c r="XCW250" s="1"/>
      <c r="XCX250" s="1"/>
      <c r="XCY250" s="1"/>
      <c r="XCZ250" s="1"/>
      <c r="XDA250" s="1"/>
      <c r="XDB250" s="1"/>
      <c r="XDC250" s="1"/>
      <c r="XDD250" s="1"/>
      <c r="XDE250" s="1"/>
      <c r="XDF250" s="1"/>
      <c r="XDG250" s="1"/>
      <c r="XDH250" s="1"/>
      <c r="XDI250" s="1"/>
      <c r="XDJ250" s="1"/>
      <c r="XDK250" s="1"/>
      <c r="XDL250" s="1"/>
      <c r="XDM250" s="1"/>
      <c r="XDN250" s="1"/>
      <c r="XDO250" s="1"/>
      <c r="XDP250" s="1"/>
      <c r="XDQ250" s="1"/>
      <c r="XDR250" s="1"/>
      <c r="XDS250" s="1"/>
      <c r="XDT250" s="1"/>
      <c r="XDU250" s="1"/>
      <c r="XDV250" s="1"/>
      <c r="XDW250" s="1"/>
      <c r="XDX250" s="1"/>
      <c r="XDY250" s="1"/>
      <c r="XDZ250" s="1"/>
      <c r="XEA250" s="1"/>
      <c r="XEB250" s="1"/>
      <c r="XEC250" s="1"/>
      <c r="XED250" s="1"/>
      <c r="XEE250" s="1"/>
      <c r="XEF250" s="1"/>
      <c r="XEG250" s="1"/>
      <c r="XEH250" s="1"/>
      <c r="XEI250" s="1"/>
      <c r="XEJ250" s="1"/>
      <c r="XEK250" s="1"/>
      <c r="XEL250" s="1"/>
      <c r="XEM250" s="1"/>
      <c r="XEN250" s="1"/>
      <c r="XEO250" s="1"/>
      <c r="XEP250" s="1"/>
      <c r="XEQ250" s="1"/>
      <c r="XER250" s="1"/>
      <c r="XES250" s="1"/>
      <c r="XET250" s="1"/>
      <c r="XEU250" s="1"/>
      <c r="XEV250" s="1"/>
      <c r="XEW250" s="1"/>
      <c r="XEX250" s="1"/>
      <c r="XEY250" s="1"/>
      <c r="XEZ250" s="1"/>
      <c r="XFA250" s="1"/>
      <c r="XFB250" s="1"/>
      <c r="XFC250" s="1"/>
      <c r="XFD250" s="1"/>
    </row>
    <row r="251" s="2" customFormat="1" ht="60" spans="1:16384">
      <c r="A251" s="25"/>
      <c r="B251" s="24">
        <f t="shared" si="135"/>
        <v>155</v>
      </c>
      <c r="C251" s="24"/>
      <c r="D251" s="21" t="s">
        <v>1258</v>
      </c>
      <c r="E251" s="21"/>
      <c r="F251" s="21"/>
      <c r="G251" s="21" t="s">
        <v>96</v>
      </c>
      <c r="H251" s="21" t="s">
        <v>1259</v>
      </c>
      <c r="I251" s="21" t="s">
        <v>1260</v>
      </c>
      <c r="J251" s="21" t="s">
        <v>1151</v>
      </c>
      <c r="K251" s="21">
        <v>561</v>
      </c>
      <c r="L251" s="21">
        <v>561</v>
      </c>
      <c r="M251" s="43" t="s">
        <v>1261</v>
      </c>
      <c r="N251" s="21" t="s">
        <v>1262</v>
      </c>
      <c r="O251" s="21" t="s">
        <v>61</v>
      </c>
      <c r="P251" s="21" t="s">
        <v>1263</v>
      </c>
      <c r="Q251" s="21" t="s">
        <v>63</v>
      </c>
      <c r="R251" s="21" t="s">
        <v>63</v>
      </c>
      <c r="S251" s="21"/>
      <c r="T251" s="21"/>
      <c r="U251" s="25"/>
      <c r="V251" s="25"/>
      <c r="W251" s="25"/>
      <c r="X251" s="25"/>
      <c r="Y251" s="25"/>
      <c r="Z251" s="25"/>
      <c r="AA251" s="25">
        <f t="shared" si="129"/>
        <v>0</v>
      </c>
      <c r="AB251" s="25"/>
      <c r="AC251" s="25"/>
      <c r="AD251" s="25"/>
      <c r="AE251" s="25"/>
      <c r="AF251" s="25"/>
      <c r="AG251" s="21"/>
      <c r="AH251" s="21"/>
      <c r="AI251" s="21"/>
      <c r="AJ251" s="21"/>
      <c r="AK251" s="21"/>
      <c r="AL251" s="21"/>
      <c r="AM251" s="21"/>
      <c r="AN251" s="21"/>
      <c r="AO251" s="21"/>
      <c r="AP251" s="21"/>
      <c r="AQ251" s="21"/>
      <c r="AR251" s="70" t="s">
        <v>1264</v>
      </c>
      <c r="AS251" s="23"/>
      <c r="AT251" s="23" t="s">
        <v>147</v>
      </c>
      <c r="AU251" s="23" t="s">
        <v>64</v>
      </c>
      <c r="AV251" s="23" t="s">
        <v>1265</v>
      </c>
      <c r="AW251" s="21" t="s">
        <v>1005</v>
      </c>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c r="AML251" s="1"/>
      <c r="AMM251" s="1"/>
      <c r="AMN251" s="1"/>
      <c r="AMO251" s="1"/>
      <c r="AMP251" s="1"/>
      <c r="AMQ251" s="1"/>
      <c r="AMR251" s="1"/>
      <c r="AMS251" s="1"/>
      <c r="AMT251" s="1"/>
      <c r="AMU251" s="1"/>
      <c r="AMV251" s="1"/>
      <c r="AMW251" s="1"/>
      <c r="AMX251" s="1"/>
      <c r="AMY251" s="1"/>
      <c r="AMZ251" s="1"/>
      <c r="ANA251" s="1"/>
      <c r="ANB251" s="1"/>
      <c r="ANC251" s="1"/>
      <c r="AND251" s="1"/>
      <c r="ANE251" s="1"/>
      <c r="ANF251" s="1"/>
      <c r="ANG251" s="1"/>
      <c r="ANH251" s="1"/>
      <c r="ANI251" s="1"/>
      <c r="ANJ251" s="1"/>
      <c r="ANK251" s="1"/>
      <c r="ANL251" s="1"/>
      <c r="ANM251" s="1"/>
      <c r="ANN251" s="1"/>
      <c r="ANO251" s="1"/>
      <c r="ANP251" s="1"/>
      <c r="ANQ251" s="1"/>
      <c r="ANR251" s="1"/>
      <c r="ANS251" s="1"/>
      <c r="ANT251" s="1"/>
      <c r="ANU251" s="1"/>
      <c r="ANV251" s="1"/>
      <c r="ANW251" s="1"/>
      <c r="ANX251" s="1"/>
      <c r="ANY251" s="1"/>
      <c r="ANZ251" s="1"/>
      <c r="AOA251" s="1"/>
      <c r="AOB251" s="1"/>
      <c r="AOC251" s="1"/>
      <c r="AOD251" s="1"/>
      <c r="AOE251" s="1"/>
      <c r="AOF251" s="1"/>
      <c r="AOG251" s="1"/>
      <c r="AOH251" s="1"/>
      <c r="AOI251" s="1"/>
      <c r="AOJ251" s="1"/>
      <c r="AOK251" s="1"/>
      <c r="AOL251" s="1"/>
      <c r="AOM251" s="1"/>
      <c r="AON251" s="1"/>
      <c r="AOO251" s="1"/>
      <c r="AOP251" s="1"/>
      <c r="AOQ251" s="1"/>
      <c r="AOR251" s="1"/>
      <c r="AOS251" s="1"/>
      <c r="AOT251" s="1"/>
      <c r="AOU251" s="1"/>
      <c r="AOV251" s="1"/>
      <c r="AOW251" s="1"/>
      <c r="AOX251" s="1"/>
      <c r="AOY251" s="1"/>
      <c r="AOZ251" s="1"/>
      <c r="APA251" s="1"/>
      <c r="APB251" s="1"/>
      <c r="APC251" s="1"/>
      <c r="APD251" s="1"/>
      <c r="APE251" s="1"/>
      <c r="APF251" s="1"/>
      <c r="APG251" s="1"/>
      <c r="APH251" s="1"/>
      <c r="API251" s="1"/>
      <c r="APJ251" s="1"/>
      <c r="APK251" s="1"/>
      <c r="APL251" s="1"/>
      <c r="APM251" s="1"/>
      <c r="APN251" s="1"/>
      <c r="APO251" s="1"/>
      <c r="APP251" s="1"/>
      <c r="APQ251" s="1"/>
      <c r="APR251" s="1"/>
      <c r="APS251" s="1"/>
      <c r="APT251" s="1"/>
      <c r="APU251" s="1"/>
      <c r="APV251" s="1"/>
      <c r="APW251" s="1"/>
      <c r="APX251" s="1"/>
      <c r="APY251" s="1"/>
      <c r="APZ251" s="1"/>
      <c r="AQA251" s="1"/>
      <c r="AQB251" s="1"/>
      <c r="AQC251" s="1"/>
      <c r="AQD251" s="1"/>
      <c r="AQE251" s="1"/>
      <c r="AQF251" s="1"/>
      <c r="AQG251" s="1"/>
      <c r="AQH251" s="1"/>
      <c r="AQI251" s="1"/>
      <c r="AQJ251" s="1"/>
      <c r="AQK251" s="1"/>
      <c r="AQL251" s="1"/>
      <c r="AQM251" s="1"/>
      <c r="AQN251" s="1"/>
      <c r="AQO251" s="1"/>
      <c r="AQP251" s="1"/>
      <c r="AQQ251" s="1"/>
      <c r="AQR251" s="1"/>
      <c r="AQS251" s="1"/>
      <c r="AQT251" s="1"/>
      <c r="AQU251" s="1"/>
      <c r="AQV251" s="1"/>
      <c r="AQW251" s="1"/>
      <c r="AQX251" s="1"/>
      <c r="AQY251" s="1"/>
      <c r="AQZ251" s="1"/>
      <c r="ARA251" s="1"/>
      <c r="ARB251" s="1"/>
      <c r="ARC251" s="1"/>
      <c r="ARD251" s="1"/>
      <c r="ARE251" s="1"/>
      <c r="ARF251" s="1"/>
      <c r="ARG251" s="1"/>
      <c r="ARH251" s="1"/>
      <c r="ARI251" s="1"/>
      <c r="ARJ251" s="1"/>
      <c r="ARK251" s="1"/>
      <c r="ARL251" s="1"/>
      <c r="ARM251" s="1"/>
      <c r="ARN251" s="1"/>
      <c r="ARO251" s="1"/>
      <c r="ARP251" s="1"/>
      <c r="ARQ251" s="1"/>
      <c r="ARR251" s="1"/>
      <c r="ARS251" s="1"/>
      <c r="ART251" s="1"/>
      <c r="ARU251" s="1"/>
      <c r="ARV251" s="1"/>
      <c r="ARW251" s="1"/>
      <c r="ARX251" s="1"/>
      <c r="ARY251" s="1"/>
      <c r="ARZ251" s="1"/>
      <c r="ASA251" s="1"/>
      <c r="ASB251" s="1"/>
      <c r="ASC251" s="1"/>
      <c r="ASD251" s="1"/>
      <c r="ASE251" s="1"/>
      <c r="ASF251" s="1"/>
      <c r="ASG251" s="1"/>
      <c r="ASH251" s="1"/>
      <c r="ASI251" s="1"/>
      <c r="ASJ251" s="1"/>
      <c r="ASK251" s="1"/>
      <c r="ASL251" s="1"/>
      <c r="ASM251" s="1"/>
      <c r="ASN251" s="1"/>
      <c r="ASO251" s="1"/>
      <c r="ASP251" s="1"/>
      <c r="ASQ251" s="1"/>
      <c r="ASR251" s="1"/>
      <c r="ASS251" s="1"/>
      <c r="AST251" s="1"/>
      <c r="ASU251" s="1"/>
      <c r="ASV251" s="1"/>
      <c r="ASW251" s="1"/>
      <c r="ASX251" s="1"/>
      <c r="ASY251" s="1"/>
      <c r="ASZ251" s="1"/>
      <c r="ATA251" s="1"/>
      <c r="ATB251" s="1"/>
      <c r="ATC251" s="1"/>
      <c r="ATD251" s="1"/>
      <c r="ATE251" s="1"/>
      <c r="ATF251" s="1"/>
      <c r="ATG251" s="1"/>
      <c r="ATH251" s="1"/>
      <c r="ATI251" s="1"/>
      <c r="ATJ251" s="1"/>
      <c r="ATK251" s="1"/>
      <c r="ATL251" s="1"/>
      <c r="ATM251" s="1"/>
      <c r="ATN251" s="1"/>
      <c r="ATO251" s="1"/>
      <c r="ATP251" s="1"/>
      <c r="ATQ251" s="1"/>
      <c r="ATR251" s="1"/>
      <c r="ATS251" s="1"/>
      <c r="ATT251" s="1"/>
      <c r="ATU251" s="1"/>
      <c r="ATV251" s="1"/>
      <c r="ATW251" s="1"/>
      <c r="ATX251" s="1"/>
      <c r="ATY251" s="1"/>
      <c r="ATZ251" s="1"/>
      <c r="AUA251" s="1"/>
      <c r="AUB251" s="1"/>
      <c r="AUC251" s="1"/>
      <c r="AUD251" s="1"/>
      <c r="AUE251" s="1"/>
      <c r="AUF251" s="1"/>
      <c r="AUG251" s="1"/>
      <c r="AUH251" s="1"/>
      <c r="AUI251" s="1"/>
      <c r="AUJ251" s="1"/>
      <c r="AUK251" s="1"/>
      <c r="AUL251" s="1"/>
      <c r="AUM251" s="1"/>
      <c r="AUN251" s="1"/>
      <c r="AUO251" s="1"/>
      <c r="AUP251" s="1"/>
      <c r="AUQ251" s="1"/>
      <c r="AUR251" s="1"/>
      <c r="AUS251" s="1"/>
      <c r="AUT251" s="1"/>
      <c r="AUU251" s="1"/>
      <c r="AUV251" s="1"/>
      <c r="AUW251" s="1"/>
      <c r="AUX251" s="1"/>
      <c r="AUY251" s="1"/>
      <c r="AUZ251" s="1"/>
      <c r="AVA251" s="1"/>
      <c r="AVB251" s="1"/>
      <c r="AVC251" s="1"/>
      <c r="AVD251" s="1"/>
      <c r="AVE251" s="1"/>
      <c r="AVF251" s="1"/>
      <c r="AVG251" s="1"/>
      <c r="AVH251" s="1"/>
      <c r="AVI251" s="1"/>
      <c r="AVJ251" s="1"/>
      <c r="AVK251" s="1"/>
      <c r="AVL251" s="1"/>
      <c r="AVM251" s="1"/>
      <c r="AVN251" s="1"/>
      <c r="AVO251" s="1"/>
      <c r="AVP251" s="1"/>
      <c r="AVQ251" s="1"/>
      <c r="AVR251" s="1"/>
      <c r="AVS251" s="1"/>
      <c r="AVT251" s="1"/>
      <c r="AVU251" s="1"/>
      <c r="AVV251" s="1"/>
      <c r="AVW251" s="1"/>
      <c r="AVX251" s="1"/>
      <c r="AVY251" s="1"/>
      <c r="AVZ251" s="1"/>
      <c r="AWA251" s="1"/>
      <c r="AWB251" s="1"/>
      <c r="AWC251" s="1"/>
      <c r="AWD251" s="1"/>
      <c r="AWE251" s="1"/>
      <c r="AWF251" s="1"/>
      <c r="AWG251" s="1"/>
      <c r="AWH251" s="1"/>
      <c r="AWI251" s="1"/>
      <c r="AWJ251" s="1"/>
      <c r="AWK251" s="1"/>
      <c r="AWL251" s="1"/>
      <c r="AWM251" s="1"/>
      <c r="AWN251" s="1"/>
      <c r="AWO251" s="1"/>
      <c r="AWP251" s="1"/>
      <c r="AWQ251" s="1"/>
      <c r="AWR251" s="1"/>
      <c r="AWS251" s="1"/>
      <c r="AWT251" s="1"/>
      <c r="AWU251" s="1"/>
      <c r="AWV251" s="1"/>
      <c r="AWW251" s="1"/>
      <c r="AWX251" s="1"/>
      <c r="AWY251" s="1"/>
      <c r="AWZ251" s="1"/>
      <c r="AXA251" s="1"/>
      <c r="AXB251" s="1"/>
      <c r="AXC251" s="1"/>
      <c r="AXD251" s="1"/>
      <c r="AXE251" s="1"/>
      <c r="AXF251" s="1"/>
      <c r="AXG251" s="1"/>
      <c r="AXH251" s="1"/>
      <c r="AXI251" s="1"/>
      <c r="AXJ251" s="1"/>
      <c r="AXK251" s="1"/>
      <c r="AXL251" s="1"/>
      <c r="AXM251" s="1"/>
      <c r="AXN251" s="1"/>
      <c r="AXO251" s="1"/>
      <c r="AXP251" s="1"/>
      <c r="AXQ251" s="1"/>
      <c r="AXR251" s="1"/>
      <c r="AXS251" s="1"/>
      <c r="AXT251" s="1"/>
      <c r="AXU251" s="1"/>
      <c r="AXV251" s="1"/>
      <c r="AXW251" s="1"/>
      <c r="AXX251" s="1"/>
      <c r="AXY251" s="1"/>
      <c r="AXZ251" s="1"/>
      <c r="AYA251" s="1"/>
      <c r="AYB251" s="1"/>
      <c r="AYC251" s="1"/>
      <c r="AYD251" s="1"/>
      <c r="AYE251" s="1"/>
      <c r="AYF251" s="1"/>
      <c r="AYG251" s="1"/>
      <c r="AYH251" s="1"/>
      <c r="AYI251" s="1"/>
      <c r="AYJ251" s="1"/>
      <c r="AYK251" s="1"/>
      <c r="AYL251" s="1"/>
      <c r="AYM251" s="1"/>
      <c r="AYN251" s="1"/>
      <c r="AYO251" s="1"/>
      <c r="AYP251" s="1"/>
      <c r="AYQ251" s="1"/>
      <c r="AYR251" s="1"/>
      <c r="AYS251" s="1"/>
      <c r="AYT251" s="1"/>
      <c r="AYU251" s="1"/>
      <c r="AYV251" s="1"/>
      <c r="AYW251" s="1"/>
      <c r="AYX251" s="1"/>
      <c r="AYY251" s="1"/>
      <c r="AYZ251" s="1"/>
      <c r="AZA251" s="1"/>
      <c r="AZB251" s="1"/>
      <c r="AZC251" s="1"/>
      <c r="AZD251" s="1"/>
      <c r="AZE251" s="1"/>
      <c r="AZF251" s="1"/>
      <c r="AZG251" s="1"/>
      <c r="AZH251" s="1"/>
      <c r="AZI251" s="1"/>
      <c r="AZJ251" s="1"/>
      <c r="AZK251" s="1"/>
      <c r="AZL251" s="1"/>
      <c r="AZM251" s="1"/>
      <c r="AZN251" s="1"/>
      <c r="AZO251" s="1"/>
      <c r="AZP251" s="1"/>
      <c r="AZQ251" s="1"/>
      <c r="AZR251" s="1"/>
      <c r="AZS251" s="1"/>
      <c r="AZT251" s="1"/>
      <c r="AZU251" s="1"/>
      <c r="AZV251" s="1"/>
      <c r="AZW251" s="1"/>
      <c r="AZX251" s="1"/>
      <c r="AZY251" s="1"/>
      <c r="AZZ251" s="1"/>
      <c r="BAA251" s="1"/>
      <c r="BAB251" s="1"/>
      <c r="BAC251" s="1"/>
      <c r="BAD251" s="1"/>
      <c r="BAE251" s="1"/>
      <c r="BAF251" s="1"/>
      <c r="BAG251" s="1"/>
      <c r="BAH251" s="1"/>
      <c r="BAI251" s="1"/>
      <c r="BAJ251" s="1"/>
      <c r="BAK251" s="1"/>
      <c r="BAL251" s="1"/>
      <c r="BAM251" s="1"/>
      <c r="BAN251" s="1"/>
      <c r="BAO251" s="1"/>
      <c r="BAP251" s="1"/>
      <c r="BAQ251" s="1"/>
      <c r="BAR251" s="1"/>
      <c r="BAS251" s="1"/>
      <c r="BAT251" s="1"/>
      <c r="BAU251" s="1"/>
      <c r="BAV251" s="1"/>
      <c r="BAW251" s="1"/>
      <c r="BAX251" s="1"/>
      <c r="BAY251" s="1"/>
      <c r="BAZ251" s="1"/>
      <c r="BBA251" s="1"/>
      <c r="BBB251" s="1"/>
      <c r="BBC251" s="1"/>
      <c r="BBD251" s="1"/>
      <c r="BBE251" s="1"/>
      <c r="BBF251" s="1"/>
      <c r="BBG251" s="1"/>
      <c r="BBH251" s="1"/>
      <c r="BBI251" s="1"/>
      <c r="BBJ251" s="1"/>
      <c r="BBK251" s="1"/>
      <c r="BBL251" s="1"/>
      <c r="BBM251" s="1"/>
      <c r="BBN251" s="1"/>
      <c r="BBO251" s="1"/>
      <c r="BBP251" s="1"/>
      <c r="BBQ251" s="1"/>
      <c r="BBR251" s="1"/>
      <c r="BBS251" s="1"/>
      <c r="BBT251" s="1"/>
      <c r="BBU251" s="1"/>
      <c r="BBV251" s="1"/>
      <c r="BBW251" s="1"/>
      <c r="BBX251" s="1"/>
      <c r="BBY251" s="1"/>
      <c r="BBZ251" s="1"/>
      <c r="BCA251" s="1"/>
      <c r="BCB251" s="1"/>
      <c r="BCC251" s="1"/>
      <c r="BCD251" s="1"/>
      <c r="BCE251" s="1"/>
      <c r="BCF251" s="1"/>
      <c r="BCG251" s="1"/>
      <c r="BCH251" s="1"/>
      <c r="BCI251" s="1"/>
      <c r="BCJ251" s="1"/>
      <c r="BCK251" s="1"/>
      <c r="BCL251" s="1"/>
      <c r="BCM251" s="1"/>
      <c r="BCN251" s="1"/>
      <c r="BCO251" s="1"/>
      <c r="BCP251" s="1"/>
      <c r="BCQ251" s="1"/>
      <c r="BCR251" s="1"/>
      <c r="BCS251" s="1"/>
      <c r="BCT251" s="1"/>
      <c r="BCU251" s="1"/>
      <c r="BCV251" s="1"/>
      <c r="BCW251" s="1"/>
      <c r="BCX251" s="1"/>
      <c r="BCY251" s="1"/>
      <c r="BCZ251" s="1"/>
      <c r="BDA251" s="1"/>
      <c r="BDB251" s="1"/>
      <c r="BDC251" s="1"/>
      <c r="BDD251" s="1"/>
      <c r="BDE251" s="1"/>
      <c r="BDF251" s="1"/>
      <c r="BDG251" s="1"/>
      <c r="BDH251" s="1"/>
      <c r="BDI251" s="1"/>
      <c r="BDJ251" s="1"/>
      <c r="BDK251" s="1"/>
      <c r="BDL251" s="1"/>
      <c r="BDM251" s="1"/>
      <c r="BDN251" s="1"/>
      <c r="BDO251" s="1"/>
      <c r="BDP251" s="1"/>
      <c r="BDQ251" s="1"/>
      <c r="BDR251" s="1"/>
      <c r="BDS251" s="1"/>
      <c r="BDT251" s="1"/>
      <c r="BDU251" s="1"/>
      <c r="BDV251" s="1"/>
      <c r="BDW251" s="1"/>
      <c r="BDX251" s="1"/>
      <c r="BDY251" s="1"/>
      <c r="BDZ251" s="1"/>
      <c r="BEA251" s="1"/>
      <c r="BEB251" s="1"/>
      <c r="BEC251" s="1"/>
      <c r="BED251" s="1"/>
      <c r="BEE251" s="1"/>
      <c r="BEF251" s="1"/>
      <c r="BEG251" s="1"/>
      <c r="BEH251" s="1"/>
      <c r="BEI251" s="1"/>
      <c r="BEJ251" s="1"/>
      <c r="BEK251" s="1"/>
      <c r="BEL251" s="1"/>
      <c r="BEM251" s="1"/>
      <c r="BEN251" s="1"/>
      <c r="BEO251" s="1"/>
      <c r="BEP251" s="1"/>
      <c r="BEQ251" s="1"/>
      <c r="BER251" s="1"/>
      <c r="BES251" s="1"/>
      <c r="BET251" s="1"/>
      <c r="BEU251" s="1"/>
      <c r="BEV251" s="1"/>
      <c r="BEW251" s="1"/>
      <c r="BEX251" s="1"/>
      <c r="BEY251" s="1"/>
      <c r="BEZ251" s="1"/>
      <c r="BFA251" s="1"/>
      <c r="BFB251" s="1"/>
      <c r="BFC251" s="1"/>
      <c r="BFD251" s="1"/>
      <c r="BFE251" s="1"/>
      <c r="BFF251" s="1"/>
      <c r="BFG251" s="1"/>
      <c r="BFH251" s="1"/>
      <c r="BFI251" s="1"/>
      <c r="BFJ251" s="1"/>
      <c r="BFK251" s="1"/>
      <c r="BFL251" s="1"/>
      <c r="BFM251" s="1"/>
      <c r="BFN251" s="1"/>
      <c r="BFO251" s="1"/>
      <c r="BFP251" s="1"/>
      <c r="BFQ251" s="1"/>
      <c r="BFR251" s="1"/>
      <c r="BFS251" s="1"/>
      <c r="BFT251" s="1"/>
      <c r="BFU251" s="1"/>
      <c r="BFV251" s="1"/>
      <c r="BFW251" s="1"/>
      <c r="BFX251" s="1"/>
      <c r="BFY251" s="1"/>
      <c r="BFZ251" s="1"/>
      <c r="BGA251" s="1"/>
      <c r="BGB251" s="1"/>
      <c r="BGC251" s="1"/>
      <c r="BGD251" s="1"/>
      <c r="BGE251" s="1"/>
      <c r="BGF251" s="1"/>
      <c r="BGG251" s="1"/>
      <c r="BGH251" s="1"/>
      <c r="BGI251" s="1"/>
      <c r="BGJ251" s="1"/>
      <c r="BGK251" s="1"/>
      <c r="BGL251" s="1"/>
      <c r="BGM251" s="1"/>
      <c r="BGN251" s="1"/>
      <c r="BGO251" s="1"/>
      <c r="BGP251" s="1"/>
      <c r="BGQ251" s="1"/>
      <c r="BGR251" s="1"/>
      <c r="BGS251" s="1"/>
      <c r="BGT251" s="1"/>
      <c r="BGU251" s="1"/>
      <c r="BGV251" s="1"/>
      <c r="BGW251" s="1"/>
      <c r="BGX251" s="1"/>
      <c r="BGY251" s="1"/>
      <c r="BGZ251" s="1"/>
      <c r="BHA251" s="1"/>
      <c r="BHB251" s="1"/>
      <c r="BHC251" s="1"/>
      <c r="BHD251" s="1"/>
      <c r="BHE251" s="1"/>
      <c r="BHF251" s="1"/>
      <c r="BHG251" s="1"/>
      <c r="BHH251" s="1"/>
      <c r="BHI251" s="1"/>
      <c r="BHJ251" s="1"/>
      <c r="BHK251" s="1"/>
      <c r="BHL251" s="1"/>
      <c r="BHM251" s="1"/>
      <c r="BHN251" s="1"/>
      <c r="BHO251" s="1"/>
      <c r="BHP251" s="1"/>
      <c r="BHQ251" s="1"/>
      <c r="BHR251" s="1"/>
      <c r="BHS251" s="1"/>
      <c r="BHT251" s="1"/>
      <c r="BHU251" s="1"/>
      <c r="BHV251" s="1"/>
      <c r="BHW251" s="1"/>
      <c r="BHX251" s="1"/>
      <c r="BHY251" s="1"/>
      <c r="BHZ251" s="1"/>
      <c r="BIA251" s="1"/>
      <c r="BIB251" s="1"/>
      <c r="BIC251" s="1"/>
      <c r="BID251" s="1"/>
      <c r="BIE251" s="1"/>
      <c r="BIF251" s="1"/>
      <c r="BIG251" s="1"/>
      <c r="BIH251" s="1"/>
      <c r="BII251" s="1"/>
      <c r="BIJ251" s="1"/>
      <c r="BIK251" s="1"/>
      <c r="BIL251" s="1"/>
      <c r="BIM251" s="1"/>
      <c r="BIN251" s="1"/>
      <c r="BIO251" s="1"/>
      <c r="BIP251" s="1"/>
      <c r="BIQ251" s="1"/>
      <c r="BIR251" s="1"/>
      <c r="BIS251" s="1"/>
      <c r="BIT251" s="1"/>
      <c r="BIU251" s="1"/>
      <c r="BIV251" s="1"/>
      <c r="BIW251" s="1"/>
      <c r="BIX251" s="1"/>
      <c r="BIY251" s="1"/>
      <c r="BIZ251" s="1"/>
      <c r="BJA251" s="1"/>
      <c r="BJB251" s="1"/>
      <c r="BJC251" s="1"/>
      <c r="BJD251" s="1"/>
      <c r="BJE251" s="1"/>
      <c r="BJF251" s="1"/>
      <c r="BJG251" s="1"/>
      <c r="BJH251" s="1"/>
      <c r="BJI251" s="1"/>
      <c r="BJJ251" s="1"/>
      <c r="BJK251" s="1"/>
      <c r="BJL251" s="1"/>
      <c r="BJM251" s="1"/>
      <c r="BJN251" s="1"/>
      <c r="BJO251" s="1"/>
      <c r="BJP251" s="1"/>
      <c r="BJQ251" s="1"/>
      <c r="BJR251" s="1"/>
      <c r="BJS251" s="1"/>
      <c r="BJT251" s="1"/>
      <c r="BJU251" s="1"/>
      <c r="BJV251" s="1"/>
      <c r="BJW251" s="1"/>
      <c r="BJX251" s="1"/>
      <c r="BJY251" s="1"/>
      <c r="BJZ251" s="1"/>
      <c r="BKA251" s="1"/>
      <c r="BKB251" s="1"/>
      <c r="BKC251" s="1"/>
      <c r="BKD251" s="1"/>
      <c r="BKE251" s="1"/>
      <c r="BKF251" s="1"/>
      <c r="BKG251" s="1"/>
      <c r="BKH251" s="1"/>
      <c r="BKI251" s="1"/>
      <c r="BKJ251" s="1"/>
      <c r="BKK251" s="1"/>
      <c r="BKL251" s="1"/>
      <c r="BKM251" s="1"/>
      <c r="BKN251" s="1"/>
      <c r="BKO251" s="1"/>
      <c r="BKP251" s="1"/>
      <c r="BKQ251" s="1"/>
      <c r="BKR251" s="1"/>
      <c r="BKS251" s="1"/>
      <c r="BKT251" s="1"/>
      <c r="BKU251" s="1"/>
      <c r="BKV251" s="1"/>
      <c r="BKW251" s="1"/>
      <c r="BKX251" s="1"/>
      <c r="BKY251" s="1"/>
      <c r="BKZ251" s="1"/>
      <c r="BLA251" s="1"/>
      <c r="BLB251" s="1"/>
      <c r="BLC251" s="1"/>
      <c r="BLD251" s="1"/>
      <c r="BLE251" s="1"/>
      <c r="BLF251" s="1"/>
      <c r="BLG251" s="1"/>
      <c r="BLH251" s="1"/>
      <c r="BLI251" s="1"/>
      <c r="BLJ251" s="1"/>
      <c r="BLK251" s="1"/>
      <c r="BLL251" s="1"/>
      <c r="BLM251" s="1"/>
      <c r="BLN251" s="1"/>
      <c r="BLO251" s="1"/>
      <c r="BLP251" s="1"/>
      <c r="BLQ251" s="1"/>
      <c r="BLR251" s="1"/>
      <c r="BLS251" s="1"/>
      <c r="BLT251" s="1"/>
      <c r="BLU251" s="1"/>
      <c r="BLV251" s="1"/>
      <c r="BLW251" s="1"/>
      <c r="BLX251" s="1"/>
      <c r="BLY251" s="1"/>
      <c r="BLZ251" s="1"/>
      <c r="BMA251" s="1"/>
      <c r="BMB251" s="1"/>
      <c r="BMC251" s="1"/>
      <c r="BMD251" s="1"/>
      <c r="BME251" s="1"/>
      <c r="BMF251" s="1"/>
      <c r="BMG251" s="1"/>
      <c r="BMH251" s="1"/>
      <c r="BMI251" s="1"/>
      <c r="BMJ251" s="1"/>
      <c r="BMK251" s="1"/>
      <c r="BML251" s="1"/>
      <c r="BMM251" s="1"/>
      <c r="BMN251" s="1"/>
      <c r="BMO251" s="1"/>
      <c r="BMP251" s="1"/>
      <c r="BMQ251" s="1"/>
      <c r="BMR251" s="1"/>
      <c r="BMS251" s="1"/>
      <c r="BMT251" s="1"/>
      <c r="BMU251" s="1"/>
      <c r="BMV251" s="1"/>
      <c r="BMW251" s="1"/>
      <c r="BMX251" s="1"/>
      <c r="BMY251" s="1"/>
      <c r="BMZ251" s="1"/>
      <c r="BNA251" s="1"/>
      <c r="BNB251" s="1"/>
      <c r="BNC251" s="1"/>
      <c r="BND251" s="1"/>
      <c r="BNE251" s="1"/>
      <c r="BNF251" s="1"/>
      <c r="BNG251" s="1"/>
      <c r="BNH251" s="1"/>
      <c r="BNI251" s="1"/>
      <c r="BNJ251" s="1"/>
      <c r="BNK251" s="1"/>
      <c r="BNL251" s="1"/>
      <c r="BNM251" s="1"/>
      <c r="BNN251" s="1"/>
      <c r="BNO251" s="1"/>
      <c r="BNP251" s="1"/>
      <c r="BNQ251" s="1"/>
      <c r="BNR251" s="1"/>
      <c r="BNS251" s="1"/>
      <c r="BNT251" s="1"/>
      <c r="BNU251" s="1"/>
      <c r="BNV251" s="1"/>
      <c r="BNW251" s="1"/>
      <c r="BNX251" s="1"/>
      <c r="BNY251" s="1"/>
      <c r="BNZ251" s="1"/>
      <c r="BOA251" s="1"/>
      <c r="BOB251" s="1"/>
      <c r="BOC251" s="1"/>
      <c r="BOD251" s="1"/>
      <c r="BOE251" s="1"/>
      <c r="BOF251" s="1"/>
      <c r="BOG251" s="1"/>
      <c r="BOH251" s="1"/>
      <c r="BOI251" s="1"/>
      <c r="BOJ251" s="1"/>
      <c r="BOK251" s="1"/>
      <c r="BOL251" s="1"/>
      <c r="BOM251" s="1"/>
      <c r="BON251" s="1"/>
      <c r="BOO251" s="1"/>
      <c r="BOP251" s="1"/>
      <c r="BOQ251" s="1"/>
      <c r="BOR251" s="1"/>
      <c r="BOS251" s="1"/>
      <c r="BOT251" s="1"/>
      <c r="BOU251" s="1"/>
      <c r="BOV251" s="1"/>
      <c r="BOW251" s="1"/>
      <c r="BOX251" s="1"/>
      <c r="BOY251" s="1"/>
      <c r="BOZ251" s="1"/>
      <c r="BPA251" s="1"/>
      <c r="BPB251" s="1"/>
      <c r="BPC251" s="1"/>
      <c r="BPD251" s="1"/>
      <c r="BPE251" s="1"/>
      <c r="BPF251" s="1"/>
      <c r="BPG251" s="1"/>
      <c r="BPH251" s="1"/>
      <c r="BPI251" s="1"/>
      <c r="BPJ251" s="1"/>
      <c r="BPK251" s="1"/>
      <c r="BPL251" s="1"/>
      <c r="BPM251" s="1"/>
      <c r="BPN251" s="1"/>
      <c r="BPO251" s="1"/>
      <c r="BPP251" s="1"/>
      <c r="BPQ251" s="1"/>
      <c r="BPR251" s="1"/>
      <c r="BPS251" s="1"/>
      <c r="BPT251" s="1"/>
      <c r="BPU251" s="1"/>
      <c r="BPV251" s="1"/>
      <c r="BPW251" s="1"/>
      <c r="BPX251" s="1"/>
      <c r="BPY251" s="1"/>
      <c r="BPZ251" s="1"/>
      <c r="BQA251" s="1"/>
      <c r="BQB251" s="1"/>
      <c r="BQC251" s="1"/>
      <c r="BQD251" s="1"/>
      <c r="BQE251" s="1"/>
      <c r="BQF251" s="1"/>
      <c r="BQG251" s="1"/>
      <c r="BQH251" s="1"/>
      <c r="BQI251" s="1"/>
      <c r="BQJ251" s="1"/>
      <c r="BQK251" s="1"/>
      <c r="BQL251" s="1"/>
      <c r="BQM251" s="1"/>
      <c r="BQN251" s="1"/>
      <c r="BQO251" s="1"/>
      <c r="BQP251" s="1"/>
      <c r="BQQ251" s="1"/>
      <c r="BQR251" s="1"/>
      <c r="BQS251" s="1"/>
      <c r="BQT251" s="1"/>
      <c r="BQU251" s="1"/>
      <c r="BQV251" s="1"/>
      <c r="BQW251" s="1"/>
      <c r="BQX251" s="1"/>
      <c r="BQY251" s="1"/>
      <c r="BQZ251" s="1"/>
      <c r="BRA251" s="1"/>
      <c r="BRB251" s="1"/>
      <c r="BRC251" s="1"/>
      <c r="BRD251" s="1"/>
      <c r="BRE251" s="1"/>
      <c r="BRF251" s="1"/>
      <c r="BRG251" s="1"/>
      <c r="BRH251" s="1"/>
      <c r="BRI251" s="1"/>
      <c r="BRJ251" s="1"/>
      <c r="BRK251" s="1"/>
      <c r="BRL251" s="1"/>
      <c r="BRM251" s="1"/>
      <c r="BRN251" s="1"/>
      <c r="BRO251" s="1"/>
      <c r="BRP251" s="1"/>
      <c r="BRQ251" s="1"/>
      <c r="BRR251" s="1"/>
      <c r="BRS251" s="1"/>
      <c r="BRT251" s="1"/>
      <c r="BRU251" s="1"/>
      <c r="BRV251" s="1"/>
      <c r="BRW251" s="1"/>
      <c r="BRX251" s="1"/>
      <c r="BRY251" s="1"/>
      <c r="BRZ251" s="1"/>
      <c r="BSA251" s="1"/>
      <c r="BSB251" s="1"/>
      <c r="BSC251" s="1"/>
      <c r="BSD251" s="1"/>
      <c r="BSE251" s="1"/>
      <c r="BSF251" s="1"/>
      <c r="BSG251" s="1"/>
      <c r="BSH251" s="1"/>
      <c r="BSI251" s="1"/>
      <c r="BSJ251" s="1"/>
      <c r="BSK251" s="1"/>
      <c r="BSL251" s="1"/>
      <c r="BSM251" s="1"/>
      <c r="BSN251" s="1"/>
      <c r="BSO251" s="1"/>
      <c r="BSP251" s="1"/>
      <c r="BSQ251" s="1"/>
      <c r="BSR251" s="1"/>
      <c r="BSS251" s="1"/>
      <c r="BST251" s="1"/>
      <c r="BSU251" s="1"/>
      <c r="BSV251" s="1"/>
      <c r="BSW251" s="1"/>
      <c r="BSX251" s="1"/>
      <c r="BSY251" s="1"/>
      <c r="BSZ251" s="1"/>
      <c r="BTA251" s="1"/>
      <c r="BTB251" s="1"/>
      <c r="BTC251" s="1"/>
      <c r="BTD251" s="1"/>
      <c r="BTE251" s="1"/>
      <c r="BTF251" s="1"/>
      <c r="BTG251" s="1"/>
      <c r="BTH251" s="1"/>
      <c r="BTI251" s="1"/>
      <c r="BTJ251" s="1"/>
      <c r="BTK251" s="1"/>
      <c r="BTL251" s="1"/>
      <c r="BTM251" s="1"/>
      <c r="BTN251" s="1"/>
      <c r="BTO251" s="1"/>
      <c r="BTP251" s="1"/>
      <c r="BTQ251" s="1"/>
      <c r="BTR251" s="1"/>
      <c r="BTS251" s="1"/>
      <c r="BTT251" s="1"/>
      <c r="BTU251" s="1"/>
      <c r="BTV251" s="1"/>
      <c r="BTW251" s="1"/>
      <c r="BTX251" s="1"/>
      <c r="BTY251" s="1"/>
      <c r="BTZ251" s="1"/>
      <c r="BUA251" s="1"/>
      <c r="BUB251" s="1"/>
      <c r="BUC251" s="1"/>
      <c r="BUD251" s="1"/>
      <c r="BUE251" s="1"/>
      <c r="BUF251" s="1"/>
      <c r="BUG251" s="1"/>
      <c r="BUH251" s="1"/>
      <c r="BUI251" s="1"/>
      <c r="BUJ251" s="1"/>
      <c r="BUK251" s="1"/>
      <c r="BUL251" s="1"/>
      <c r="BUM251" s="1"/>
      <c r="BUN251" s="1"/>
      <c r="BUO251" s="1"/>
      <c r="BUP251" s="1"/>
      <c r="BUQ251" s="1"/>
      <c r="BUR251" s="1"/>
      <c r="BUS251" s="1"/>
      <c r="BUT251" s="1"/>
      <c r="BUU251" s="1"/>
      <c r="BUV251" s="1"/>
      <c r="BUW251" s="1"/>
      <c r="BUX251" s="1"/>
      <c r="BUY251" s="1"/>
      <c r="BUZ251" s="1"/>
      <c r="BVA251" s="1"/>
      <c r="BVB251" s="1"/>
      <c r="BVC251" s="1"/>
      <c r="BVD251" s="1"/>
      <c r="BVE251" s="1"/>
      <c r="BVF251" s="1"/>
      <c r="BVG251" s="1"/>
      <c r="BVH251" s="1"/>
      <c r="BVI251" s="1"/>
      <c r="BVJ251" s="1"/>
      <c r="BVK251" s="1"/>
      <c r="BVL251" s="1"/>
      <c r="BVM251" s="1"/>
      <c r="BVN251" s="1"/>
      <c r="BVO251" s="1"/>
      <c r="BVP251" s="1"/>
      <c r="BVQ251" s="1"/>
      <c r="BVR251" s="1"/>
      <c r="BVS251" s="1"/>
      <c r="BVT251" s="1"/>
      <c r="BVU251" s="1"/>
      <c r="BVV251" s="1"/>
      <c r="BVW251" s="1"/>
      <c r="BVX251" s="1"/>
      <c r="BVY251" s="1"/>
      <c r="BVZ251" s="1"/>
      <c r="BWA251" s="1"/>
      <c r="BWB251" s="1"/>
      <c r="BWC251" s="1"/>
      <c r="BWD251" s="1"/>
      <c r="BWE251" s="1"/>
      <c r="BWF251" s="1"/>
      <c r="BWG251" s="1"/>
      <c r="BWH251" s="1"/>
      <c r="BWI251" s="1"/>
      <c r="BWJ251" s="1"/>
      <c r="BWK251" s="1"/>
      <c r="BWL251" s="1"/>
      <c r="BWM251" s="1"/>
      <c r="BWN251" s="1"/>
      <c r="BWO251" s="1"/>
      <c r="BWP251" s="1"/>
      <c r="BWQ251" s="1"/>
      <c r="BWR251" s="1"/>
      <c r="BWS251" s="1"/>
      <c r="BWT251" s="1"/>
      <c r="BWU251" s="1"/>
      <c r="BWV251" s="1"/>
      <c r="BWW251" s="1"/>
      <c r="BWX251" s="1"/>
      <c r="BWY251" s="1"/>
      <c r="BWZ251" s="1"/>
      <c r="BXA251" s="1"/>
      <c r="BXB251" s="1"/>
      <c r="BXC251" s="1"/>
      <c r="BXD251" s="1"/>
      <c r="BXE251" s="1"/>
      <c r="BXF251" s="1"/>
      <c r="BXG251" s="1"/>
      <c r="BXH251" s="1"/>
      <c r="BXI251" s="1"/>
      <c r="BXJ251" s="1"/>
      <c r="BXK251" s="1"/>
      <c r="BXL251" s="1"/>
      <c r="BXM251" s="1"/>
      <c r="BXN251" s="1"/>
      <c r="BXO251" s="1"/>
      <c r="BXP251" s="1"/>
      <c r="BXQ251" s="1"/>
      <c r="BXR251" s="1"/>
      <c r="BXS251" s="1"/>
      <c r="BXT251" s="1"/>
      <c r="BXU251" s="1"/>
      <c r="BXV251" s="1"/>
      <c r="BXW251" s="1"/>
      <c r="BXX251" s="1"/>
      <c r="BXY251" s="1"/>
      <c r="BXZ251" s="1"/>
      <c r="BYA251" s="1"/>
      <c r="BYB251" s="1"/>
      <c r="BYC251" s="1"/>
      <c r="BYD251" s="1"/>
      <c r="BYE251" s="1"/>
      <c r="BYF251" s="1"/>
      <c r="BYG251" s="1"/>
      <c r="BYH251" s="1"/>
      <c r="BYI251" s="1"/>
      <c r="BYJ251" s="1"/>
      <c r="BYK251" s="1"/>
      <c r="BYL251" s="1"/>
      <c r="BYM251" s="1"/>
      <c r="BYN251" s="1"/>
      <c r="BYO251" s="1"/>
      <c r="BYP251" s="1"/>
      <c r="BYQ251" s="1"/>
      <c r="BYR251" s="1"/>
      <c r="BYS251" s="1"/>
      <c r="BYT251" s="1"/>
      <c r="BYU251" s="1"/>
      <c r="BYV251" s="1"/>
      <c r="BYW251" s="1"/>
      <c r="BYX251" s="1"/>
      <c r="BYY251" s="1"/>
      <c r="BYZ251" s="1"/>
      <c r="BZA251" s="1"/>
      <c r="BZB251" s="1"/>
      <c r="BZC251" s="1"/>
      <c r="BZD251" s="1"/>
      <c r="BZE251" s="1"/>
      <c r="BZF251" s="1"/>
      <c r="BZG251" s="1"/>
      <c r="BZH251" s="1"/>
      <c r="BZI251" s="1"/>
      <c r="BZJ251" s="1"/>
      <c r="BZK251" s="1"/>
      <c r="BZL251" s="1"/>
      <c r="BZM251" s="1"/>
      <c r="BZN251" s="1"/>
      <c r="BZO251" s="1"/>
      <c r="BZP251" s="1"/>
      <c r="BZQ251" s="1"/>
      <c r="BZR251" s="1"/>
      <c r="BZS251" s="1"/>
      <c r="BZT251" s="1"/>
      <c r="BZU251" s="1"/>
      <c r="BZV251" s="1"/>
      <c r="BZW251" s="1"/>
      <c r="BZX251" s="1"/>
      <c r="BZY251" s="1"/>
      <c r="BZZ251" s="1"/>
      <c r="CAA251" s="1"/>
      <c r="CAB251" s="1"/>
      <c r="CAC251" s="1"/>
      <c r="CAD251" s="1"/>
      <c r="CAE251" s="1"/>
      <c r="CAF251" s="1"/>
      <c r="CAG251" s="1"/>
      <c r="CAH251" s="1"/>
      <c r="CAI251" s="1"/>
      <c r="CAJ251" s="1"/>
      <c r="CAK251" s="1"/>
      <c r="CAL251" s="1"/>
      <c r="CAM251" s="1"/>
      <c r="CAN251" s="1"/>
      <c r="CAO251" s="1"/>
      <c r="CAP251" s="1"/>
      <c r="CAQ251" s="1"/>
      <c r="CAR251" s="1"/>
      <c r="CAS251" s="1"/>
      <c r="CAT251" s="1"/>
      <c r="CAU251" s="1"/>
      <c r="CAV251" s="1"/>
      <c r="CAW251" s="1"/>
      <c r="CAX251" s="1"/>
      <c r="CAY251" s="1"/>
      <c r="CAZ251" s="1"/>
      <c r="CBA251" s="1"/>
      <c r="CBB251" s="1"/>
      <c r="CBC251" s="1"/>
      <c r="CBD251" s="1"/>
      <c r="CBE251" s="1"/>
      <c r="CBF251" s="1"/>
      <c r="CBG251" s="1"/>
      <c r="CBH251" s="1"/>
      <c r="CBI251" s="1"/>
      <c r="CBJ251" s="1"/>
      <c r="CBK251" s="1"/>
      <c r="CBL251" s="1"/>
      <c r="CBM251" s="1"/>
      <c r="CBN251" s="1"/>
      <c r="CBO251" s="1"/>
      <c r="CBP251" s="1"/>
      <c r="CBQ251" s="1"/>
      <c r="CBR251" s="1"/>
      <c r="CBS251" s="1"/>
      <c r="CBT251" s="1"/>
      <c r="CBU251" s="1"/>
      <c r="CBV251" s="1"/>
      <c r="CBW251" s="1"/>
      <c r="CBX251" s="1"/>
      <c r="CBY251" s="1"/>
      <c r="CBZ251" s="1"/>
      <c r="CCA251" s="1"/>
      <c r="CCB251" s="1"/>
      <c r="CCC251" s="1"/>
      <c r="CCD251" s="1"/>
      <c r="CCE251" s="1"/>
      <c r="CCF251" s="1"/>
      <c r="CCG251" s="1"/>
      <c r="CCH251" s="1"/>
      <c r="CCI251" s="1"/>
      <c r="CCJ251" s="1"/>
      <c r="CCK251" s="1"/>
      <c r="CCL251" s="1"/>
      <c r="CCM251" s="1"/>
      <c r="CCN251" s="1"/>
      <c r="CCO251" s="1"/>
      <c r="CCP251" s="1"/>
      <c r="CCQ251" s="1"/>
      <c r="CCR251" s="1"/>
      <c r="CCS251" s="1"/>
      <c r="CCT251" s="1"/>
      <c r="CCU251" s="1"/>
      <c r="CCV251" s="1"/>
      <c r="CCW251" s="1"/>
      <c r="CCX251" s="1"/>
      <c r="CCY251" s="1"/>
      <c r="CCZ251" s="1"/>
      <c r="CDA251" s="1"/>
      <c r="CDB251" s="1"/>
      <c r="CDC251" s="1"/>
      <c r="CDD251" s="1"/>
      <c r="CDE251" s="1"/>
      <c r="CDF251" s="1"/>
      <c r="CDG251" s="1"/>
      <c r="CDH251" s="1"/>
      <c r="CDI251" s="1"/>
      <c r="CDJ251" s="1"/>
      <c r="CDK251" s="1"/>
      <c r="CDL251" s="1"/>
      <c r="CDM251" s="1"/>
      <c r="CDN251" s="1"/>
      <c r="CDO251" s="1"/>
      <c r="CDP251" s="1"/>
      <c r="CDQ251" s="1"/>
      <c r="CDR251" s="1"/>
      <c r="CDS251" s="1"/>
      <c r="CDT251" s="1"/>
      <c r="CDU251" s="1"/>
      <c r="CDV251" s="1"/>
      <c r="CDW251" s="1"/>
      <c r="CDX251" s="1"/>
      <c r="CDY251" s="1"/>
      <c r="CDZ251" s="1"/>
      <c r="CEA251" s="1"/>
      <c r="CEB251" s="1"/>
      <c r="CEC251" s="1"/>
      <c r="CED251" s="1"/>
      <c r="CEE251" s="1"/>
      <c r="CEF251" s="1"/>
      <c r="CEG251" s="1"/>
      <c r="CEH251" s="1"/>
      <c r="CEI251" s="1"/>
      <c r="CEJ251" s="1"/>
      <c r="CEK251" s="1"/>
      <c r="CEL251" s="1"/>
      <c r="CEM251" s="1"/>
      <c r="CEN251" s="1"/>
      <c r="CEO251" s="1"/>
      <c r="CEP251" s="1"/>
      <c r="CEQ251" s="1"/>
      <c r="CER251" s="1"/>
      <c r="CES251" s="1"/>
      <c r="CET251" s="1"/>
      <c r="CEU251" s="1"/>
      <c r="CEV251" s="1"/>
      <c r="CEW251" s="1"/>
      <c r="CEX251" s="1"/>
      <c r="CEY251" s="1"/>
      <c r="CEZ251" s="1"/>
      <c r="CFA251" s="1"/>
      <c r="CFB251" s="1"/>
      <c r="CFC251" s="1"/>
      <c r="CFD251" s="1"/>
      <c r="CFE251" s="1"/>
      <c r="CFF251" s="1"/>
      <c r="CFG251" s="1"/>
      <c r="CFH251" s="1"/>
      <c r="CFI251" s="1"/>
      <c r="CFJ251" s="1"/>
      <c r="CFK251" s="1"/>
      <c r="CFL251" s="1"/>
      <c r="CFM251" s="1"/>
      <c r="CFN251" s="1"/>
      <c r="CFO251" s="1"/>
      <c r="CFP251" s="1"/>
      <c r="CFQ251" s="1"/>
      <c r="CFR251" s="1"/>
      <c r="CFS251" s="1"/>
      <c r="CFT251" s="1"/>
      <c r="CFU251" s="1"/>
      <c r="CFV251" s="1"/>
      <c r="CFW251" s="1"/>
      <c r="CFX251" s="1"/>
      <c r="CFY251" s="1"/>
      <c r="CFZ251" s="1"/>
      <c r="CGA251" s="1"/>
      <c r="CGB251" s="1"/>
      <c r="CGC251" s="1"/>
      <c r="CGD251" s="1"/>
      <c r="CGE251" s="1"/>
      <c r="CGF251" s="1"/>
      <c r="CGG251" s="1"/>
      <c r="CGH251" s="1"/>
      <c r="CGI251" s="1"/>
      <c r="CGJ251" s="1"/>
      <c r="CGK251" s="1"/>
      <c r="CGL251" s="1"/>
      <c r="CGM251" s="1"/>
      <c r="CGN251" s="1"/>
      <c r="CGO251" s="1"/>
      <c r="CGP251" s="1"/>
      <c r="CGQ251" s="1"/>
      <c r="CGR251" s="1"/>
      <c r="CGS251" s="1"/>
      <c r="CGT251" s="1"/>
      <c r="CGU251" s="1"/>
      <c r="CGV251" s="1"/>
      <c r="CGW251" s="1"/>
      <c r="CGX251" s="1"/>
      <c r="CGY251" s="1"/>
      <c r="CGZ251" s="1"/>
      <c r="CHA251" s="1"/>
      <c r="CHB251" s="1"/>
      <c r="CHC251" s="1"/>
      <c r="CHD251" s="1"/>
      <c r="CHE251" s="1"/>
      <c r="CHF251" s="1"/>
      <c r="CHG251" s="1"/>
      <c r="CHH251" s="1"/>
      <c r="CHI251" s="1"/>
      <c r="CHJ251" s="1"/>
      <c r="CHK251" s="1"/>
      <c r="CHL251" s="1"/>
      <c r="CHM251" s="1"/>
      <c r="CHN251" s="1"/>
      <c r="CHO251" s="1"/>
      <c r="CHP251" s="1"/>
      <c r="CHQ251" s="1"/>
      <c r="CHR251" s="1"/>
      <c r="CHS251" s="1"/>
      <c r="CHT251" s="1"/>
      <c r="CHU251" s="1"/>
      <c r="CHV251" s="1"/>
      <c r="CHW251" s="1"/>
      <c r="CHX251" s="1"/>
      <c r="CHY251" s="1"/>
      <c r="CHZ251" s="1"/>
      <c r="CIA251" s="1"/>
      <c r="CIB251" s="1"/>
      <c r="CIC251" s="1"/>
      <c r="CID251" s="1"/>
      <c r="CIE251" s="1"/>
      <c r="CIF251" s="1"/>
      <c r="CIG251" s="1"/>
      <c r="CIH251" s="1"/>
      <c r="CII251" s="1"/>
      <c r="CIJ251" s="1"/>
      <c r="CIK251" s="1"/>
      <c r="CIL251" s="1"/>
      <c r="CIM251" s="1"/>
      <c r="CIN251" s="1"/>
      <c r="CIO251" s="1"/>
      <c r="CIP251" s="1"/>
      <c r="CIQ251" s="1"/>
      <c r="CIR251" s="1"/>
      <c r="CIS251" s="1"/>
      <c r="CIT251" s="1"/>
      <c r="CIU251" s="1"/>
      <c r="CIV251" s="1"/>
      <c r="CIW251" s="1"/>
      <c r="CIX251" s="1"/>
      <c r="CIY251" s="1"/>
      <c r="CIZ251" s="1"/>
      <c r="CJA251" s="1"/>
      <c r="CJB251" s="1"/>
      <c r="CJC251" s="1"/>
      <c r="CJD251" s="1"/>
      <c r="CJE251" s="1"/>
      <c r="CJF251" s="1"/>
      <c r="CJG251" s="1"/>
      <c r="CJH251" s="1"/>
      <c r="CJI251" s="1"/>
      <c r="CJJ251" s="1"/>
      <c r="CJK251" s="1"/>
      <c r="CJL251" s="1"/>
      <c r="CJM251" s="1"/>
      <c r="CJN251" s="1"/>
      <c r="CJO251" s="1"/>
      <c r="CJP251" s="1"/>
      <c r="CJQ251" s="1"/>
      <c r="CJR251" s="1"/>
      <c r="CJS251" s="1"/>
      <c r="CJT251" s="1"/>
      <c r="CJU251" s="1"/>
      <c r="CJV251" s="1"/>
      <c r="CJW251" s="1"/>
      <c r="CJX251" s="1"/>
      <c r="CJY251" s="1"/>
      <c r="CJZ251" s="1"/>
      <c r="CKA251" s="1"/>
      <c r="CKB251" s="1"/>
      <c r="CKC251" s="1"/>
      <c r="CKD251" s="1"/>
      <c r="CKE251" s="1"/>
      <c r="CKF251" s="1"/>
      <c r="CKG251" s="1"/>
      <c r="CKH251" s="1"/>
      <c r="CKI251" s="1"/>
      <c r="CKJ251" s="1"/>
      <c r="CKK251" s="1"/>
      <c r="CKL251" s="1"/>
      <c r="CKM251" s="1"/>
      <c r="CKN251" s="1"/>
      <c r="CKO251" s="1"/>
      <c r="CKP251" s="1"/>
      <c r="CKQ251" s="1"/>
      <c r="CKR251" s="1"/>
      <c r="CKS251" s="1"/>
      <c r="CKT251" s="1"/>
      <c r="CKU251" s="1"/>
      <c r="CKV251" s="1"/>
      <c r="CKW251" s="1"/>
      <c r="CKX251" s="1"/>
      <c r="CKY251" s="1"/>
      <c r="CKZ251" s="1"/>
      <c r="CLA251" s="1"/>
      <c r="CLB251" s="1"/>
      <c r="CLC251" s="1"/>
      <c r="CLD251" s="1"/>
      <c r="CLE251" s="1"/>
      <c r="CLF251" s="1"/>
      <c r="CLG251" s="1"/>
      <c r="CLH251" s="1"/>
      <c r="CLI251" s="1"/>
      <c r="CLJ251" s="1"/>
      <c r="CLK251" s="1"/>
      <c r="CLL251" s="1"/>
      <c r="CLM251" s="1"/>
      <c r="CLN251" s="1"/>
      <c r="CLO251" s="1"/>
      <c r="CLP251" s="1"/>
      <c r="CLQ251" s="1"/>
      <c r="CLR251" s="1"/>
      <c r="CLS251" s="1"/>
      <c r="CLT251" s="1"/>
      <c r="CLU251" s="1"/>
      <c r="CLV251" s="1"/>
      <c r="CLW251" s="1"/>
      <c r="CLX251" s="1"/>
      <c r="CLY251" s="1"/>
      <c r="CLZ251" s="1"/>
      <c r="CMA251" s="1"/>
      <c r="CMB251" s="1"/>
      <c r="CMC251" s="1"/>
      <c r="CMD251" s="1"/>
      <c r="CME251" s="1"/>
      <c r="CMF251" s="1"/>
      <c r="CMG251" s="1"/>
      <c r="CMH251" s="1"/>
      <c r="CMI251" s="1"/>
      <c r="CMJ251" s="1"/>
      <c r="CMK251" s="1"/>
      <c r="CML251" s="1"/>
      <c r="CMM251" s="1"/>
      <c r="CMN251" s="1"/>
      <c r="CMO251" s="1"/>
      <c r="CMP251" s="1"/>
      <c r="CMQ251" s="1"/>
      <c r="CMR251" s="1"/>
      <c r="CMS251" s="1"/>
      <c r="CMT251" s="1"/>
      <c r="CMU251" s="1"/>
      <c r="CMV251" s="1"/>
      <c r="CMW251" s="1"/>
      <c r="CMX251" s="1"/>
      <c r="CMY251" s="1"/>
      <c r="CMZ251" s="1"/>
      <c r="CNA251" s="1"/>
      <c r="CNB251" s="1"/>
      <c r="CNC251" s="1"/>
      <c r="CND251" s="1"/>
      <c r="CNE251" s="1"/>
      <c r="CNF251" s="1"/>
      <c r="CNG251" s="1"/>
      <c r="CNH251" s="1"/>
      <c r="CNI251" s="1"/>
      <c r="CNJ251" s="1"/>
      <c r="CNK251" s="1"/>
      <c r="CNL251" s="1"/>
      <c r="CNM251" s="1"/>
      <c r="CNN251" s="1"/>
      <c r="CNO251" s="1"/>
      <c r="CNP251" s="1"/>
      <c r="CNQ251" s="1"/>
      <c r="CNR251" s="1"/>
      <c r="CNS251" s="1"/>
      <c r="CNT251" s="1"/>
      <c r="CNU251" s="1"/>
      <c r="CNV251" s="1"/>
      <c r="CNW251" s="1"/>
      <c r="CNX251" s="1"/>
      <c r="CNY251" s="1"/>
      <c r="CNZ251" s="1"/>
      <c r="COA251" s="1"/>
      <c r="COB251" s="1"/>
      <c r="COC251" s="1"/>
      <c r="COD251" s="1"/>
      <c r="COE251" s="1"/>
      <c r="COF251" s="1"/>
      <c r="COG251" s="1"/>
      <c r="COH251" s="1"/>
      <c r="COI251" s="1"/>
      <c r="COJ251" s="1"/>
      <c r="COK251" s="1"/>
      <c r="COL251" s="1"/>
      <c r="COM251" s="1"/>
      <c r="CON251" s="1"/>
      <c r="COO251" s="1"/>
      <c r="COP251" s="1"/>
      <c r="COQ251" s="1"/>
      <c r="COR251" s="1"/>
      <c r="COS251" s="1"/>
      <c r="COT251" s="1"/>
      <c r="COU251" s="1"/>
      <c r="COV251" s="1"/>
      <c r="COW251" s="1"/>
      <c r="COX251" s="1"/>
      <c r="COY251" s="1"/>
      <c r="COZ251" s="1"/>
      <c r="CPA251" s="1"/>
      <c r="CPB251" s="1"/>
      <c r="CPC251" s="1"/>
      <c r="CPD251" s="1"/>
      <c r="CPE251" s="1"/>
      <c r="CPF251" s="1"/>
      <c r="CPG251" s="1"/>
      <c r="CPH251" s="1"/>
      <c r="CPI251" s="1"/>
      <c r="CPJ251" s="1"/>
      <c r="CPK251" s="1"/>
      <c r="CPL251" s="1"/>
      <c r="CPM251" s="1"/>
      <c r="CPN251" s="1"/>
      <c r="CPO251" s="1"/>
      <c r="CPP251" s="1"/>
      <c r="CPQ251" s="1"/>
      <c r="CPR251" s="1"/>
      <c r="CPS251" s="1"/>
      <c r="CPT251" s="1"/>
      <c r="CPU251" s="1"/>
      <c r="CPV251" s="1"/>
      <c r="CPW251" s="1"/>
      <c r="CPX251" s="1"/>
      <c r="CPY251" s="1"/>
      <c r="CPZ251" s="1"/>
      <c r="CQA251" s="1"/>
      <c r="CQB251" s="1"/>
      <c r="CQC251" s="1"/>
      <c r="CQD251" s="1"/>
      <c r="CQE251" s="1"/>
      <c r="CQF251" s="1"/>
      <c r="CQG251" s="1"/>
      <c r="CQH251" s="1"/>
      <c r="CQI251" s="1"/>
      <c r="CQJ251" s="1"/>
      <c r="CQK251" s="1"/>
      <c r="CQL251" s="1"/>
      <c r="CQM251" s="1"/>
      <c r="CQN251" s="1"/>
      <c r="CQO251" s="1"/>
      <c r="CQP251" s="1"/>
      <c r="CQQ251" s="1"/>
      <c r="CQR251" s="1"/>
      <c r="CQS251" s="1"/>
      <c r="CQT251" s="1"/>
      <c r="CQU251" s="1"/>
      <c r="CQV251" s="1"/>
      <c r="CQW251" s="1"/>
      <c r="CQX251" s="1"/>
      <c r="CQY251" s="1"/>
      <c r="CQZ251" s="1"/>
      <c r="CRA251" s="1"/>
      <c r="CRB251" s="1"/>
      <c r="CRC251" s="1"/>
      <c r="CRD251" s="1"/>
      <c r="CRE251" s="1"/>
      <c r="CRF251" s="1"/>
      <c r="CRG251" s="1"/>
      <c r="CRH251" s="1"/>
      <c r="CRI251" s="1"/>
      <c r="CRJ251" s="1"/>
      <c r="CRK251" s="1"/>
      <c r="CRL251" s="1"/>
      <c r="CRM251" s="1"/>
      <c r="CRN251" s="1"/>
      <c r="CRO251" s="1"/>
      <c r="CRP251" s="1"/>
      <c r="CRQ251" s="1"/>
      <c r="CRR251" s="1"/>
      <c r="CRS251" s="1"/>
      <c r="CRT251" s="1"/>
      <c r="CRU251" s="1"/>
      <c r="CRV251" s="1"/>
      <c r="CRW251" s="1"/>
      <c r="CRX251" s="1"/>
      <c r="CRY251" s="1"/>
      <c r="CRZ251" s="1"/>
      <c r="CSA251" s="1"/>
      <c r="CSB251" s="1"/>
      <c r="CSC251" s="1"/>
      <c r="CSD251" s="1"/>
      <c r="CSE251" s="1"/>
      <c r="CSF251" s="1"/>
      <c r="CSG251" s="1"/>
      <c r="CSH251" s="1"/>
      <c r="CSI251" s="1"/>
      <c r="CSJ251" s="1"/>
      <c r="CSK251" s="1"/>
      <c r="CSL251" s="1"/>
      <c r="CSM251" s="1"/>
      <c r="CSN251" s="1"/>
      <c r="CSO251" s="1"/>
      <c r="CSP251" s="1"/>
      <c r="CSQ251" s="1"/>
      <c r="CSR251" s="1"/>
      <c r="CSS251" s="1"/>
      <c r="CST251" s="1"/>
      <c r="CSU251" s="1"/>
      <c r="CSV251" s="1"/>
      <c r="CSW251" s="1"/>
      <c r="CSX251" s="1"/>
      <c r="CSY251" s="1"/>
      <c r="CSZ251" s="1"/>
      <c r="CTA251" s="1"/>
      <c r="CTB251" s="1"/>
      <c r="CTC251" s="1"/>
      <c r="CTD251" s="1"/>
      <c r="CTE251" s="1"/>
      <c r="CTF251" s="1"/>
      <c r="CTG251" s="1"/>
      <c r="CTH251" s="1"/>
      <c r="CTI251" s="1"/>
      <c r="CTJ251" s="1"/>
      <c r="CTK251" s="1"/>
      <c r="CTL251" s="1"/>
      <c r="CTM251" s="1"/>
      <c r="CTN251" s="1"/>
      <c r="CTO251" s="1"/>
      <c r="CTP251" s="1"/>
      <c r="CTQ251" s="1"/>
      <c r="CTR251" s="1"/>
      <c r="CTS251" s="1"/>
      <c r="CTT251" s="1"/>
      <c r="CTU251" s="1"/>
      <c r="CTV251" s="1"/>
      <c r="CTW251" s="1"/>
      <c r="CTX251" s="1"/>
      <c r="CTY251" s="1"/>
      <c r="CTZ251" s="1"/>
      <c r="CUA251" s="1"/>
      <c r="CUB251" s="1"/>
      <c r="CUC251" s="1"/>
      <c r="CUD251" s="1"/>
      <c r="CUE251" s="1"/>
      <c r="CUF251" s="1"/>
      <c r="CUG251" s="1"/>
      <c r="CUH251" s="1"/>
      <c r="CUI251" s="1"/>
      <c r="CUJ251" s="1"/>
      <c r="CUK251" s="1"/>
      <c r="CUL251" s="1"/>
      <c r="CUM251" s="1"/>
      <c r="CUN251" s="1"/>
      <c r="CUO251" s="1"/>
      <c r="CUP251" s="1"/>
      <c r="CUQ251" s="1"/>
      <c r="CUR251" s="1"/>
      <c r="CUS251" s="1"/>
      <c r="CUT251" s="1"/>
      <c r="CUU251" s="1"/>
      <c r="CUV251" s="1"/>
      <c r="CUW251" s="1"/>
      <c r="CUX251" s="1"/>
      <c r="CUY251" s="1"/>
      <c r="CUZ251" s="1"/>
      <c r="CVA251" s="1"/>
      <c r="CVB251" s="1"/>
      <c r="CVC251" s="1"/>
      <c r="CVD251" s="1"/>
      <c r="CVE251" s="1"/>
      <c r="CVF251" s="1"/>
      <c r="CVG251" s="1"/>
      <c r="CVH251" s="1"/>
      <c r="CVI251" s="1"/>
      <c r="CVJ251" s="1"/>
      <c r="CVK251" s="1"/>
      <c r="CVL251" s="1"/>
      <c r="CVM251" s="1"/>
      <c r="CVN251" s="1"/>
      <c r="CVO251" s="1"/>
      <c r="CVP251" s="1"/>
      <c r="CVQ251" s="1"/>
      <c r="CVR251" s="1"/>
      <c r="CVS251" s="1"/>
      <c r="CVT251" s="1"/>
      <c r="CVU251" s="1"/>
      <c r="CVV251" s="1"/>
      <c r="CVW251" s="1"/>
      <c r="CVX251" s="1"/>
      <c r="CVY251" s="1"/>
      <c r="CVZ251" s="1"/>
      <c r="CWA251" s="1"/>
      <c r="CWB251" s="1"/>
      <c r="CWC251" s="1"/>
      <c r="CWD251" s="1"/>
      <c r="CWE251" s="1"/>
      <c r="CWF251" s="1"/>
      <c r="CWG251" s="1"/>
      <c r="CWH251" s="1"/>
      <c r="CWI251" s="1"/>
      <c r="CWJ251" s="1"/>
      <c r="CWK251" s="1"/>
      <c r="CWL251" s="1"/>
      <c r="CWM251" s="1"/>
      <c r="CWN251" s="1"/>
      <c r="CWO251" s="1"/>
      <c r="CWP251" s="1"/>
      <c r="CWQ251" s="1"/>
      <c r="CWR251" s="1"/>
      <c r="CWS251" s="1"/>
      <c r="CWT251" s="1"/>
      <c r="CWU251" s="1"/>
      <c r="CWV251" s="1"/>
      <c r="CWW251" s="1"/>
      <c r="CWX251" s="1"/>
      <c r="CWY251" s="1"/>
      <c r="CWZ251" s="1"/>
      <c r="CXA251" s="1"/>
      <c r="CXB251" s="1"/>
      <c r="CXC251" s="1"/>
      <c r="CXD251" s="1"/>
      <c r="CXE251" s="1"/>
      <c r="CXF251" s="1"/>
      <c r="CXG251" s="1"/>
      <c r="CXH251" s="1"/>
      <c r="CXI251" s="1"/>
      <c r="CXJ251" s="1"/>
      <c r="CXK251" s="1"/>
      <c r="CXL251" s="1"/>
      <c r="CXM251" s="1"/>
      <c r="CXN251" s="1"/>
      <c r="CXO251" s="1"/>
      <c r="CXP251" s="1"/>
      <c r="CXQ251" s="1"/>
      <c r="CXR251" s="1"/>
      <c r="CXS251" s="1"/>
      <c r="CXT251" s="1"/>
      <c r="CXU251" s="1"/>
      <c r="CXV251" s="1"/>
      <c r="CXW251" s="1"/>
      <c r="CXX251" s="1"/>
      <c r="CXY251" s="1"/>
      <c r="CXZ251" s="1"/>
      <c r="CYA251" s="1"/>
      <c r="CYB251" s="1"/>
      <c r="CYC251" s="1"/>
      <c r="CYD251" s="1"/>
      <c r="CYE251" s="1"/>
      <c r="CYF251" s="1"/>
      <c r="CYG251" s="1"/>
      <c r="CYH251" s="1"/>
      <c r="CYI251" s="1"/>
      <c r="CYJ251" s="1"/>
      <c r="CYK251" s="1"/>
      <c r="CYL251" s="1"/>
      <c r="CYM251" s="1"/>
      <c r="CYN251" s="1"/>
      <c r="CYO251" s="1"/>
      <c r="CYP251" s="1"/>
      <c r="CYQ251" s="1"/>
      <c r="CYR251" s="1"/>
      <c r="CYS251" s="1"/>
      <c r="CYT251" s="1"/>
      <c r="CYU251" s="1"/>
      <c r="CYV251" s="1"/>
      <c r="CYW251" s="1"/>
      <c r="CYX251" s="1"/>
      <c r="CYY251" s="1"/>
      <c r="CYZ251" s="1"/>
      <c r="CZA251" s="1"/>
      <c r="CZB251" s="1"/>
      <c r="CZC251" s="1"/>
      <c r="CZD251" s="1"/>
      <c r="CZE251" s="1"/>
      <c r="CZF251" s="1"/>
      <c r="CZG251" s="1"/>
      <c r="CZH251" s="1"/>
      <c r="CZI251" s="1"/>
      <c r="CZJ251" s="1"/>
      <c r="CZK251" s="1"/>
      <c r="CZL251" s="1"/>
      <c r="CZM251" s="1"/>
      <c r="CZN251" s="1"/>
      <c r="CZO251" s="1"/>
      <c r="CZP251" s="1"/>
      <c r="CZQ251" s="1"/>
      <c r="CZR251" s="1"/>
      <c r="CZS251" s="1"/>
      <c r="CZT251" s="1"/>
      <c r="CZU251" s="1"/>
      <c r="CZV251" s="1"/>
      <c r="CZW251" s="1"/>
      <c r="CZX251" s="1"/>
      <c r="CZY251" s="1"/>
      <c r="CZZ251" s="1"/>
      <c r="DAA251" s="1"/>
      <c r="DAB251" s="1"/>
      <c r="DAC251" s="1"/>
      <c r="DAD251" s="1"/>
      <c r="DAE251" s="1"/>
      <c r="DAF251" s="1"/>
      <c r="DAG251" s="1"/>
      <c r="DAH251" s="1"/>
      <c r="DAI251" s="1"/>
      <c r="DAJ251" s="1"/>
      <c r="DAK251" s="1"/>
      <c r="DAL251" s="1"/>
      <c r="DAM251" s="1"/>
      <c r="DAN251" s="1"/>
      <c r="DAO251" s="1"/>
      <c r="DAP251" s="1"/>
      <c r="DAQ251" s="1"/>
      <c r="DAR251" s="1"/>
      <c r="DAS251" s="1"/>
      <c r="DAT251" s="1"/>
      <c r="DAU251" s="1"/>
      <c r="DAV251" s="1"/>
      <c r="DAW251" s="1"/>
      <c r="DAX251" s="1"/>
      <c r="DAY251" s="1"/>
      <c r="DAZ251" s="1"/>
      <c r="DBA251" s="1"/>
      <c r="DBB251" s="1"/>
      <c r="DBC251" s="1"/>
      <c r="DBD251" s="1"/>
      <c r="DBE251" s="1"/>
      <c r="DBF251" s="1"/>
      <c r="DBG251" s="1"/>
      <c r="DBH251" s="1"/>
      <c r="DBI251" s="1"/>
      <c r="DBJ251" s="1"/>
      <c r="DBK251" s="1"/>
      <c r="DBL251" s="1"/>
      <c r="DBM251" s="1"/>
      <c r="DBN251" s="1"/>
      <c r="DBO251" s="1"/>
      <c r="DBP251" s="1"/>
      <c r="DBQ251" s="1"/>
      <c r="DBR251" s="1"/>
      <c r="DBS251" s="1"/>
      <c r="DBT251" s="1"/>
      <c r="DBU251" s="1"/>
      <c r="DBV251" s="1"/>
      <c r="DBW251" s="1"/>
      <c r="DBX251" s="1"/>
      <c r="DBY251" s="1"/>
      <c r="DBZ251" s="1"/>
      <c r="DCA251" s="1"/>
      <c r="DCB251" s="1"/>
      <c r="DCC251" s="1"/>
      <c r="DCD251" s="1"/>
      <c r="DCE251" s="1"/>
      <c r="DCF251" s="1"/>
      <c r="DCG251" s="1"/>
      <c r="DCH251" s="1"/>
      <c r="DCI251" s="1"/>
      <c r="DCJ251" s="1"/>
      <c r="DCK251" s="1"/>
      <c r="DCL251" s="1"/>
      <c r="DCM251" s="1"/>
      <c r="DCN251" s="1"/>
      <c r="DCO251" s="1"/>
      <c r="DCP251" s="1"/>
      <c r="DCQ251" s="1"/>
      <c r="DCR251" s="1"/>
      <c r="DCS251" s="1"/>
      <c r="DCT251" s="1"/>
      <c r="DCU251" s="1"/>
      <c r="DCV251" s="1"/>
      <c r="DCW251" s="1"/>
      <c r="DCX251" s="1"/>
      <c r="DCY251" s="1"/>
      <c r="DCZ251" s="1"/>
      <c r="DDA251" s="1"/>
      <c r="DDB251" s="1"/>
      <c r="DDC251" s="1"/>
      <c r="DDD251" s="1"/>
      <c r="DDE251" s="1"/>
      <c r="DDF251" s="1"/>
      <c r="DDG251" s="1"/>
      <c r="DDH251" s="1"/>
      <c r="DDI251" s="1"/>
      <c r="DDJ251" s="1"/>
      <c r="DDK251" s="1"/>
      <c r="DDL251" s="1"/>
      <c r="DDM251" s="1"/>
      <c r="DDN251" s="1"/>
      <c r="DDO251" s="1"/>
      <c r="DDP251" s="1"/>
      <c r="DDQ251" s="1"/>
      <c r="DDR251" s="1"/>
      <c r="DDS251" s="1"/>
      <c r="DDT251" s="1"/>
      <c r="DDU251" s="1"/>
      <c r="DDV251" s="1"/>
      <c r="DDW251" s="1"/>
      <c r="DDX251" s="1"/>
      <c r="DDY251" s="1"/>
      <c r="DDZ251" s="1"/>
      <c r="DEA251" s="1"/>
      <c r="DEB251" s="1"/>
      <c r="DEC251" s="1"/>
      <c r="DED251" s="1"/>
      <c r="DEE251" s="1"/>
      <c r="DEF251" s="1"/>
      <c r="DEG251" s="1"/>
      <c r="DEH251" s="1"/>
      <c r="DEI251" s="1"/>
      <c r="DEJ251" s="1"/>
      <c r="DEK251" s="1"/>
      <c r="DEL251" s="1"/>
      <c r="DEM251" s="1"/>
      <c r="DEN251" s="1"/>
      <c r="DEO251" s="1"/>
      <c r="DEP251" s="1"/>
      <c r="DEQ251" s="1"/>
      <c r="DER251" s="1"/>
      <c r="DES251" s="1"/>
      <c r="DET251" s="1"/>
      <c r="DEU251" s="1"/>
      <c r="DEV251" s="1"/>
      <c r="DEW251" s="1"/>
      <c r="DEX251" s="1"/>
      <c r="DEY251" s="1"/>
      <c r="DEZ251" s="1"/>
      <c r="DFA251" s="1"/>
      <c r="DFB251" s="1"/>
      <c r="DFC251" s="1"/>
      <c r="DFD251" s="1"/>
      <c r="DFE251" s="1"/>
      <c r="DFF251" s="1"/>
      <c r="DFG251" s="1"/>
      <c r="DFH251" s="1"/>
      <c r="DFI251" s="1"/>
      <c r="DFJ251" s="1"/>
      <c r="DFK251" s="1"/>
      <c r="DFL251" s="1"/>
      <c r="DFM251" s="1"/>
      <c r="DFN251" s="1"/>
      <c r="DFO251" s="1"/>
      <c r="DFP251" s="1"/>
      <c r="DFQ251" s="1"/>
      <c r="DFR251" s="1"/>
      <c r="DFS251" s="1"/>
      <c r="DFT251" s="1"/>
      <c r="DFU251" s="1"/>
      <c r="DFV251" s="1"/>
      <c r="DFW251" s="1"/>
      <c r="DFX251" s="1"/>
      <c r="DFY251" s="1"/>
      <c r="DFZ251" s="1"/>
      <c r="DGA251" s="1"/>
      <c r="DGB251" s="1"/>
      <c r="DGC251" s="1"/>
      <c r="DGD251" s="1"/>
      <c r="DGE251" s="1"/>
      <c r="DGF251" s="1"/>
      <c r="DGG251" s="1"/>
      <c r="DGH251" s="1"/>
      <c r="DGI251" s="1"/>
      <c r="DGJ251" s="1"/>
      <c r="DGK251" s="1"/>
      <c r="DGL251" s="1"/>
      <c r="DGM251" s="1"/>
      <c r="DGN251" s="1"/>
      <c r="DGO251" s="1"/>
      <c r="DGP251" s="1"/>
      <c r="DGQ251" s="1"/>
      <c r="DGR251" s="1"/>
      <c r="DGS251" s="1"/>
      <c r="DGT251" s="1"/>
      <c r="DGU251" s="1"/>
      <c r="DGV251" s="1"/>
      <c r="DGW251" s="1"/>
      <c r="DGX251" s="1"/>
      <c r="DGY251" s="1"/>
      <c r="DGZ251" s="1"/>
      <c r="DHA251" s="1"/>
      <c r="DHB251" s="1"/>
      <c r="DHC251" s="1"/>
      <c r="DHD251" s="1"/>
      <c r="DHE251" s="1"/>
      <c r="DHF251" s="1"/>
      <c r="DHG251" s="1"/>
      <c r="DHH251" s="1"/>
      <c r="DHI251" s="1"/>
      <c r="DHJ251" s="1"/>
      <c r="DHK251" s="1"/>
      <c r="DHL251" s="1"/>
      <c r="DHM251" s="1"/>
      <c r="DHN251" s="1"/>
      <c r="DHO251" s="1"/>
      <c r="DHP251" s="1"/>
      <c r="DHQ251" s="1"/>
      <c r="DHR251" s="1"/>
      <c r="DHS251" s="1"/>
      <c r="DHT251" s="1"/>
      <c r="DHU251" s="1"/>
      <c r="DHV251" s="1"/>
      <c r="DHW251" s="1"/>
      <c r="DHX251" s="1"/>
      <c r="DHY251" s="1"/>
      <c r="DHZ251" s="1"/>
      <c r="DIA251" s="1"/>
      <c r="DIB251" s="1"/>
      <c r="DIC251" s="1"/>
      <c r="DID251" s="1"/>
      <c r="DIE251" s="1"/>
      <c r="DIF251" s="1"/>
      <c r="DIG251" s="1"/>
      <c r="DIH251" s="1"/>
      <c r="DII251" s="1"/>
      <c r="DIJ251" s="1"/>
      <c r="DIK251" s="1"/>
      <c r="DIL251" s="1"/>
      <c r="DIM251" s="1"/>
      <c r="DIN251" s="1"/>
      <c r="DIO251" s="1"/>
      <c r="DIP251" s="1"/>
      <c r="DIQ251" s="1"/>
      <c r="DIR251" s="1"/>
      <c r="DIS251" s="1"/>
      <c r="DIT251" s="1"/>
      <c r="DIU251" s="1"/>
      <c r="DIV251" s="1"/>
      <c r="DIW251" s="1"/>
      <c r="DIX251" s="1"/>
      <c r="DIY251" s="1"/>
      <c r="DIZ251" s="1"/>
      <c r="DJA251" s="1"/>
      <c r="DJB251" s="1"/>
      <c r="DJC251" s="1"/>
      <c r="DJD251" s="1"/>
      <c r="DJE251" s="1"/>
      <c r="DJF251" s="1"/>
      <c r="DJG251" s="1"/>
      <c r="DJH251" s="1"/>
      <c r="DJI251" s="1"/>
      <c r="DJJ251" s="1"/>
      <c r="DJK251" s="1"/>
      <c r="DJL251" s="1"/>
      <c r="DJM251" s="1"/>
      <c r="DJN251" s="1"/>
      <c r="DJO251" s="1"/>
      <c r="DJP251" s="1"/>
      <c r="DJQ251" s="1"/>
      <c r="DJR251" s="1"/>
      <c r="DJS251" s="1"/>
      <c r="DJT251" s="1"/>
      <c r="DJU251" s="1"/>
      <c r="DJV251" s="1"/>
      <c r="DJW251" s="1"/>
      <c r="DJX251" s="1"/>
      <c r="DJY251" s="1"/>
      <c r="DJZ251" s="1"/>
      <c r="DKA251" s="1"/>
      <c r="DKB251" s="1"/>
      <c r="DKC251" s="1"/>
      <c r="DKD251" s="1"/>
      <c r="DKE251" s="1"/>
      <c r="DKF251" s="1"/>
      <c r="DKG251" s="1"/>
      <c r="DKH251" s="1"/>
      <c r="DKI251" s="1"/>
      <c r="DKJ251" s="1"/>
      <c r="DKK251" s="1"/>
      <c r="DKL251" s="1"/>
      <c r="DKM251" s="1"/>
      <c r="DKN251" s="1"/>
      <c r="DKO251" s="1"/>
      <c r="DKP251" s="1"/>
      <c r="DKQ251" s="1"/>
      <c r="DKR251" s="1"/>
      <c r="DKS251" s="1"/>
      <c r="DKT251" s="1"/>
      <c r="DKU251" s="1"/>
      <c r="DKV251" s="1"/>
      <c r="DKW251" s="1"/>
      <c r="DKX251" s="1"/>
      <c r="DKY251" s="1"/>
      <c r="DKZ251" s="1"/>
      <c r="DLA251" s="1"/>
      <c r="DLB251" s="1"/>
      <c r="DLC251" s="1"/>
      <c r="DLD251" s="1"/>
      <c r="DLE251" s="1"/>
      <c r="DLF251" s="1"/>
      <c r="DLG251" s="1"/>
      <c r="DLH251" s="1"/>
      <c r="DLI251" s="1"/>
      <c r="DLJ251" s="1"/>
      <c r="DLK251" s="1"/>
      <c r="DLL251" s="1"/>
      <c r="DLM251" s="1"/>
      <c r="DLN251" s="1"/>
      <c r="DLO251" s="1"/>
      <c r="DLP251" s="1"/>
      <c r="DLQ251" s="1"/>
      <c r="DLR251" s="1"/>
      <c r="DLS251" s="1"/>
      <c r="DLT251" s="1"/>
      <c r="DLU251" s="1"/>
      <c r="DLV251" s="1"/>
      <c r="DLW251" s="1"/>
      <c r="DLX251" s="1"/>
      <c r="DLY251" s="1"/>
      <c r="DLZ251" s="1"/>
      <c r="DMA251" s="1"/>
      <c r="DMB251" s="1"/>
      <c r="DMC251" s="1"/>
      <c r="DMD251" s="1"/>
      <c r="DME251" s="1"/>
      <c r="DMF251" s="1"/>
      <c r="DMG251" s="1"/>
      <c r="DMH251" s="1"/>
      <c r="DMI251" s="1"/>
      <c r="DMJ251" s="1"/>
      <c r="DMK251" s="1"/>
      <c r="DML251" s="1"/>
      <c r="DMM251" s="1"/>
      <c r="DMN251" s="1"/>
      <c r="DMO251" s="1"/>
      <c r="DMP251" s="1"/>
      <c r="DMQ251" s="1"/>
      <c r="DMR251" s="1"/>
      <c r="DMS251" s="1"/>
      <c r="DMT251" s="1"/>
      <c r="DMU251" s="1"/>
      <c r="DMV251" s="1"/>
      <c r="DMW251" s="1"/>
      <c r="DMX251" s="1"/>
      <c r="DMY251" s="1"/>
      <c r="DMZ251" s="1"/>
      <c r="DNA251" s="1"/>
      <c r="DNB251" s="1"/>
      <c r="DNC251" s="1"/>
      <c r="DND251" s="1"/>
      <c r="DNE251" s="1"/>
      <c r="DNF251" s="1"/>
      <c r="DNG251" s="1"/>
      <c r="DNH251" s="1"/>
      <c r="DNI251" s="1"/>
      <c r="DNJ251" s="1"/>
      <c r="DNK251" s="1"/>
      <c r="DNL251" s="1"/>
      <c r="DNM251" s="1"/>
      <c r="DNN251" s="1"/>
      <c r="DNO251" s="1"/>
      <c r="DNP251" s="1"/>
      <c r="DNQ251" s="1"/>
      <c r="DNR251" s="1"/>
      <c r="DNS251" s="1"/>
      <c r="DNT251" s="1"/>
      <c r="DNU251" s="1"/>
      <c r="DNV251" s="1"/>
      <c r="DNW251" s="1"/>
      <c r="DNX251" s="1"/>
      <c r="DNY251" s="1"/>
      <c r="DNZ251" s="1"/>
      <c r="DOA251" s="1"/>
      <c r="DOB251" s="1"/>
      <c r="DOC251" s="1"/>
      <c r="DOD251" s="1"/>
      <c r="DOE251" s="1"/>
      <c r="DOF251" s="1"/>
      <c r="DOG251" s="1"/>
      <c r="DOH251" s="1"/>
      <c r="DOI251" s="1"/>
      <c r="DOJ251" s="1"/>
      <c r="DOK251" s="1"/>
      <c r="DOL251" s="1"/>
      <c r="DOM251" s="1"/>
      <c r="DON251" s="1"/>
      <c r="DOO251" s="1"/>
      <c r="DOP251" s="1"/>
      <c r="DOQ251" s="1"/>
      <c r="DOR251" s="1"/>
      <c r="DOS251" s="1"/>
      <c r="DOT251" s="1"/>
      <c r="DOU251" s="1"/>
      <c r="DOV251" s="1"/>
      <c r="DOW251" s="1"/>
      <c r="DOX251" s="1"/>
      <c r="DOY251" s="1"/>
      <c r="DOZ251" s="1"/>
      <c r="DPA251" s="1"/>
      <c r="DPB251" s="1"/>
      <c r="DPC251" s="1"/>
      <c r="DPD251" s="1"/>
      <c r="DPE251" s="1"/>
      <c r="DPF251" s="1"/>
      <c r="DPG251" s="1"/>
      <c r="DPH251" s="1"/>
      <c r="DPI251" s="1"/>
      <c r="DPJ251" s="1"/>
      <c r="DPK251" s="1"/>
      <c r="DPL251" s="1"/>
      <c r="DPM251" s="1"/>
      <c r="DPN251" s="1"/>
      <c r="DPO251" s="1"/>
      <c r="DPP251" s="1"/>
      <c r="DPQ251" s="1"/>
      <c r="DPR251" s="1"/>
      <c r="DPS251" s="1"/>
      <c r="DPT251" s="1"/>
      <c r="DPU251" s="1"/>
      <c r="DPV251" s="1"/>
      <c r="DPW251" s="1"/>
      <c r="DPX251" s="1"/>
      <c r="DPY251" s="1"/>
      <c r="DPZ251" s="1"/>
      <c r="DQA251" s="1"/>
      <c r="DQB251" s="1"/>
      <c r="DQC251" s="1"/>
      <c r="DQD251" s="1"/>
      <c r="DQE251" s="1"/>
      <c r="DQF251" s="1"/>
      <c r="DQG251" s="1"/>
      <c r="DQH251" s="1"/>
      <c r="DQI251" s="1"/>
      <c r="DQJ251" s="1"/>
      <c r="DQK251" s="1"/>
      <c r="DQL251" s="1"/>
      <c r="DQM251" s="1"/>
      <c r="DQN251" s="1"/>
      <c r="DQO251" s="1"/>
      <c r="DQP251" s="1"/>
      <c r="DQQ251" s="1"/>
      <c r="DQR251" s="1"/>
      <c r="DQS251" s="1"/>
      <c r="DQT251" s="1"/>
      <c r="DQU251" s="1"/>
      <c r="DQV251" s="1"/>
      <c r="DQW251" s="1"/>
      <c r="DQX251" s="1"/>
      <c r="DQY251" s="1"/>
      <c r="DQZ251" s="1"/>
      <c r="DRA251" s="1"/>
      <c r="DRB251" s="1"/>
      <c r="DRC251" s="1"/>
      <c r="DRD251" s="1"/>
      <c r="DRE251" s="1"/>
      <c r="DRF251" s="1"/>
      <c r="DRG251" s="1"/>
      <c r="DRH251" s="1"/>
      <c r="DRI251" s="1"/>
      <c r="DRJ251" s="1"/>
      <c r="DRK251" s="1"/>
      <c r="DRL251" s="1"/>
      <c r="DRM251" s="1"/>
      <c r="DRN251" s="1"/>
      <c r="DRO251" s="1"/>
      <c r="DRP251" s="1"/>
      <c r="DRQ251" s="1"/>
      <c r="DRR251" s="1"/>
      <c r="DRS251" s="1"/>
      <c r="DRT251" s="1"/>
      <c r="DRU251" s="1"/>
      <c r="DRV251" s="1"/>
      <c r="DRW251" s="1"/>
      <c r="DRX251" s="1"/>
      <c r="DRY251" s="1"/>
      <c r="DRZ251" s="1"/>
      <c r="DSA251" s="1"/>
      <c r="DSB251" s="1"/>
      <c r="DSC251" s="1"/>
      <c r="DSD251" s="1"/>
      <c r="DSE251" s="1"/>
      <c r="DSF251" s="1"/>
      <c r="DSG251" s="1"/>
      <c r="DSH251" s="1"/>
      <c r="DSI251" s="1"/>
      <c r="DSJ251" s="1"/>
      <c r="DSK251" s="1"/>
      <c r="DSL251" s="1"/>
      <c r="DSM251" s="1"/>
      <c r="DSN251" s="1"/>
      <c r="DSO251" s="1"/>
      <c r="DSP251" s="1"/>
      <c r="DSQ251" s="1"/>
      <c r="DSR251" s="1"/>
      <c r="DSS251" s="1"/>
      <c r="DST251" s="1"/>
      <c r="DSU251" s="1"/>
      <c r="DSV251" s="1"/>
      <c r="DSW251" s="1"/>
      <c r="DSX251" s="1"/>
      <c r="DSY251" s="1"/>
      <c r="DSZ251" s="1"/>
      <c r="DTA251" s="1"/>
      <c r="DTB251" s="1"/>
      <c r="DTC251" s="1"/>
      <c r="DTD251" s="1"/>
      <c r="DTE251" s="1"/>
      <c r="DTF251" s="1"/>
      <c r="DTG251" s="1"/>
      <c r="DTH251" s="1"/>
      <c r="DTI251" s="1"/>
      <c r="DTJ251" s="1"/>
      <c r="DTK251" s="1"/>
      <c r="DTL251" s="1"/>
      <c r="DTM251" s="1"/>
      <c r="DTN251" s="1"/>
      <c r="DTO251" s="1"/>
      <c r="DTP251" s="1"/>
      <c r="DTQ251" s="1"/>
      <c r="DTR251" s="1"/>
      <c r="DTS251" s="1"/>
      <c r="DTT251" s="1"/>
      <c r="DTU251" s="1"/>
      <c r="DTV251" s="1"/>
      <c r="DTW251" s="1"/>
      <c r="DTX251" s="1"/>
      <c r="DTY251" s="1"/>
      <c r="DTZ251" s="1"/>
      <c r="DUA251" s="1"/>
      <c r="DUB251" s="1"/>
      <c r="DUC251" s="1"/>
      <c r="DUD251" s="1"/>
      <c r="DUE251" s="1"/>
      <c r="DUF251" s="1"/>
      <c r="DUG251" s="1"/>
      <c r="DUH251" s="1"/>
      <c r="DUI251" s="1"/>
      <c r="DUJ251" s="1"/>
      <c r="DUK251" s="1"/>
      <c r="DUL251" s="1"/>
      <c r="DUM251" s="1"/>
      <c r="DUN251" s="1"/>
      <c r="DUO251" s="1"/>
      <c r="DUP251" s="1"/>
      <c r="DUQ251" s="1"/>
      <c r="DUR251" s="1"/>
      <c r="DUS251" s="1"/>
      <c r="DUT251" s="1"/>
      <c r="DUU251" s="1"/>
      <c r="DUV251" s="1"/>
      <c r="DUW251" s="1"/>
      <c r="DUX251" s="1"/>
      <c r="DUY251" s="1"/>
      <c r="DUZ251" s="1"/>
      <c r="DVA251" s="1"/>
      <c r="DVB251" s="1"/>
      <c r="DVC251" s="1"/>
      <c r="DVD251" s="1"/>
      <c r="DVE251" s="1"/>
      <c r="DVF251" s="1"/>
      <c r="DVG251" s="1"/>
      <c r="DVH251" s="1"/>
      <c r="DVI251" s="1"/>
      <c r="DVJ251" s="1"/>
      <c r="DVK251" s="1"/>
      <c r="DVL251" s="1"/>
      <c r="DVM251" s="1"/>
      <c r="DVN251" s="1"/>
      <c r="DVO251" s="1"/>
      <c r="DVP251" s="1"/>
      <c r="DVQ251" s="1"/>
      <c r="DVR251" s="1"/>
      <c r="DVS251" s="1"/>
      <c r="DVT251" s="1"/>
      <c r="DVU251" s="1"/>
      <c r="DVV251" s="1"/>
      <c r="DVW251" s="1"/>
      <c r="DVX251" s="1"/>
      <c r="DVY251" s="1"/>
      <c r="DVZ251" s="1"/>
      <c r="DWA251" s="1"/>
      <c r="DWB251" s="1"/>
      <c r="DWC251" s="1"/>
      <c r="DWD251" s="1"/>
      <c r="DWE251" s="1"/>
      <c r="DWF251" s="1"/>
      <c r="DWG251" s="1"/>
      <c r="DWH251" s="1"/>
      <c r="DWI251" s="1"/>
      <c r="DWJ251" s="1"/>
      <c r="DWK251" s="1"/>
      <c r="DWL251" s="1"/>
      <c r="DWM251" s="1"/>
      <c r="DWN251" s="1"/>
      <c r="DWO251" s="1"/>
      <c r="DWP251" s="1"/>
      <c r="DWQ251" s="1"/>
      <c r="DWR251" s="1"/>
      <c r="DWS251" s="1"/>
      <c r="DWT251" s="1"/>
      <c r="DWU251" s="1"/>
      <c r="DWV251" s="1"/>
      <c r="DWW251" s="1"/>
      <c r="DWX251" s="1"/>
      <c r="DWY251" s="1"/>
      <c r="DWZ251" s="1"/>
      <c r="DXA251" s="1"/>
      <c r="DXB251" s="1"/>
      <c r="DXC251" s="1"/>
      <c r="DXD251" s="1"/>
      <c r="DXE251" s="1"/>
      <c r="DXF251" s="1"/>
      <c r="DXG251" s="1"/>
      <c r="DXH251" s="1"/>
      <c r="DXI251" s="1"/>
      <c r="DXJ251" s="1"/>
      <c r="DXK251" s="1"/>
      <c r="DXL251" s="1"/>
      <c r="DXM251" s="1"/>
      <c r="DXN251" s="1"/>
      <c r="DXO251" s="1"/>
      <c r="DXP251" s="1"/>
      <c r="DXQ251" s="1"/>
      <c r="DXR251" s="1"/>
      <c r="DXS251" s="1"/>
      <c r="DXT251" s="1"/>
      <c r="DXU251" s="1"/>
      <c r="DXV251" s="1"/>
      <c r="DXW251" s="1"/>
      <c r="DXX251" s="1"/>
      <c r="DXY251" s="1"/>
      <c r="DXZ251" s="1"/>
      <c r="DYA251" s="1"/>
      <c r="DYB251" s="1"/>
      <c r="DYC251" s="1"/>
      <c r="DYD251" s="1"/>
      <c r="DYE251" s="1"/>
      <c r="DYF251" s="1"/>
      <c r="DYG251" s="1"/>
      <c r="DYH251" s="1"/>
      <c r="DYI251" s="1"/>
      <c r="DYJ251" s="1"/>
      <c r="DYK251" s="1"/>
      <c r="DYL251" s="1"/>
      <c r="DYM251" s="1"/>
      <c r="DYN251" s="1"/>
      <c r="DYO251" s="1"/>
      <c r="DYP251" s="1"/>
      <c r="DYQ251" s="1"/>
      <c r="DYR251" s="1"/>
      <c r="DYS251" s="1"/>
      <c r="DYT251" s="1"/>
      <c r="DYU251" s="1"/>
      <c r="DYV251" s="1"/>
      <c r="DYW251" s="1"/>
      <c r="DYX251" s="1"/>
      <c r="DYY251" s="1"/>
      <c r="DYZ251" s="1"/>
      <c r="DZA251" s="1"/>
      <c r="DZB251" s="1"/>
      <c r="DZC251" s="1"/>
      <c r="DZD251" s="1"/>
      <c r="DZE251" s="1"/>
      <c r="DZF251" s="1"/>
      <c r="DZG251" s="1"/>
      <c r="DZH251" s="1"/>
      <c r="DZI251" s="1"/>
      <c r="DZJ251" s="1"/>
      <c r="DZK251" s="1"/>
      <c r="DZL251" s="1"/>
      <c r="DZM251" s="1"/>
      <c r="DZN251" s="1"/>
      <c r="DZO251" s="1"/>
      <c r="DZP251" s="1"/>
      <c r="DZQ251" s="1"/>
      <c r="DZR251" s="1"/>
      <c r="DZS251" s="1"/>
      <c r="DZT251" s="1"/>
      <c r="DZU251" s="1"/>
      <c r="DZV251" s="1"/>
      <c r="DZW251" s="1"/>
      <c r="DZX251" s="1"/>
      <c r="DZY251" s="1"/>
      <c r="DZZ251" s="1"/>
      <c r="EAA251" s="1"/>
      <c r="EAB251" s="1"/>
      <c r="EAC251" s="1"/>
      <c r="EAD251" s="1"/>
      <c r="EAE251" s="1"/>
      <c r="EAF251" s="1"/>
      <c r="EAG251" s="1"/>
      <c r="EAH251" s="1"/>
      <c r="EAI251" s="1"/>
      <c r="EAJ251" s="1"/>
      <c r="EAK251" s="1"/>
      <c r="EAL251" s="1"/>
      <c r="EAM251" s="1"/>
      <c r="EAN251" s="1"/>
      <c r="EAO251" s="1"/>
      <c r="EAP251" s="1"/>
      <c r="EAQ251" s="1"/>
      <c r="EAR251" s="1"/>
      <c r="EAS251" s="1"/>
      <c r="EAT251" s="1"/>
      <c r="EAU251" s="1"/>
      <c r="EAV251" s="1"/>
      <c r="EAW251" s="1"/>
      <c r="EAX251" s="1"/>
      <c r="EAY251" s="1"/>
      <c r="EAZ251" s="1"/>
      <c r="EBA251" s="1"/>
      <c r="EBB251" s="1"/>
      <c r="EBC251" s="1"/>
      <c r="EBD251" s="1"/>
      <c r="EBE251" s="1"/>
      <c r="EBF251" s="1"/>
      <c r="EBG251" s="1"/>
      <c r="EBH251" s="1"/>
      <c r="EBI251" s="1"/>
      <c r="EBJ251" s="1"/>
      <c r="EBK251" s="1"/>
      <c r="EBL251" s="1"/>
      <c r="EBM251" s="1"/>
      <c r="EBN251" s="1"/>
      <c r="EBO251" s="1"/>
      <c r="EBP251" s="1"/>
      <c r="EBQ251" s="1"/>
      <c r="EBR251" s="1"/>
      <c r="EBS251" s="1"/>
      <c r="EBT251" s="1"/>
      <c r="EBU251" s="1"/>
      <c r="EBV251" s="1"/>
      <c r="EBW251" s="1"/>
      <c r="EBX251" s="1"/>
      <c r="EBY251" s="1"/>
      <c r="EBZ251" s="1"/>
      <c r="ECA251" s="1"/>
      <c r="ECB251" s="1"/>
      <c r="ECC251" s="1"/>
      <c r="ECD251" s="1"/>
      <c r="ECE251" s="1"/>
      <c r="ECF251" s="1"/>
      <c r="ECG251" s="1"/>
      <c r="ECH251" s="1"/>
      <c r="ECI251" s="1"/>
      <c r="ECJ251" s="1"/>
      <c r="ECK251" s="1"/>
      <c r="ECL251" s="1"/>
      <c r="ECM251" s="1"/>
      <c r="ECN251" s="1"/>
      <c r="ECO251" s="1"/>
      <c r="ECP251" s="1"/>
      <c r="ECQ251" s="1"/>
      <c r="ECR251" s="1"/>
      <c r="ECS251" s="1"/>
      <c r="ECT251" s="1"/>
      <c r="ECU251" s="1"/>
      <c r="ECV251" s="1"/>
      <c r="ECW251" s="1"/>
      <c r="ECX251" s="1"/>
      <c r="ECY251" s="1"/>
      <c r="ECZ251" s="1"/>
      <c r="EDA251" s="1"/>
      <c r="EDB251" s="1"/>
      <c r="EDC251" s="1"/>
      <c r="EDD251" s="1"/>
      <c r="EDE251" s="1"/>
      <c r="EDF251" s="1"/>
      <c r="EDG251" s="1"/>
      <c r="EDH251" s="1"/>
      <c r="EDI251" s="1"/>
      <c r="EDJ251" s="1"/>
      <c r="EDK251" s="1"/>
      <c r="EDL251" s="1"/>
      <c r="EDM251" s="1"/>
      <c r="EDN251" s="1"/>
      <c r="EDO251" s="1"/>
      <c r="EDP251" s="1"/>
      <c r="EDQ251" s="1"/>
      <c r="EDR251" s="1"/>
      <c r="EDS251" s="1"/>
      <c r="EDT251" s="1"/>
      <c r="EDU251" s="1"/>
      <c r="EDV251" s="1"/>
      <c r="EDW251" s="1"/>
      <c r="EDX251" s="1"/>
      <c r="EDY251" s="1"/>
      <c r="EDZ251" s="1"/>
      <c r="EEA251" s="1"/>
      <c r="EEB251" s="1"/>
      <c r="EEC251" s="1"/>
      <c r="EED251" s="1"/>
      <c r="EEE251" s="1"/>
      <c r="EEF251" s="1"/>
      <c r="EEG251" s="1"/>
      <c r="EEH251" s="1"/>
      <c r="EEI251" s="1"/>
      <c r="EEJ251" s="1"/>
      <c r="EEK251" s="1"/>
      <c r="EEL251" s="1"/>
      <c r="EEM251" s="1"/>
      <c r="EEN251" s="1"/>
      <c r="EEO251" s="1"/>
      <c r="EEP251" s="1"/>
      <c r="EEQ251" s="1"/>
      <c r="EER251" s="1"/>
      <c r="EES251" s="1"/>
      <c r="EET251" s="1"/>
      <c r="EEU251" s="1"/>
      <c r="EEV251" s="1"/>
      <c r="EEW251" s="1"/>
      <c r="EEX251" s="1"/>
      <c r="EEY251" s="1"/>
      <c r="EEZ251" s="1"/>
      <c r="EFA251" s="1"/>
      <c r="EFB251" s="1"/>
      <c r="EFC251" s="1"/>
      <c r="EFD251" s="1"/>
      <c r="EFE251" s="1"/>
      <c r="EFF251" s="1"/>
      <c r="EFG251" s="1"/>
      <c r="EFH251" s="1"/>
      <c r="EFI251" s="1"/>
      <c r="EFJ251" s="1"/>
      <c r="EFK251" s="1"/>
      <c r="EFL251" s="1"/>
      <c r="EFM251" s="1"/>
      <c r="EFN251" s="1"/>
      <c r="EFO251" s="1"/>
      <c r="EFP251" s="1"/>
      <c r="EFQ251" s="1"/>
      <c r="EFR251" s="1"/>
      <c r="EFS251" s="1"/>
      <c r="EFT251" s="1"/>
      <c r="EFU251" s="1"/>
      <c r="EFV251" s="1"/>
      <c r="EFW251" s="1"/>
      <c r="EFX251" s="1"/>
      <c r="EFY251" s="1"/>
      <c r="EFZ251" s="1"/>
      <c r="EGA251" s="1"/>
      <c r="EGB251" s="1"/>
      <c r="EGC251" s="1"/>
      <c r="EGD251" s="1"/>
      <c r="EGE251" s="1"/>
      <c r="EGF251" s="1"/>
      <c r="EGG251" s="1"/>
      <c r="EGH251" s="1"/>
      <c r="EGI251" s="1"/>
      <c r="EGJ251" s="1"/>
      <c r="EGK251" s="1"/>
      <c r="EGL251" s="1"/>
      <c r="EGM251" s="1"/>
      <c r="EGN251" s="1"/>
      <c r="EGO251" s="1"/>
      <c r="EGP251" s="1"/>
      <c r="EGQ251" s="1"/>
      <c r="EGR251" s="1"/>
      <c r="EGS251" s="1"/>
      <c r="EGT251" s="1"/>
      <c r="EGU251" s="1"/>
      <c r="EGV251" s="1"/>
      <c r="EGW251" s="1"/>
      <c r="EGX251" s="1"/>
      <c r="EGY251" s="1"/>
      <c r="EGZ251" s="1"/>
      <c r="EHA251" s="1"/>
      <c r="EHB251" s="1"/>
      <c r="EHC251" s="1"/>
      <c r="EHD251" s="1"/>
      <c r="EHE251" s="1"/>
      <c r="EHF251" s="1"/>
      <c r="EHG251" s="1"/>
      <c r="EHH251" s="1"/>
      <c r="EHI251" s="1"/>
      <c r="EHJ251" s="1"/>
      <c r="EHK251" s="1"/>
      <c r="EHL251" s="1"/>
      <c r="EHM251" s="1"/>
      <c r="EHN251" s="1"/>
      <c r="EHO251" s="1"/>
      <c r="EHP251" s="1"/>
      <c r="EHQ251" s="1"/>
      <c r="EHR251" s="1"/>
      <c r="EHS251" s="1"/>
      <c r="EHT251" s="1"/>
      <c r="EHU251" s="1"/>
      <c r="EHV251" s="1"/>
      <c r="EHW251" s="1"/>
      <c r="EHX251" s="1"/>
      <c r="EHY251" s="1"/>
      <c r="EHZ251" s="1"/>
      <c r="EIA251" s="1"/>
      <c r="EIB251" s="1"/>
      <c r="EIC251" s="1"/>
      <c r="EID251" s="1"/>
      <c r="EIE251" s="1"/>
      <c r="EIF251" s="1"/>
      <c r="EIG251" s="1"/>
      <c r="EIH251" s="1"/>
      <c r="EII251" s="1"/>
      <c r="EIJ251" s="1"/>
      <c r="EIK251" s="1"/>
      <c r="EIL251" s="1"/>
      <c r="EIM251" s="1"/>
      <c r="EIN251" s="1"/>
      <c r="EIO251" s="1"/>
      <c r="EIP251" s="1"/>
      <c r="EIQ251" s="1"/>
      <c r="EIR251" s="1"/>
      <c r="EIS251" s="1"/>
      <c r="EIT251" s="1"/>
      <c r="EIU251" s="1"/>
      <c r="EIV251" s="1"/>
      <c r="EIW251" s="1"/>
      <c r="EIX251" s="1"/>
      <c r="EIY251" s="1"/>
      <c r="EIZ251" s="1"/>
      <c r="EJA251" s="1"/>
      <c r="EJB251" s="1"/>
      <c r="EJC251" s="1"/>
      <c r="EJD251" s="1"/>
      <c r="EJE251" s="1"/>
      <c r="EJF251" s="1"/>
      <c r="EJG251" s="1"/>
      <c r="EJH251" s="1"/>
      <c r="EJI251" s="1"/>
      <c r="EJJ251" s="1"/>
      <c r="EJK251" s="1"/>
      <c r="EJL251" s="1"/>
      <c r="EJM251" s="1"/>
      <c r="EJN251" s="1"/>
      <c r="EJO251" s="1"/>
      <c r="EJP251" s="1"/>
      <c r="EJQ251" s="1"/>
      <c r="EJR251" s="1"/>
      <c r="EJS251" s="1"/>
      <c r="EJT251" s="1"/>
      <c r="EJU251" s="1"/>
      <c r="EJV251" s="1"/>
      <c r="EJW251" s="1"/>
      <c r="EJX251" s="1"/>
      <c r="EJY251" s="1"/>
      <c r="EJZ251" s="1"/>
      <c r="EKA251" s="1"/>
      <c r="EKB251" s="1"/>
      <c r="EKC251" s="1"/>
      <c r="EKD251" s="1"/>
      <c r="EKE251" s="1"/>
      <c r="EKF251" s="1"/>
      <c r="EKG251" s="1"/>
      <c r="EKH251" s="1"/>
      <c r="EKI251" s="1"/>
      <c r="EKJ251" s="1"/>
      <c r="EKK251" s="1"/>
      <c r="EKL251" s="1"/>
      <c r="EKM251" s="1"/>
      <c r="EKN251" s="1"/>
      <c r="EKO251" s="1"/>
      <c r="EKP251" s="1"/>
      <c r="EKQ251" s="1"/>
      <c r="EKR251" s="1"/>
      <c r="EKS251" s="1"/>
      <c r="EKT251" s="1"/>
      <c r="EKU251" s="1"/>
      <c r="EKV251" s="1"/>
      <c r="EKW251" s="1"/>
      <c r="EKX251" s="1"/>
      <c r="EKY251" s="1"/>
      <c r="EKZ251" s="1"/>
      <c r="ELA251" s="1"/>
      <c r="ELB251" s="1"/>
      <c r="ELC251" s="1"/>
      <c r="ELD251" s="1"/>
      <c r="ELE251" s="1"/>
      <c r="ELF251" s="1"/>
      <c r="ELG251" s="1"/>
      <c r="ELH251" s="1"/>
      <c r="ELI251" s="1"/>
      <c r="ELJ251" s="1"/>
      <c r="ELK251" s="1"/>
      <c r="ELL251" s="1"/>
      <c r="ELM251" s="1"/>
      <c r="ELN251" s="1"/>
      <c r="ELO251" s="1"/>
      <c r="ELP251" s="1"/>
      <c r="ELQ251" s="1"/>
      <c r="ELR251" s="1"/>
      <c r="ELS251" s="1"/>
      <c r="ELT251" s="1"/>
      <c r="ELU251" s="1"/>
      <c r="ELV251" s="1"/>
      <c r="ELW251" s="1"/>
      <c r="ELX251" s="1"/>
      <c r="ELY251" s="1"/>
      <c r="ELZ251" s="1"/>
      <c r="EMA251" s="1"/>
      <c r="EMB251" s="1"/>
      <c r="EMC251" s="1"/>
      <c r="EMD251" s="1"/>
      <c r="EME251" s="1"/>
      <c r="EMF251" s="1"/>
      <c r="EMG251" s="1"/>
      <c r="EMH251" s="1"/>
      <c r="EMI251" s="1"/>
      <c r="EMJ251" s="1"/>
      <c r="EMK251" s="1"/>
      <c r="EML251" s="1"/>
      <c r="EMM251" s="1"/>
      <c r="EMN251" s="1"/>
      <c r="EMO251" s="1"/>
      <c r="EMP251" s="1"/>
      <c r="EMQ251" s="1"/>
      <c r="EMR251" s="1"/>
      <c r="EMS251" s="1"/>
      <c r="EMT251" s="1"/>
      <c r="EMU251" s="1"/>
      <c r="EMV251" s="1"/>
      <c r="EMW251" s="1"/>
      <c r="EMX251" s="1"/>
      <c r="EMY251" s="1"/>
      <c r="EMZ251" s="1"/>
      <c r="ENA251" s="1"/>
      <c r="ENB251" s="1"/>
      <c r="ENC251" s="1"/>
      <c r="END251" s="1"/>
      <c r="ENE251" s="1"/>
      <c r="ENF251" s="1"/>
      <c r="ENG251" s="1"/>
      <c r="ENH251" s="1"/>
      <c r="ENI251" s="1"/>
      <c r="ENJ251" s="1"/>
      <c r="ENK251" s="1"/>
      <c r="ENL251" s="1"/>
      <c r="ENM251" s="1"/>
      <c r="ENN251" s="1"/>
      <c r="ENO251" s="1"/>
      <c r="ENP251" s="1"/>
      <c r="ENQ251" s="1"/>
      <c r="ENR251" s="1"/>
      <c r="ENS251" s="1"/>
      <c r="ENT251" s="1"/>
      <c r="ENU251" s="1"/>
      <c r="ENV251" s="1"/>
      <c r="ENW251" s="1"/>
      <c r="ENX251" s="1"/>
      <c r="ENY251" s="1"/>
      <c r="ENZ251" s="1"/>
      <c r="EOA251" s="1"/>
      <c r="EOB251" s="1"/>
      <c r="EOC251" s="1"/>
      <c r="EOD251" s="1"/>
      <c r="EOE251" s="1"/>
      <c r="EOF251" s="1"/>
      <c r="EOG251" s="1"/>
      <c r="EOH251" s="1"/>
      <c r="EOI251" s="1"/>
      <c r="EOJ251" s="1"/>
      <c r="EOK251" s="1"/>
      <c r="EOL251" s="1"/>
      <c r="EOM251" s="1"/>
      <c r="EON251" s="1"/>
      <c r="EOO251" s="1"/>
      <c r="EOP251" s="1"/>
      <c r="EOQ251" s="1"/>
      <c r="EOR251" s="1"/>
      <c r="EOS251" s="1"/>
      <c r="EOT251" s="1"/>
      <c r="EOU251" s="1"/>
      <c r="EOV251" s="1"/>
      <c r="EOW251" s="1"/>
      <c r="EOX251" s="1"/>
      <c r="EOY251" s="1"/>
      <c r="EOZ251" s="1"/>
      <c r="EPA251" s="1"/>
      <c r="EPB251" s="1"/>
      <c r="EPC251" s="1"/>
      <c r="EPD251" s="1"/>
      <c r="EPE251" s="1"/>
      <c r="EPF251" s="1"/>
      <c r="EPG251" s="1"/>
      <c r="EPH251" s="1"/>
      <c r="EPI251" s="1"/>
      <c r="EPJ251" s="1"/>
      <c r="EPK251" s="1"/>
      <c r="EPL251" s="1"/>
      <c r="EPM251" s="1"/>
      <c r="EPN251" s="1"/>
      <c r="EPO251" s="1"/>
      <c r="EPP251" s="1"/>
      <c r="EPQ251" s="1"/>
      <c r="EPR251" s="1"/>
      <c r="EPS251" s="1"/>
      <c r="EPT251" s="1"/>
      <c r="EPU251" s="1"/>
      <c r="EPV251" s="1"/>
      <c r="EPW251" s="1"/>
      <c r="EPX251" s="1"/>
      <c r="EPY251" s="1"/>
      <c r="EPZ251" s="1"/>
      <c r="EQA251" s="1"/>
      <c r="EQB251" s="1"/>
      <c r="EQC251" s="1"/>
      <c r="EQD251" s="1"/>
      <c r="EQE251" s="1"/>
      <c r="EQF251" s="1"/>
      <c r="EQG251" s="1"/>
      <c r="EQH251" s="1"/>
      <c r="EQI251" s="1"/>
      <c r="EQJ251" s="1"/>
      <c r="EQK251" s="1"/>
      <c r="EQL251" s="1"/>
      <c r="EQM251" s="1"/>
      <c r="EQN251" s="1"/>
      <c r="EQO251" s="1"/>
      <c r="EQP251" s="1"/>
      <c r="EQQ251" s="1"/>
      <c r="EQR251" s="1"/>
      <c r="EQS251" s="1"/>
      <c r="EQT251" s="1"/>
      <c r="EQU251" s="1"/>
      <c r="EQV251" s="1"/>
      <c r="EQW251" s="1"/>
      <c r="EQX251" s="1"/>
      <c r="EQY251" s="1"/>
      <c r="EQZ251" s="1"/>
      <c r="ERA251" s="1"/>
      <c r="ERB251" s="1"/>
      <c r="ERC251" s="1"/>
      <c r="ERD251" s="1"/>
      <c r="ERE251" s="1"/>
      <c r="ERF251" s="1"/>
      <c r="ERG251" s="1"/>
      <c r="ERH251" s="1"/>
      <c r="ERI251" s="1"/>
      <c r="ERJ251" s="1"/>
      <c r="ERK251" s="1"/>
      <c r="ERL251" s="1"/>
      <c r="ERM251" s="1"/>
      <c r="ERN251" s="1"/>
      <c r="ERO251" s="1"/>
      <c r="ERP251" s="1"/>
      <c r="ERQ251" s="1"/>
      <c r="ERR251" s="1"/>
      <c r="ERS251" s="1"/>
      <c r="ERT251" s="1"/>
      <c r="ERU251" s="1"/>
      <c r="ERV251" s="1"/>
      <c r="ERW251" s="1"/>
      <c r="ERX251" s="1"/>
      <c r="ERY251" s="1"/>
      <c r="ERZ251" s="1"/>
      <c r="ESA251" s="1"/>
      <c r="ESB251" s="1"/>
      <c r="ESC251" s="1"/>
      <c r="ESD251" s="1"/>
      <c r="ESE251" s="1"/>
      <c r="ESF251" s="1"/>
      <c r="ESG251" s="1"/>
      <c r="ESH251" s="1"/>
      <c r="ESI251" s="1"/>
      <c r="ESJ251" s="1"/>
      <c r="ESK251" s="1"/>
      <c r="ESL251" s="1"/>
      <c r="ESM251" s="1"/>
      <c r="ESN251" s="1"/>
      <c r="ESO251" s="1"/>
      <c r="ESP251" s="1"/>
      <c r="ESQ251" s="1"/>
      <c r="ESR251" s="1"/>
      <c r="ESS251" s="1"/>
      <c r="EST251" s="1"/>
      <c r="ESU251" s="1"/>
      <c r="ESV251" s="1"/>
      <c r="ESW251" s="1"/>
      <c r="ESX251" s="1"/>
      <c r="ESY251" s="1"/>
      <c r="ESZ251" s="1"/>
      <c r="ETA251" s="1"/>
      <c r="ETB251" s="1"/>
      <c r="ETC251" s="1"/>
      <c r="ETD251" s="1"/>
      <c r="ETE251" s="1"/>
      <c r="ETF251" s="1"/>
      <c r="ETG251" s="1"/>
      <c r="ETH251" s="1"/>
      <c r="ETI251" s="1"/>
      <c r="ETJ251" s="1"/>
      <c r="ETK251" s="1"/>
      <c r="ETL251" s="1"/>
      <c r="ETM251" s="1"/>
      <c r="ETN251" s="1"/>
      <c r="ETO251" s="1"/>
      <c r="ETP251" s="1"/>
      <c r="ETQ251" s="1"/>
      <c r="ETR251" s="1"/>
      <c r="ETS251" s="1"/>
      <c r="ETT251" s="1"/>
      <c r="ETU251" s="1"/>
      <c r="ETV251" s="1"/>
      <c r="ETW251" s="1"/>
      <c r="ETX251" s="1"/>
      <c r="ETY251" s="1"/>
      <c r="ETZ251" s="1"/>
      <c r="EUA251" s="1"/>
      <c r="EUB251" s="1"/>
      <c r="EUC251" s="1"/>
      <c r="EUD251" s="1"/>
      <c r="EUE251" s="1"/>
      <c r="EUF251" s="1"/>
      <c r="EUG251" s="1"/>
      <c r="EUH251" s="1"/>
      <c r="EUI251" s="1"/>
      <c r="EUJ251" s="1"/>
      <c r="EUK251" s="1"/>
      <c r="EUL251" s="1"/>
      <c r="EUM251" s="1"/>
      <c r="EUN251" s="1"/>
      <c r="EUO251" s="1"/>
      <c r="EUP251" s="1"/>
      <c r="EUQ251" s="1"/>
      <c r="EUR251" s="1"/>
      <c r="EUS251" s="1"/>
      <c r="EUT251" s="1"/>
      <c r="EUU251" s="1"/>
      <c r="EUV251" s="1"/>
      <c r="EUW251" s="1"/>
      <c r="EUX251" s="1"/>
      <c r="EUY251" s="1"/>
      <c r="EUZ251" s="1"/>
      <c r="EVA251" s="1"/>
      <c r="EVB251" s="1"/>
      <c r="EVC251" s="1"/>
      <c r="EVD251" s="1"/>
      <c r="EVE251" s="1"/>
      <c r="EVF251" s="1"/>
      <c r="EVG251" s="1"/>
      <c r="EVH251" s="1"/>
      <c r="EVI251" s="1"/>
      <c r="EVJ251" s="1"/>
      <c r="EVK251" s="1"/>
      <c r="EVL251" s="1"/>
      <c r="EVM251" s="1"/>
      <c r="EVN251" s="1"/>
      <c r="EVO251" s="1"/>
      <c r="EVP251" s="1"/>
      <c r="EVQ251" s="1"/>
      <c r="EVR251" s="1"/>
      <c r="EVS251" s="1"/>
      <c r="EVT251" s="1"/>
      <c r="EVU251" s="1"/>
      <c r="EVV251" s="1"/>
      <c r="EVW251" s="1"/>
      <c r="EVX251" s="1"/>
      <c r="EVY251" s="1"/>
      <c r="EVZ251" s="1"/>
      <c r="EWA251" s="1"/>
      <c r="EWB251" s="1"/>
      <c r="EWC251" s="1"/>
      <c r="EWD251" s="1"/>
      <c r="EWE251" s="1"/>
      <c r="EWF251" s="1"/>
      <c r="EWG251" s="1"/>
      <c r="EWH251" s="1"/>
      <c r="EWI251" s="1"/>
      <c r="EWJ251" s="1"/>
      <c r="EWK251" s="1"/>
      <c r="EWL251" s="1"/>
      <c r="EWM251" s="1"/>
      <c r="EWN251" s="1"/>
      <c r="EWO251" s="1"/>
      <c r="EWP251" s="1"/>
      <c r="EWQ251" s="1"/>
      <c r="EWR251" s="1"/>
      <c r="EWS251" s="1"/>
      <c r="EWT251" s="1"/>
      <c r="EWU251" s="1"/>
      <c r="EWV251" s="1"/>
      <c r="EWW251" s="1"/>
      <c r="EWX251" s="1"/>
      <c r="EWY251" s="1"/>
      <c r="EWZ251" s="1"/>
      <c r="EXA251" s="1"/>
      <c r="EXB251" s="1"/>
      <c r="EXC251" s="1"/>
      <c r="EXD251" s="1"/>
      <c r="EXE251" s="1"/>
      <c r="EXF251" s="1"/>
      <c r="EXG251" s="1"/>
      <c r="EXH251" s="1"/>
      <c r="EXI251" s="1"/>
      <c r="EXJ251" s="1"/>
      <c r="EXK251" s="1"/>
      <c r="EXL251" s="1"/>
      <c r="EXM251" s="1"/>
      <c r="EXN251" s="1"/>
      <c r="EXO251" s="1"/>
      <c r="EXP251" s="1"/>
      <c r="EXQ251" s="1"/>
      <c r="EXR251" s="1"/>
      <c r="EXS251" s="1"/>
      <c r="EXT251" s="1"/>
      <c r="EXU251" s="1"/>
      <c r="EXV251" s="1"/>
      <c r="EXW251" s="1"/>
      <c r="EXX251" s="1"/>
      <c r="EXY251" s="1"/>
      <c r="EXZ251" s="1"/>
      <c r="EYA251" s="1"/>
      <c r="EYB251" s="1"/>
      <c r="EYC251" s="1"/>
      <c r="EYD251" s="1"/>
      <c r="EYE251" s="1"/>
      <c r="EYF251" s="1"/>
      <c r="EYG251" s="1"/>
      <c r="EYH251" s="1"/>
      <c r="EYI251" s="1"/>
      <c r="EYJ251" s="1"/>
      <c r="EYK251" s="1"/>
      <c r="EYL251" s="1"/>
      <c r="EYM251" s="1"/>
      <c r="EYN251" s="1"/>
      <c r="EYO251" s="1"/>
      <c r="EYP251" s="1"/>
      <c r="EYQ251" s="1"/>
      <c r="EYR251" s="1"/>
      <c r="EYS251" s="1"/>
      <c r="EYT251" s="1"/>
      <c r="EYU251" s="1"/>
      <c r="EYV251" s="1"/>
      <c r="EYW251" s="1"/>
      <c r="EYX251" s="1"/>
      <c r="EYY251" s="1"/>
      <c r="EYZ251" s="1"/>
      <c r="EZA251" s="1"/>
      <c r="EZB251" s="1"/>
      <c r="EZC251" s="1"/>
      <c r="EZD251" s="1"/>
      <c r="EZE251" s="1"/>
      <c r="EZF251" s="1"/>
      <c r="EZG251" s="1"/>
      <c r="EZH251" s="1"/>
      <c r="EZI251" s="1"/>
      <c r="EZJ251" s="1"/>
      <c r="EZK251" s="1"/>
      <c r="EZL251" s="1"/>
      <c r="EZM251" s="1"/>
      <c r="EZN251" s="1"/>
      <c r="EZO251" s="1"/>
      <c r="EZP251" s="1"/>
      <c r="EZQ251" s="1"/>
      <c r="EZR251" s="1"/>
      <c r="EZS251" s="1"/>
      <c r="EZT251" s="1"/>
      <c r="EZU251" s="1"/>
      <c r="EZV251" s="1"/>
      <c r="EZW251" s="1"/>
      <c r="EZX251" s="1"/>
      <c r="EZY251" s="1"/>
      <c r="EZZ251" s="1"/>
      <c r="FAA251" s="1"/>
      <c r="FAB251" s="1"/>
      <c r="FAC251" s="1"/>
      <c r="FAD251" s="1"/>
      <c r="FAE251" s="1"/>
      <c r="FAF251" s="1"/>
      <c r="FAG251" s="1"/>
      <c r="FAH251" s="1"/>
      <c r="FAI251" s="1"/>
      <c r="FAJ251" s="1"/>
      <c r="FAK251" s="1"/>
      <c r="FAL251" s="1"/>
      <c r="FAM251" s="1"/>
      <c r="FAN251" s="1"/>
      <c r="FAO251" s="1"/>
      <c r="FAP251" s="1"/>
      <c r="FAQ251" s="1"/>
      <c r="FAR251" s="1"/>
      <c r="FAS251" s="1"/>
      <c r="FAT251" s="1"/>
      <c r="FAU251" s="1"/>
      <c r="FAV251" s="1"/>
      <c r="FAW251" s="1"/>
      <c r="FAX251" s="1"/>
      <c r="FAY251" s="1"/>
      <c r="FAZ251" s="1"/>
      <c r="FBA251" s="1"/>
      <c r="FBB251" s="1"/>
      <c r="FBC251" s="1"/>
      <c r="FBD251" s="1"/>
      <c r="FBE251" s="1"/>
      <c r="FBF251" s="1"/>
      <c r="FBG251" s="1"/>
      <c r="FBH251" s="1"/>
      <c r="FBI251" s="1"/>
      <c r="FBJ251" s="1"/>
      <c r="FBK251" s="1"/>
      <c r="FBL251" s="1"/>
      <c r="FBM251" s="1"/>
      <c r="FBN251" s="1"/>
      <c r="FBO251" s="1"/>
      <c r="FBP251" s="1"/>
      <c r="FBQ251" s="1"/>
      <c r="FBR251" s="1"/>
      <c r="FBS251" s="1"/>
      <c r="FBT251" s="1"/>
      <c r="FBU251" s="1"/>
      <c r="FBV251" s="1"/>
      <c r="FBW251" s="1"/>
      <c r="FBX251" s="1"/>
      <c r="FBY251" s="1"/>
      <c r="FBZ251" s="1"/>
      <c r="FCA251" s="1"/>
      <c r="FCB251" s="1"/>
      <c r="FCC251" s="1"/>
      <c r="FCD251" s="1"/>
      <c r="FCE251" s="1"/>
      <c r="FCF251" s="1"/>
      <c r="FCG251" s="1"/>
      <c r="FCH251" s="1"/>
      <c r="FCI251" s="1"/>
      <c r="FCJ251" s="1"/>
      <c r="FCK251" s="1"/>
      <c r="FCL251" s="1"/>
      <c r="FCM251" s="1"/>
      <c r="FCN251" s="1"/>
      <c r="FCO251" s="1"/>
      <c r="FCP251" s="1"/>
      <c r="FCQ251" s="1"/>
      <c r="FCR251" s="1"/>
      <c r="FCS251" s="1"/>
      <c r="FCT251" s="1"/>
      <c r="FCU251" s="1"/>
      <c r="FCV251" s="1"/>
      <c r="FCW251" s="1"/>
      <c r="FCX251" s="1"/>
      <c r="FCY251" s="1"/>
      <c r="FCZ251" s="1"/>
      <c r="FDA251" s="1"/>
      <c r="FDB251" s="1"/>
      <c r="FDC251" s="1"/>
      <c r="FDD251" s="1"/>
      <c r="FDE251" s="1"/>
      <c r="FDF251" s="1"/>
      <c r="FDG251" s="1"/>
      <c r="FDH251" s="1"/>
      <c r="FDI251" s="1"/>
      <c r="FDJ251" s="1"/>
      <c r="FDK251" s="1"/>
      <c r="FDL251" s="1"/>
      <c r="FDM251" s="1"/>
      <c r="FDN251" s="1"/>
      <c r="FDO251" s="1"/>
      <c r="FDP251" s="1"/>
      <c r="FDQ251" s="1"/>
      <c r="FDR251" s="1"/>
      <c r="FDS251" s="1"/>
      <c r="FDT251" s="1"/>
      <c r="FDU251" s="1"/>
      <c r="FDV251" s="1"/>
      <c r="FDW251" s="1"/>
      <c r="FDX251" s="1"/>
      <c r="FDY251" s="1"/>
      <c r="FDZ251" s="1"/>
      <c r="FEA251" s="1"/>
      <c r="FEB251" s="1"/>
      <c r="FEC251" s="1"/>
      <c r="FED251" s="1"/>
      <c r="FEE251" s="1"/>
      <c r="FEF251" s="1"/>
      <c r="FEG251" s="1"/>
      <c r="FEH251" s="1"/>
      <c r="FEI251" s="1"/>
      <c r="FEJ251" s="1"/>
      <c r="FEK251" s="1"/>
      <c r="FEL251" s="1"/>
      <c r="FEM251" s="1"/>
      <c r="FEN251" s="1"/>
      <c r="FEO251" s="1"/>
      <c r="FEP251" s="1"/>
      <c r="FEQ251" s="1"/>
      <c r="FER251" s="1"/>
      <c r="FES251" s="1"/>
      <c r="FET251" s="1"/>
      <c r="FEU251" s="1"/>
      <c r="FEV251" s="1"/>
      <c r="FEW251" s="1"/>
      <c r="FEX251" s="1"/>
      <c r="FEY251" s="1"/>
      <c r="FEZ251" s="1"/>
      <c r="FFA251" s="1"/>
      <c r="FFB251" s="1"/>
      <c r="FFC251" s="1"/>
      <c r="FFD251" s="1"/>
      <c r="FFE251" s="1"/>
      <c r="FFF251" s="1"/>
      <c r="FFG251" s="1"/>
      <c r="FFH251" s="1"/>
      <c r="FFI251" s="1"/>
      <c r="FFJ251" s="1"/>
      <c r="FFK251" s="1"/>
      <c r="FFL251" s="1"/>
      <c r="FFM251" s="1"/>
      <c r="FFN251" s="1"/>
      <c r="FFO251" s="1"/>
      <c r="FFP251" s="1"/>
      <c r="FFQ251" s="1"/>
      <c r="FFR251" s="1"/>
      <c r="FFS251" s="1"/>
      <c r="FFT251" s="1"/>
      <c r="FFU251" s="1"/>
      <c r="FFV251" s="1"/>
      <c r="FFW251" s="1"/>
      <c r="FFX251" s="1"/>
      <c r="FFY251" s="1"/>
      <c r="FFZ251" s="1"/>
      <c r="FGA251" s="1"/>
      <c r="FGB251" s="1"/>
      <c r="FGC251" s="1"/>
      <c r="FGD251" s="1"/>
      <c r="FGE251" s="1"/>
      <c r="FGF251" s="1"/>
      <c r="FGG251" s="1"/>
      <c r="FGH251" s="1"/>
      <c r="FGI251" s="1"/>
      <c r="FGJ251" s="1"/>
      <c r="FGK251" s="1"/>
      <c r="FGL251" s="1"/>
      <c r="FGM251" s="1"/>
      <c r="FGN251" s="1"/>
      <c r="FGO251" s="1"/>
      <c r="FGP251" s="1"/>
      <c r="FGQ251" s="1"/>
      <c r="FGR251" s="1"/>
      <c r="FGS251" s="1"/>
      <c r="FGT251" s="1"/>
      <c r="FGU251" s="1"/>
      <c r="FGV251" s="1"/>
      <c r="FGW251" s="1"/>
      <c r="FGX251" s="1"/>
      <c r="FGY251" s="1"/>
      <c r="FGZ251" s="1"/>
      <c r="FHA251" s="1"/>
      <c r="FHB251" s="1"/>
      <c r="FHC251" s="1"/>
      <c r="FHD251" s="1"/>
      <c r="FHE251" s="1"/>
      <c r="FHF251" s="1"/>
      <c r="FHG251" s="1"/>
      <c r="FHH251" s="1"/>
      <c r="FHI251" s="1"/>
      <c r="FHJ251" s="1"/>
      <c r="FHK251" s="1"/>
      <c r="FHL251" s="1"/>
      <c r="FHM251" s="1"/>
      <c r="FHN251" s="1"/>
      <c r="FHO251" s="1"/>
      <c r="FHP251" s="1"/>
      <c r="FHQ251" s="1"/>
      <c r="FHR251" s="1"/>
      <c r="FHS251" s="1"/>
      <c r="FHT251" s="1"/>
      <c r="FHU251" s="1"/>
      <c r="FHV251" s="1"/>
      <c r="FHW251" s="1"/>
      <c r="FHX251" s="1"/>
      <c r="FHY251" s="1"/>
      <c r="FHZ251" s="1"/>
      <c r="FIA251" s="1"/>
      <c r="FIB251" s="1"/>
      <c r="FIC251" s="1"/>
      <c r="FID251" s="1"/>
      <c r="FIE251" s="1"/>
      <c r="FIF251" s="1"/>
      <c r="FIG251" s="1"/>
      <c r="FIH251" s="1"/>
      <c r="FII251" s="1"/>
      <c r="FIJ251" s="1"/>
      <c r="FIK251" s="1"/>
      <c r="FIL251" s="1"/>
      <c r="FIM251" s="1"/>
      <c r="FIN251" s="1"/>
      <c r="FIO251" s="1"/>
      <c r="FIP251" s="1"/>
      <c r="FIQ251" s="1"/>
      <c r="FIR251" s="1"/>
      <c r="FIS251" s="1"/>
      <c r="FIT251" s="1"/>
      <c r="FIU251" s="1"/>
      <c r="FIV251" s="1"/>
      <c r="FIW251" s="1"/>
      <c r="FIX251" s="1"/>
      <c r="FIY251" s="1"/>
      <c r="FIZ251" s="1"/>
      <c r="FJA251" s="1"/>
      <c r="FJB251" s="1"/>
      <c r="FJC251" s="1"/>
      <c r="FJD251" s="1"/>
      <c r="FJE251" s="1"/>
      <c r="FJF251" s="1"/>
      <c r="FJG251" s="1"/>
      <c r="FJH251" s="1"/>
      <c r="FJI251" s="1"/>
      <c r="FJJ251" s="1"/>
      <c r="FJK251" s="1"/>
      <c r="FJL251" s="1"/>
      <c r="FJM251" s="1"/>
      <c r="FJN251" s="1"/>
      <c r="FJO251" s="1"/>
      <c r="FJP251" s="1"/>
      <c r="FJQ251" s="1"/>
      <c r="FJR251" s="1"/>
      <c r="FJS251" s="1"/>
      <c r="FJT251" s="1"/>
      <c r="FJU251" s="1"/>
      <c r="FJV251" s="1"/>
      <c r="FJW251" s="1"/>
      <c r="FJX251" s="1"/>
      <c r="FJY251" s="1"/>
      <c r="FJZ251" s="1"/>
      <c r="FKA251" s="1"/>
      <c r="FKB251" s="1"/>
      <c r="FKC251" s="1"/>
      <c r="FKD251" s="1"/>
      <c r="FKE251" s="1"/>
      <c r="FKF251" s="1"/>
      <c r="FKG251" s="1"/>
      <c r="FKH251" s="1"/>
      <c r="FKI251" s="1"/>
      <c r="FKJ251" s="1"/>
      <c r="FKK251" s="1"/>
      <c r="FKL251" s="1"/>
      <c r="FKM251" s="1"/>
      <c r="FKN251" s="1"/>
      <c r="FKO251" s="1"/>
      <c r="FKP251" s="1"/>
      <c r="FKQ251" s="1"/>
      <c r="FKR251" s="1"/>
      <c r="FKS251" s="1"/>
      <c r="FKT251" s="1"/>
      <c r="FKU251" s="1"/>
      <c r="FKV251" s="1"/>
      <c r="FKW251" s="1"/>
      <c r="FKX251" s="1"/>
      <c r="FKY251" s="1"/>
      <c r="FKZ251" s="1"/>
      <c r="FLA251" s="1"/>
      <c r="FLB251" s="1"/>
      <c r="FLC251" s="1"/>
      <c r="FLD251" s="1"/>
      <c r="FLE251" s="1"/>
      <c r="FLF251" s="1"/>
      <c r="FLG251" s="1"/>
      <c r="FLH251" s="1"/>
      <c r="FLI251" s="1"/>
      <c r="FLJ251" s="1"/>
      <c r="FLK251" s="1"/>
      <c r="FLL251" s="1"/>
      <c r="FLM251" s="1"/>
      <c r="FLN251" s="1"/>
      <c r="FLO251" s="1"/>
      <c r="FLP251" s="1"/>
      <c r="FLQ251" s="1"/>
      <c r="FLR251" s="1"/>
      <c r="FLS251" s="1"/>
      <c r="FLT251" s="1"/>
      <c r="FLU251" s="1"/>
      <c r="FLV251" s="1"/>
      <c r="FLW251" s="1"/>
      <c r="FLX251" s="1"/>
      <c r="FLY251" s="1"/>
      <c r="FLZ251" s="1"/>
      <c r="FMA251" s="1"/>
      <c r="FMB251" s="1"/>
      <c r="FMC251" s="1"/>
      <c r="FMD251" s="1"/>
      <c r="FME251" s="1"/>
      <c r="FMF251" s="1"/>
      <c r="FMG251" s="1"/>
      <c r="FMH251" s="1"/>
      <c r="FMI251" s="1"/>
      <c r="FMJ251" s="1"/>
      <c r="FMK251" s="1"/>
      <c r="FML251" s="1"/>
      <c r="FMM251" s="1"/>
      <c r="FMN251" s="1"/>
      <c r="FMO251" s="1"/>
      <c r="FMP251" s="1"/>
      <c r="FMQ251" s="1"/>
      <c r="FMR251" s="1"/>
      <c r="FMS251" s="1"/>
      <c r="FMT251" s="1"/>
      <c r="FMU251" s="1"/>
      <c r="FMV251" s="1"/>
      <c r="FMW251" s="1"/>
      <c r="FMX251" s="1"/>
      <c r="FMY251" s="1"/>
      <c r="FMZ251" s="1"/>
      <c r="FNA251" s="1"/>
      <c r="FNB251" s="1"/>
      <c r="FNC251" s="1"/>
      <c r="FND251" s="1"/>
      <c r="FNE251" s="1"/>
      <c r="FNF251" s="1"/>
      <c r="FNG251" s="1"/>
      <c r="FNH251" s="1"/>
      <c r="FNI251" s="1"/>
      <c r="FNJ251" s="1"/>
      <c r="FNK251" s="1"/>
      <c r="FNL251" s="1"/>
      <c r="FNM251" s="1"/>
      <c r="FNN251" s="1"/>
      <c r="FNO251" s="1"/>
      <c r="FNP251" s="1"/>
      <c r="FNQ251" s="1"/>
      <c r="FNR251" s="1"/>
      <c r="FNS251" s="1"/>
      <c r="FNT251" s="1"/>
      <c r="FNU251" s="1"/>
      <c r="FNV251" s="1"/>
      <c r="FNW251" s="1"/>
      <c r="FNX251" s="1"/>
      <c r="FNY251" s="1"/>
      <c r="FNZ251" s="1"/>
      <c r="FOA251" s="1"/>
      <c r="FOB251" s="1"/>
      <c r="FOC251" s="1"/>
      <c r="FOD251" s="1"/>
      <c r="FOE251" s="1"/>
      <c r="FOF251" s="1"/>
      <c r="FOG251" s="1"/>
      <c r="FOH251" s="1"/>
      <c r="FOI251" s="1"/>
      <c r="FOJ251" s="1"/>
      <c r="FOK251" s="1"/>
      <c r="FOL251" s="1"/>
      <c r="FOM251" s="1"/>
      <c r="FON251" s="1"/>
      <c r="FOO251" s="1"/>
      <c r="FOP251" s="1"/>
      <c r="FOQ251" s="1"/>
      <c r="FOR251" s="1"/>
      <c r="FOS251" s="1"/>
      <c r="FOT251" s="1"/>
      <c r="FOU251" s="1"/>
      <c r="FOV251" s="1"/>
      <c r="FOW251" s="1"/>
      <c r="FOX251" s="1"/>
      <c r="FOY251" s="1"/>
      <c r="FOZ251" s="1"/>
      <c r="FPA251" s="1"/>
      <c r="FPB251" s="1"/>
      <c r="FPC251" s="1"/>
      <c r="FPD251" s="1"/>
      <c r="FPE251" s="1"/>
      <c r="FPF251" s="1"/>
      <c r="FPG251" s="1"/>
      <c r="FPH251" s="1"/>
      <c r="FPI251" s="1"/>
      <c r="FPJ251" s="1"/>
      <c r="FPK251" s="1"/>
      <c r="FPL251" s="1"/>
      <c r="FPM251" s="1"/>
      <c r="FPN251" s="1"/>
      <c r="FPO251" s="1"/>
      <c r="FPP251" s="1"/>
      <c r="FPQ251" s="1"/>
      <c r="FPR251" s="1"/>
      <c r="FPS251" s="1"/>
      <c r="FPT251" s="1"/>
      <c r="FPU251" s="1"/>
      <c r="FPV251" s="1"/>
      <c r="FPW251" s="1"/>
      <c r="FPX251" s="1"/>
      <c r="FPY251" s="1"/>
      <c r="FPZ251" s="1"/>
      <c r="FQA251" s="1"/>
      <c r="FQB251" s="1"/>
      <c r="FQC251" s="1"/>
      <c r="FQD251" s="1"/>
      <c r="FQE251" s="1"/>
      <c r="FQF251" s="1"/>
      <c r="FQG251" s="1"/>
      <c r="FQH251" s="1"/>
      <c r="FQI251" s="1"/>
      <c r="FQJ251" s="1"/>
      <c r="FQK251" s="1"/>
      <c r="FQL251" s="1"/>
      <c r="FQM251" s="1"/>
      <c r="FQN251" s="1"/>
      <c r="FQO251" s="1"/>
      <c r="FQP251" s="1"/>
      <c r="FQQ251" s="1"/>
      <c r="FQR251" s="1"/>
      <c r="FQS251" s="1"/>
      <c r="FQT251" s="1"/>
      <c r="FQU251" s="1"/>
      <c r="FQV251" s="1"/>
      <c r="FQW251" s="1"/>
      <c r="FQX251" s="1"/>
      <c r="FQY251" s="1"/>
      <c r="FQZ251" s="1"/>
      <c r="FRA251" s="1"/>
      <c r="FRB251" s="1"/>
      <c r="FRC251" s="1"/>
      <c r="FRD251" s="1"/>
      <c r="FRE251" s="1"/>
      <c r="FRF251" s="1"/>
      <c r="FRG251" s="1"/>
      <c r="FRH251" s="1"/>
      <c r="FRI251" s="1"/>
      <c r="FRJ251" s="1"/>
      <c r="FRK251" s="1"/>
      <c r="FRL251" s="1"/>
      <c r="FRM251" s="1"/>
      <c r="FRN251" s="1"/>
      <c r="FRO251" s="1"/>
      <c r="FRP251" s="1"/>
      <c r="FRQ251" s="1"/>
      <c r="FRR251" s="1"/>
      <c r="FRS251" s="1"/>
      <c r="FRT251" s="1"/>
      <c r="FRU251" s="1"/>
      <c r="FRV251" s="1"/>
      <c r="FRW251" s="1"/>
      <c r="FRX251" s="1"/>
      <c r="FRY251" s="1"/>
      <c r="FRZ251" s="1"/>
      <c r="FSA251" s="1"/>
      <c r="FSB251" s="1"/>
      <c r="FSC251" s="1"/>
      <c r="FSD251" s="1"/>
      <c r="FSE251" s="1"/>
      <c r="FSF251" s="1"/>
      <c r="FSG251" s="1"/>
      <c r="FSH251" s="1"/>
      <c r="FSI251" s="1"/>
      <c r="FSJ251" s="1"/>
      <c r="FSK251" s="1"/>
      <c r="FSL251" s="1"/>
      <c r="FSM251" s="1"/>
      <c r="FSN251" s="1"/>
      <c r="FSO251" s="1"/>
      <c r="FSP251" s="1"/>
      <c r="FSQ251" s="1"/>
      <c r="FSR251" s="1"/>
      <c r="FSS251" s="1"/>
      <c r="FST251" s="1"/>
      <c r="FSU251" s="1"/>
      <c r="FSV251" s="1"/>
      <c r="FSW251" s="1"/>
      <c r="FSX251" s="1"/>
      <c r="FSY251" s="1"/>
      <c r="FSZ251" s="1"/>
      <c r="FTA251" s="1"/>
      <c r="FTB251" s="1"/>
      <c r="FTC251" s="1"/>
      <c r="FTD251" s="1"/>
      <c r="FTE251" s="1"/>
      <c r="FTF251" s="1"/>
      <c r="FTG251" s="1"/>
      <c r="FTH251" s="1"/>
      <c r="FTI251" s="1"/>
      <c r="FTJ251" s="1"/>
      <c r="FTK251" s="1"/>
      <c r="FTL251" s="1"/>
      <c r="FTM251" s="1"/>
      <c r="FTN251" s="1"/>
      <c r="FTO251" s="1"/>
      <c r="FTP251" s="1"/>
      <c r="FTQ251" s="1"/>
      <c r="FTR251" s="1"/>
      <c r="FTS251" s="1"/>
      <c r="FTT251" s="1"/>
      <c r="FTU251" s="1"/>
      <c r="FTV251" s="1"/>
      <c r="FTW251" s="1"/>
      <c r="FTX251" s="1"/>
      <c r="FTY251" s="1"/>
      <c r="FTZ251" s="1"/>
      <c r="FUA251" s="1"/>
      <c r="FUB251" s="1"/>
      <c r="FUC251" s="1"/>
      <c r="FUD251" s="1"/>
      <c r="FUE251" s="1"/>
      <c r="FUF251" s="1"/>
      <c r="FUG251" s="1"/>
      <c r="FUH251" s="1"/>
      <c r="FUI251" s="1"/>
      <c r="FUJ251" s="1"/>
      <c r="FUK251" s="1"/>
      <c r="FUL251" s="1"/>
      <c r="FUM251" s="1"/>
      <c r="FUN251" s="1"/>
      <c r="FUO251" s="1"/>
      <c r="FUP251" s="1"/>
      <c r="FUQ251" s="1"/>
      <c r="FUR251" s="1"/>
      <c r="FUS251" s="1"/>
      <c r="FUT251" s="1"/>
      <c r="FUU251" s="1"/>
      <c r="FUV251" s="1"/>
      <c r="FUW251" s="1"/>
      <c r="FUX251" s="1"/>
      <c r="FUY251" s="1"/>
      <c r="FUZ251" s="1"/>
      <c r="FVA251" s="1"/>
      <c r="FVB251" s="1"/>
      <c r="FVC251" s="1"/>
      <c r="FVD251" s="1"/>
      <c r="FVE251" s="1"/>
      <c r="FVF251" s="1"/>
      <c r="FVG251" s="1"/>
      <c r="FVH251" s="1"/>
      <c r="FVI251" s="1"/>
      <c r="FVJ251" s="1"/>
      <c r="FVK251" s="1"/>
      <c r="FVL251" s="1"/>
      <c r="FVM251" s="1"/>
      <c r="FVN251" s="1"/>
      <c r="FVO251" s="1"/>
      <c r="FVP251" s="1"/>
      <c r="FVQ251" s="1"/>
      <c r="FVR251" s="1"/>
      <c r="FVS251" s="1"/>
      <c r="FVT251" s="1"/>
      <c r="FVU251" s="1"/>
      <c r="FVV251" s="1"/>
      <c r="FVW251" s="1"/>
      <c r="FVX251" s="1"/>
      <c r="FVY251" s="1"/>
      <c r="FVZ251" s="1"/>
      <c r="FWA251" s="1"/>
      <c r="FWB251" s="1"/>
      <c r="FWC251" s="1"/>
      <c r="FWD251" s="1"/>
      <c r="FWE251" s="1"/>
      <c r="FWF251" s="1"/>
      <c r="FWG251" s="1"/>
      <c r="FWH251" s="1"/>
      <c r="FWI251" s="1"/>
      <c r="FWJ251" s="1"/>
      <c r="FWK251" s="1"/>
      <c r="FWL251" s="1"/>
      <c r="FWM251" s="1"/>
      <c r="FWN251" s="1"/>
      <c r="FWO251" s="1"/>
      <c r="FWP251" s="1"/>
      <c r="FWQ251" s="1"/>
      <c r="FWR251" s="1"/>
      <c r="FWS251" s="1"/>
      <c r="FWT251" s="1"/>
      <c r="FWU251" s="1"/>
      <c r="FWV251" s="1"/>
      <c r="FWW251" s="1"/>
      <c r="FWX251" s="1"/>
      <c r="FWY251" s="1"/>
      <c r="FWZ251" s="1"/>
      <c r="FXA251" s="1"/>
      <c r="FXB251" s="1"/>
      <c r="FXC251" s="1"/>
      <c r="FXD251" s="1"/>
      <c r="FXE251" s="1"/>
      <c r="FXF251" s="1"/>
      <c r="FXG251" s="1"/>
      <c r="FXH251" s="1"/>
      <c r="FXI251" s="1"/>
      <c r="FXJ251" s="1"/>
      <c r="FXK251" s="1"/>
      <c r="FXL251" s="1"/>
      <c r="FXM251" s="1"/>
      <c r="FXN251" s="1"/>
      <c r="FXO251" s="1"/>
      <c r="FXP251" s="1"/>
      <c r="FXQ251" s="1"/>
      <c r="FXR251" s="1"/>
      <c r="FXS251" s="1"/>
      <c r="FXT251" s="1"/>
      <c r="FXU251" s="1"/>
      <c r="FXV251" s="1"/>
      <c r="FXW251" s="1"/>
      <c r="FXX251" s="1"/>
      <c r="FXY251" s="1"/>
      <c r="FXZ251" s="1"/>
      <c r="FYA251" s="1"/>
      <c r="FYB251" s="1"/>
      <c r="FYC251" s="1"/>
      <c r="FYD251" s="1"/>
      <c r="FYE251" s="1"/>
      <c r="FYF251" s="1"/>
      <c r="FYG251" s="1"/>
      <c r="FYH251" s="1"/>
      <c r="FYI251" s="1"/>
      <c r="FYJ251" s="1"/>
      <c r="FYK251" s="1"/>
      <c r="FYL251" s="1"/>
      <c r="FYM251" s="1"/>
      <c r="FYN251" s="1"/>
      <c r="FYO251" s="1"/>
      <c r="FYP251" s="1"/>
      <c r="FYQ251" s="1"/>
      <c r="FYR251" s="1"/>
      <c r="FYS251" s="1"/>
      <c r="FYT251" s="1"/>
      <c r="FYU251" s="1"/>
      <c r="FYV251" s="1"/>
      <c r="FYW251" s="1"/>
      <c r="FYX251" s="1"/>
      <c r="FYY251" s="1"/>
      <c r="FYZ251" s="1"/>
      <c r="FZA251" s="1"/>
      <c r="FZB251" s="1"/>
      <c r="FZC251" s="1"/>
      <c r="FZD251" s="1"/>
      <c r="FZE251" s="1"/>
      <c r="FZF251" s="1"/>
      <c r="FZG251" s="1"/>
      <c r="FZH251" s="1"/>
      <c r="FZI251" s="1"/>
      <c r="FZJ251" s="1"/>
      <c r="FZK251" s="1"/>
      <c r="FZL251" s="1"/>
      <c r="FZM251" s="1"/>
      <c r="FZN251" s="1"/>
      <c r="FZO251" s="1"/>
      <c r="FZP251" s="1"/>
      <c r="FZQ251" s="1"/>
      <c r="FZR251" s="1"/>
      <c r="FZS251" s="1"/>
      <c r="FZT251" s="1"/>
      <c r="FZU251" s="1"/>
      <c r="FZV251" s="1"/>
      <c r="FZW251" s="1"/>
      <c r="FZX251" s="1"/>
      <c r="FZY251" s="1"/>
      <c r="FZZ251" s="1"/>
      <c r="GAA251" s="1"/>
      <c r="GAB251" s="1"/>
      <c r="GAC251" s="1"/>
      <c r="GAD251" s="1"/>
      <c r="GAE251" s="1"/>
      <c r="GAF251" s="1"/>
      <c r="GAG251" s="1"/>
      <c r="GAH251" s="1"/>
      <c r="GAI251" s="1"/>
      <c r="GAJ251" s="1"/>
      <c r="GAK251" s="1"/>
      <c r="GAL251" s="1"/>
      <c r="GAM251" s="1"/>
      <c r="GAN251" s="1"/>
      <c r="GAO251" s="1"/>
      <c r="GAP251" s="1"/>
      <c r="GAQ251" s="1"/>
      <c r="GAR251" s="1"/>
      <c r="GAS251" s="1"/>
      <c r="GAT251" s="1"/>
      <c r="GAU251" s="1"/>
      <c r="GAV251" s="1"/>
      <c r="GAW251" s="1"/>
      <c r="GAX251" s="1"/>
      <c r="GAY251" s="1"/>
      <c r="GAZ251" s="1"/>
      <c r="GBA251" s="1"/>
      <c r="GBB251" s="1"/>
      <c r="GBC251" s="1"/>
      <c r="GBD251" s="1"/>
      <c r="GBE251" s="1"/>
      <c r="GBF251" s="1"/>
      <c r="GBG251" s="1"/>
      <c r="GBH251" s="1"/>
      <c r="GBI251" s="1"/>
      <c r="GBJ251" s="1"/>
      <c r="GBK251" s="1"/>
      <c r="GBL251" s="1"/>
      <c r="GBM251" s="1"/>
      <c r="GBN251" s="1"/>
      <c r="GBO251" s="1"/>
      <c r="GBP251" s="1"/>
      <c r="GBQ251" s="1"/>
      <c r="GBR251" s="1"/>
      <c r="GBS251" s="1"/>
      <c r="GBT251" s="1"/>
      <c r="GBU251" s="1"/>
      <c r="GBV251" s="1"/>
      <c r="GBW251" s="1"/>
      <c r="GBX251" s="1"/>
      <c r="GBY251" s="1"/>
      <c r="GBZ251" s="1"/>
      <c r="GCA251" s="1"/>
      <c r="GCB251" s="1"/>
      <c r="GCC251" s="1"/>
      <c r="GCD251" s="1"/>
      <c r="GCE251" s="1"/>
      <c r="GCF251" s="1"/>
      <c r="GCG251" s="1"/>
      <c r="GCH251" s="1"/>
      <c r="GCI251" s="1"/>
      <c r="GCJ251" s="1"/>
      <c r="GCK251" s="1"/>
      <c r="GCL251" s="1"/>
      <c r="GCM251" s="1"/>
      <c r="GCN251" s="1"/>
      <c r="GCO251" s="1"/>
      <c r="GCP251" s="1"/>
      <c r="GCQ251" s="1"/>
      <c r="GCR251" s="1"/>
      <c r="GCS251" s="1"/>
      <c r="GCT251" s="1"/>
      <c r="GCU251" s="1"/>
      <c r="GCV251" s="1"/>
      <c r="GCW251" s="1"/>
      <c r="GCX251" s="1"/>
      <c r="GCY251" s="1"/>
      <c r="GCZ251" s="1"/>
      <c r="GDA251" s="1"/>
      <c r="GDB251" s="1"/>
      <c r="GDC251" s="1"/>
      <c r="GDD251" s="1"/>
      <c r="GDE251" s="1"/>
      <c r="GDF251" s="1"/>
      <c r="GDG251" s="1"/>
      <c r="GDH251" s="1"/>
      <c r="GDI251" s="1"/>
      <c r="GDJ251" s="1"/>
      <c r="GDK251" s="1"/>
      <c r="GDL251" s="1"/>
      <c r="GDM251" s="1"/>
      <c r="GDN251" s="1"/>
      <c r="GDO251" s="1"/>
      <c r="GDP251" s="1"/>
      <c r="GDQ251" s="1"/>
      <c r="GDR251" s="1"/>
      <c r="GDS251" s="1"/>
      <c r="GDT251" s="1"/>
      <c r="GDU251" s="1"/>
      <c r="GDV251" s="1"/>
      <c r="GDW251" s="1"/>
      <c r="GDX251" s="1"/>
      <c r="GDY251" s="1"/>
      <c r="GDZ251" s="1"/>
      <c r="GEA251" s="1"/>
      <c r="GEB251" s="1"/>
      <c r="GEC251" s="1"/>
      <c r="GED251" s="1"/>
      <c r="GEE251" s="1"/>
      <c r="GEF251" s="1"/>
      <c r="GEG251" s="1"/>
      <c r="GEH251" s="1"/>
      <c r="GEI251" s="1"/>
      <c r="GEJ251" s="1"/>
      <c r="GEK251" s="1"/>
      <c r="GEL251" s="1"/>
      <c r="GEM251" s="1"/>
      <c r="GEN251" s="1"/>
      <c r="GEO251" s="1"/>
      <c r="GEP251" s="1"/>
      <c r="GEQ251" s="1"/>
      <c r="GER251" s="1"/>
      <c r="GES251" s="1"/>
      <c r="GET251" s="1"/>
      <c r="GEU251" s="1"/>
      <c r="GEV251" s="1"/>
      <c r="GEW251" s="1"/>
      <c r="GEX251" s="1"/>
      <c r="GEY251" s="1"/>
      <c r="GEZ251" s="1"/>
      <c r="GFA251" s="1"/>
      <c r="GFB251" s="1"/>
      <c r="GFC251" s="1"/>
      <c r="GFD251" s="1"/>
      <c r="GFE251" s="1"/>
      <c r="GFF251" s="1"/>
      <c r="GFG251" s="1"/>
      <c r="GFH251" s="1"/>
      <c r="GFI251" s="1"/>
      <c r="GFJ251" s="1"/>
      <c r="GFK251" s="1"/>
      <c r="GFL251" s="1"/>
      <c r="GFM251" s="1"/>
      <c r="GFN251" s="1"/>
      <c r="GFO251" s="1"/>
      <c r="GFP251" s="1"/>
      <c r="GFQ251" s="1"/>
      <c r="GFR251" s="1"/>
      <c r="GFS251" s="1"/>
      <c r="GFT251" s="1"/>
      <c r="GFU251" s="1"/>
      <c r="GFV251" s="1"/>
      <c r="GFW251" s="1"/>
      <c r="GFX251" s="1"/>
      <c r="GFY251" s="1"/>
      <c r="GFZ251" s="1"/>
      <c r="GGA251" s="1"/>
      <c r="GGB251" s="1"/>
      <c r="GGC251" s="1"/>
      <c r="GGD251" s="1"/>
      <c r="GGE251" s="1"/>
      <c r="GGF251" s="1"/>
      <c r="GGG251" s="1"/>
      <c r="GGH251" s="1"/>
      <c r="GGI251" s="1"/>
      <c r="GGJ251" s="1"/>
      <c r="GGK251" s="1"/>
      <c r="GGL251" s="1"/>
      <c r="GGM251" s="1"/>
      <c r="GGN251" s="1"/>
      <c r="GGO251" s="1"/>
      <c r="GGP251" s="1"/>
      <c r="GGQ251" s="1"/>
      <c r="GGR251" s="1"/>
      <c r="GGS251" s="1"/>
      <c r="GGT251" s="1"/>
      <c r="GGU251" s="1"/>
      <c r="GGV251" s="1"/>
      <c r="GGW251" s="1"/>
      <c r="GGX251" s="1"/>
      <c r="GGY251" s="1"/>
      <c r="GGZ251" s="1"/>
      <c r="GHA251" s="1"/>
      <c r="GHB251" s="1"/>
      <c r="GHC251" s="1"/>
      <c r="GHD251" s="1"/>
      <c r="GHE251" s="1"/>
      <c r="GHF251" s="1"/>
      <c r="GHG251" s="1"/>
      <c r="GHH251" s="1"/>
      <c r="GHI251" s="1"/>
      <c r="GHJ251" s="1"/>
      <c r="GHK251" s="1"/>
      <c r="GHL251" s="1"/>
      <c r="GHM251" s="1"/>
      <c r="GHN251" s="1"/>
      <c r="GHO251" s="1"/>
      <c r="GHP251" s="1"/>
      <c r="GHQ251" s="1"/>
      <c r="GHR251" s="1"/>
      <c r="GHS251" s="1"/>
      <c r="GHT251" s="1"/>
      <c r="GHU251" s="1"/>
      <c r="GHV251" s="1"/>
      <c r="GHW251" s="1"/>
      <c r="GHX251" s="1"/>
      <c r="GHY251" s="1"/>
      <c r="GHZ251" s="1"/>
      <c r="GIA251" s="1"/>
      <c r="GIB251" s="1"/>
      <c r="GIC251" s="1"/>
      <c r="GID251" s="1"/>
      <c r="GIE251" s="1"/>
      <c r="GIF251" s="1"/>
      <c r="GIG251" s="1"/>
      <c r="GIH251" s="1"/>
      <c r="GII251" s="1"/>
      <c r="GIJ251" s="1"/>
      <c r="GIK251" s="1"/>
      <c r="GIL251" s="1"/>
      <c r="GIM251" s="1"/>
      <c r="GIN251" s="1"/>
      <c r="GIO251" s="1"/>
      <c r="GIP251" s="1"/>
      <c r="GIQ251" s="1"/>
      <c r="GIR251" s="1"/>
      <c r="GIS251" s="1"/>
      <c r="GIT251" s="1"/>
      <c r="GIU251" s="1"/>
      <c r="GIV251" s="1"/>
      <c r="GIW251" s="1"/>
      <c r="GIX251" s="1"/>
      <c r="GIY251" s="1"/>
      <c r="GIZ251" s="1"/>
      <c r="GJA251" s="1"/>
      <c r="GJB251" s="1"/>
      <c r="GJC251" s="1"/>
      <c r="GJD251" s="1"/>
      <c r="GJE251" s="1"/>
      <c r="GJF251" s="1"/>
      <c r="GJG251" s="1"/>
      <c r="GJH251" s="1"/>
      <c r="GJI251" s="1"/>
      <c r="GJJ251" s="1"/>
      <c r="GJK251" s="1"/>
      <c r="GJL251" s="1"/>
      <c r="GJM251" s="1"/>
      <c r="GJN251" s="1"/>
      <c r="GJO251" s="1"/>
      <c r="GJP251" s="1"/>
      <c r="GJQ251" s="1"/>
      <c r="GJR251" s="1"/>
      <c r="GJS251" s="1"/>
      <c r="GJT251" s="1"/>
      <c r="GJU251" s="1"/>
      <c r="GJV251" s="1"/>
      <c r="GJW251" s="1"/>
      <c r="GJX251" s="1"/>
      <c r="GJY251" s="1"/>
      <c r="GJZ251" s="1"/>
      <c r="GKA251" s="1"/>
      <c r="GKB251" s="1"/>
      <c r="GKC251" s="1"/>
      <c r="GKD251" s="1"/>
      <c r="GKE251" s="1"/>
      <c r="GKF251" s="1"/>
      <c r="GKG251" s="1"/>
      <c r="GKH251" s="1"/>
      <c r="GKI251" s="1"/>
      <c r="GKJ251" s="1"/>
      <c r="GKK251" s="1"/>
      <c r="GKL251" s="1"/>
      <c r="GKM251" s="1"/>
      <c r="GKN251" s="1"/>
      <c r="GKO251" s="1"/>
      <c r="GKP251" s="1"/>
      <c r="GKQ251" s="1"/>
      <c r="GKR251" s="1"/>
      <c r="GKS251" s="1"/>
      <c r="GKT251" s="1"/>
      <c r="GKU251" s="1"/>
      <c r="GKV251" s="1"/>
      <c r="GKW251" s="1"/>
      <c r="GKX251" s="1"/>
      <c r="GKY251" s="1"/>
      <c r="GKZ251" s="1"/>
      <c r="GLA251" s="1"/>
      <c r="GLB251" s="1"/>
      <c r="GLC251" s="1"/>
      <c r="GLD251" s="1"/>
      <c r="GLE251" s="1"/>
      <c r="GLF251" s="1"/>
      <c r="GLG251" s="1"/>
      <c r="GLH251" s="1"/>
      <c r="GLI251" s="1"/>
      <c r="GLJ251" s="1"/>
      <c r="GLK251" s="1"/>
      <c r="GLL251" s="1"/>
      <c r="GLM251" s="1"/>
      <c r="GLN251" s="1"/>
      <c r="GLO251" s="1"/>
      <c r="GLP251" s="1"/>
      <c r="GLQ251" s="1"/>
      <c r="GLR251" s="1"/>
      <c r="GLS251" s="1"/>
      <c r="GLT251" s="1"/>
      <c r="GLU251" s="1"/>
      <c r="GLV251" s="1"/>
      <c r="GLW251" s="1"/>
      <c r="GLX251" s="1"/>
      <c r="GLY251" s="1"/>
      <c r="GLZ251" s="1"/>
      <c r="GMA251" s="1"/>
      <c r="GMB251" s="1"/>
      <c r="GMC251" s="1"/>
      <c r="GMD251" s="1"/>
      <c r="GME251" s="1"/>
      <c r="GMF251" s="1"/>
      <c r="GMG251" s="1"/>
      <c r="GMH251" s="1"/>
      <c r="GMI251" s="1"/>
      <c r="GMJ251" s="1"/>
      <c r="GMK251" s="1"/>
      <c r="GML251" s="1"/>
      <c r="GMM251" s="1"/>
      <c r="GMN251" s="1"/>
      <c r="GMO251" s="1"/>
      <c r="GMP251" s="1"/>
      <c r="GMQ251" s="1"/>
      <c r="GMR251" s="1"/>
      <c r="GMS251" s="1"/>
      <c r="GMT251" s="1"/>
      <c r="GMU251" s="1"/>
      <c r="GMV251" s="1"/>
      <c r="GMW251" s="1"/>
      <c r="GMX251" s="1"/>
      <c r="GMY251" s="1"/>
      <c r="GMZ251" s="1"/>
      <c r="GNA251" s="1"/>
      <c r="GNB251" s="1"/>
      <c r="GNC251" s="1"/>
      <c r="GND251" s="1"/>
      <c r="GNE251" s="1"/>
      <c r="GNF251" s="1"/>
      <c r="GNG251" s="1"/>
      <c r="GNH251" s="1"/>
      <c r="GNI251" s="1"/>
      <c r="GNJ251" s="1"/>
      <c r="GNK251" s="1"/>
      <c r="GNL251" s="1"/>
      <c r="GNM251" s="1"/>
      <c r="GNN251" s="1"/>
      <c r="GNO251" s="1"/>
      <c r="GNP251" s="1"/>
      <c r="GNQ251" s="1"/>
      <c r="GNR251" s="1"/>
      <c r="GNS251" s="1"/>
      <c r="GNT251" s="1"/>
      <c r="GNU251" s="1"/>
      <c r="GNV251" s="1"/>
      <c r="GNW251" s="1"/>
      <c r="GNX251" s="1"/>
      <c r="GNY251" s="1"/>
      <c r="GNZ251" s="1"/>
      <c r="GOA251" s="1"/>
      <c r="GOB251" s="1"/>
      <c r="GOC251" s="1"/>
      <c r="GOD251" s="1"/>
      <c r="GOE251" s="1"/>
      <c r="GOF251" s="1"/>
      <c r="GOG251" s="1"/>
      <c r="GOH251" s="1"/>
      <c r="GOI251" s="1"/>
      <c r="GOJ251" s="1"/>
      <c r="GOK251" s="1"/>
      <c r="GOL251" s="1"/>
      <c r="GOM251" s="1"/>
      <c r="GON251" s="1"/>
      <c r="GOO251" s="1"/>
      <c r="GOP251" s="1"/>
      <c r="GOQ251" s="1"/>
      <c r="GOR251" s="1"/>
      <c r="GOS251" s="1"/>
      <c r="GOT251" s="1"/>
      <c r="GOU251" s="1"/>
      <c r="GOV251" s="1"/>
      <c r="GOW251" s="1"/>
      <c r="GOX251" s="1"/>
      <c r="GOY251" s="1"/>
      <c r="GOZ251" s="1"/>
      <c r="GPA251" s="1"/>
      <c r="GPB251" s="1"/>
      <c r="GPC251" s="1"/>
      <c r="GPD251" s="1"/>
      <c r="GPE251" s="1"/>
      <c r="GPF251" s="1"/>
      <c r="GPG251" s="1"/>
      <c r="GPH251" s="1"/>
      <c r="GPI251" s="1"/>
      <c r="GPJ251" s="1"/>
      <c r="GPK251" s="1"/>
      <c r="GPL251" s="1"/>
      <c r="GPM251" s="1"/>
      <c r="GPN251" s="1"/>
      <c r="GPO251" s="1"/>
      <c r="GPP251" s="1"/>
      <c r="GPQ251" s="1"/>
      <c r="GPR251" s="1"/>
      <c r="GPS251" s="1"/>
      <c r="GPT251" s="1"/>
      <c r="GPU251" s="1"/>
      <c r="GPV251" s="1"/>
      <c r="GPW251" s="1"/>
      <c r="GPX251" s="1"/>
      <c r="GPY251" s="1"/>
      <c r="GPZ251" s="1"/>
      <c r="GQA251" s="1"/>
      <c r="GQB251" s="1"/>
      <c r="GQC251" s="1"/>
      <c r="GQD251" s="1"/>
      <c r="GQE251" s="1"/>
      <c r="GQF251" s="1"/>
      <c r="GQG251" s="1"/>
      <c r="GQH251" s="1"/>
      <c r="GQI251" s="1"/>
      <c r="GQJ251" s="1"/>
      <c r="GQK251" s="1"/>
      <c r="GQL251" s="1"/>
      <c r="GQM251" s="1"/>
      <c r="GQN251" s="1"/>
      <c r="GQO251" s="1"/>
      <c r="GQP251" s="1"/>
      <c r="GQQ251" s="1"/>
      <c r="GQR251" s="1"/>
      <c r="GQS251" s="1"/>
      <c r="GQT251" s="1"/>
      <c r="GQU251" s="1"/>
      <c r="GQV251" s="1"/>
      <c r="GQW251" s="1"/>
      <c r="GQX251" s="1"/>
      <c r="GQY251" s="1"/>
      <c r="GQZ251" s="1"/>
      <c r="GRA251" s="1"/>
      <c r="GRB251" s="1"/>
      <c r="GRC251" s="1"/>
      <c r="GRD251" s="1"/>
      <c r="GRE251" s="1"/>
      <c r="GRF251" s="1"/>
      <c r="GRG251" s="1"/>
      <c r="GRH251" s="1"/>
      <c r="GRI251" s="1"/>
      <c r="GRJ251" s="1"/>
      <c r="GRK251" s="1"/>
      <c r="GRL251" s="1"/>
      <c r="GRM251" s="1"/>
      <c r="GRN251" s="1"/>
      <c r="GRO251" s="1"/>
      <c r="GRP251" s="1"/>
      <c r="GRQ251" s="1"/>
      <c r="GRR251" s="1"/>
      <c r="GRS251" s="1"/>
      <c r="GRT251" s="1"/>
      <c r="GRU251" s="1"/>
      <c r="GRV251" s="1"/>
      <c r="GRW251" s="1"/>
      <c r="GRX251" s="1"/>
      <c r="GRY251" s="1"/>
      <c r="GRZ251" s="1"/>
      <c r="GSA251" s="1"/>
      <c r="GSB251" s="1"/>
      <c r="GSC251" s="1"/>
      <c r="GSD251" s="1"/>
      <c r="GSE251" s="1"/>
      <c r="GSF251" s="1"/>
      <c r="GSG251" s="1"/>
      <c r="GSH251" s="1"/>
      <c r="GSI251" s="1"/>
      <c r="GSJ251" s="1"/>
      <c r="GSK251" s="1"/>
      <c r="GSL251" s="1"/>
      <c r="GSM251" s="1"/>
      <c r="GSN251" s="1"/>
      <c r="GSO251" s="1"/>
      <c r="GSP251" s="1"/>
      <c r="GSQ251" s="1"/>
      <c r="GSR251" s="1"/>
      <c r="GSS251" s="1"/>
      <c r="GST251" s="1"/>
      <c r="GSU251" s="1"/>
      <c r="GSV251" s="1"/>
      <c r="GSW251" s="1"/>
      <c r="GSX251" s="1"/>
      <c r="GSY251" s="1"/>
      <c r="GSZ251" s="1"/>
      <c r="GTA251" s="1"/>
      <c r="GTB251" s="1"/>
      <c r="GTC251" s="1"/>
      <c r="GTD251" s="1"/>
      <c r="GTE251" s="1"/>
      <c r="GTF251" s="1"/>
      <c r="GTG251" s="1"/>
      <c r="GTH251" s="1"/>
      <c r="GTI251" s="1"/>
      <c r="GTJ251" s="1"/>
      <c r="GTK251" s="1"/>
      <c r="GTL251" s="1"/>
      <c r="GTM251" s="1"/>
      <c r="GTN251" s="1"/>
      <c r="GTO251" s="1"/>
      <c r="GTP251" s="1"/>
      <c r="GTQ251" s="1"/>
      <c r="GTR251" s="1"/>
      <c r="GTS251" s="1"/>
      <c r="GTT251" s="1"/>
      <c r="GTU251" s="1"/>
      <c r="GTV251" s="1"/>
      <c r="GTW251" s="1"/>
      <c r="GTX251" s="1"/>
      <c r="GTY251" s="1"/>
      <c r="GTZ251" s="1"/>
      <c r="GUA251" s="1"/>
      <c r="GUB251" s="1"/>
      <c r="GUC251" s="1"/>
      <c r="GUD251" s="1"/>
      <c r="GUE251" s="1"/>
      <c r="GUF251" s="1"/>
      <c r="GUG251" s="1"/>
      <c r="GUH251" s="1"/>
      <c r="GUI251" s="1"/>
      <c r="GUJ251" s="1"/>
      <c r="GUK251" s="1"/>
      <c r="GUL251" s="1"/>
      <c r="GUM251" s="1"/>
      <c r="GUN251" s="1"/>
      <c r="GUO251" s="1"/>
      <c r="GUP251" s="1"/>
      <c r="GUQ251" s="1"/>
      <c r="GUR251" s="1"/>
      <c r="GUS251" s="1"/>
      <c r="GUT251" s="1"/>
      <c r="GUU251" s="1"/>
      <c r="GUV251" s="1"/>
      <c r="GUW251" s="1"/>
      <c r="GUX251" s="1"/>
      <c r="GUY251" s="1"/>
      <c r="GUZ251" s="1"/>
      <c r="GVA251" s="1"/>
      <c r="GVB251" s="1"/>
      <c r="GVC251" s="1"/>
      <c r="GVD251" s="1"/>
      <c r="GVE251" s="1"/>
      <c r="GVF251" s="1"/>
      <c r="GVG251" s="1"/>
      <c r="GVH251" s="1"/>
      <c r="GVI251" s="1"/>
      <c r="GVJ251" s="1"/>
      <c r="GVK251" s="1"/>
      <c r="GVL251" s="1"/>
      <c r="GVM251" s="1"/>
      <c r="GVN251" s="1"/>
      <c r="GVO251" s="1"/>
      <c r="GVP251" s="1"/>
      <c r="GVQ251" s="1"/>
      <c r="GVR251" s="1"/>
      <c r="GVS251" s="1"/>
      <c r="GVT251" s="1"/>
      <c r="GVU251" s="1"/>
      <c r="GVV251" s="1"/>
      <c r="GVW251" s="1"/>
      <c r="GVX251" s="1"/>
      <c r="GVY251" s="1"/>
      <c r="GVZ251" s="1"/>
      <c r="GWA251" s="1"/>
      <c r="GWB251" s="1"/>
      <c r="GWC251" s="1"/>
      <c r="GWD251" s="1"/>
      <c r="GWE251" s="1"/>
      <c r="GWF251" s="1"/>
      <c r="GWG251" s="1"/>
      <c r="GWH251" s="1"/>
      <c r="GWI251" s="1"/>
      <c r="GWJ251" s="1"/>
      <c r="GWK251" s="1"/>
      <c r="GWL251" s="1"/>
      <c r="GWM251" s="1"/>
      <c r="GWN251" s="1"/>
      <c r="GWO251" s="1"/>
      <c r="GWP251" s="1"/>
      <c r="GWQ251" s="1"/>
      <c r="GWR251" s="1"/>
      <c r="GWS251" s="1"/>
      <c r="GWT251" s="1"/>
      <c r="GWU251" s="1"/>
      <c r="GWV251" s="1"/>
      <c r="GWW251" s="1"/>
      <c r="GWX251" s="1"/>
      <c r="GWY251" s="1"/>
      <c r="GWZ251" s="1"/>
      <c r="GXA251" s="1"/>
      <c r="GXB251" s="1"/>
      <c r="GXC251" s="1"/>
      <c r="GXD251" s="1"/>
      <c r="GXE251" s="1"/>
      <c r="GXF251" s="1"/>
      <c r="GXG251" s="1"/>
      <c r="GXH251" s="1"/>
      <c r="GXI251" s="1"/>
      <c r="GXJ251" s="1"/>
      <c r="GXK251" s="1"/>
      <c r="GXL251" s="1"/>
      <c r="GXM251" s="1"/>
      <c r="GXN251" s="1"/>
      <c r="GXO251" s="1"/>
      <c r="GXP251" s="1"/>
      <c r="GXQ251" s="1"/>
      <c r="GXR251" s="1"/>
      <c r="GXS251" s="1"/>
      <c r="GXT251" s="1"/>
      <c r="GXU251" s="1"/>
      <c r="GXV251" s="1"/>
      <c r="GXW251" s="1"/>
      <c r="GXX251" s="1"/>
      <c r="GXY251" s="1"/>
      <c r="GXZ251" s="1"/>
      <c r="GYA251" s="1"/>
      <c r="GYB251" s="1"/>
      <c r="GYC251" s="1"/>
      <c r="GYD251" s="1"/>
      <c r="GYE251" s="1"/>
      <c r="GYF251" s="1"/>
      <c r="GYG251" s="1"/>
      <c r="GYH251" s="1"/>
      <c r="GYI251" s="1"/>
      <c r="GYJ251" s="1"/>
      <c r="GYK251" s="1"/>
      <c r="GYL251" s="1"/>
      <c r="GYM251" s="1"/>
      <c r="GYN251" s="1"/>
      <c r="GYO251" s="1"/>
      <c r="GYP251" s="1"/>
      <c r="GYQ251" s="1"/>
      <c r="GYR251" s="1"/>
      <c r="GYS251" s="1"/>
      <c r="GYT251" s="1"/>
      <c r="GYU251" s="1"/>
      <c r="GYV251" s="1"/>
      <c r="GYW251" s="1"/>
      <c r="GYX251" s="1"/>
      <c r="GYY251" s="1"/>
      <c r="GYZ251" s="1"/>
      <c r="GZA251" s="1"/>
      <c r="GZB251" s="1"/>
      <c r="GZC251" s="1"/>
      <c r="GZD251" s="1"/>
      <c r="GZE251" s="1"/>
      <c r="GZF251" s="1"/>
      <c r="GZG251" s="1"/>
      <c r="GZH251" s="1"/>
      <c r="GZI251" s="1"/>
      <c r="GZJ251" s="1"/>
      <c r="GZK251" s="1"/>
      <c r="GZL251" s="1"/>
      <c r="GZM251" s="1"/>
      <c r="GZN251" s="1"/>
      <c r="GZO251" s="1"/>
      <c r="GZP251" s="1"/>
      <c r="GZQ251" s="1"/>
      <c r="GZR251" s="1"/>
      <c r="GZS251" s="1"/>
      <c r="GZT251" s="1"/>
      <c r="GZU251" s="1"/>
      <c r="GZV251" s="1"/>
      <c r="GZW251" s="1"/>
      <c r="GZX251" s="1"/>
      <c r="GZY251" s="1"/>
      <c r="GZZ251" s="1"/>
      <c r="HAA251" s="1"/>
      <c r="HAB251" s="1"/>
      <c r="HAC251" s="1"/>
      <c r="HAD251" s="1"/>
      <c r="HAE251" s="1"/>
      <c r="HAF251" s="1"/>
      <c r="HAG251" s="1"/>
      <c r="HAH251" s="1"/>
      <c r="HAI251" s="1"/>
      <c r="HAJ251" s="1"/>
      <c r="HAK251" s="1"/>
      <c r="HAL251" s="1"/>
      <c r="HAM251" s="1"/>
      <c r="HAN251" s="1"/>
      <c r="HAO251" s="1"/>
      <c r="HAP251" s="1"/>
      <c r="HAQ251" s="1"/>
      <c r="HAR251" s="1"/>
      <c r="HAS251" s="1"/>
      <c r="HAT251" s="1"/>
      <c r="HAU251" s="1"/>
      <c r="HAV251" s="1"/>
      <c r="HAW251" s="1"/>
      <c r="HAX251" s="1"/>
      <c r="HAY251" s="1"/>
      <c r="HAZ251" s="1"/>
      <c r="HBA251" s="1"/>
      <c r="HBB251" s="1"/>
      <c r="HBC251" s="1"/>
      <c r="HBD251" s="1"/>
      <c r="HBE251" s="1"/>
      <c r="HBF251" s="1"/>
      <c r="HBG251" s="1"/>
      <c r="HBH251" s="1"/>
      <c r="HBI251" s="1"/>
      <c r="HBJ251" s="1"/>
      <c r="HBK251" s="1"/>
      <c r="HBL251" s="1"/>
      <c r="HBM251" s="1"/>
      <c r="HBN251" s="1"/>
      <c r="HBO251" s="1"/>
      <c r="HBP251" s="1"/>
      <c r="HBQ251" s="1"/>
      <c r="HBR251" s="1"/>
      <c r="HBS251" s="1"/>
      <c r="HBT251" s="1"/>
      <c r="HBU251" s="1"/>
      <c r="HBV251" s="1"/>
      <c r="HBW251" s="1"/>
      <c r="HBX251" s="1"/>
      <c r="HBY251" s="1"/>
      <c r="HBZ251" s="1"/>
      <c r="HCA251" s="1"/>
      <c r="HCB251" s="1"/>
      <c r="HCC251" s="1"/>
      <c r="HCD251" s="1"/>
      <c r="HCE251" s="1"/>
      <c r="HCF251" s="1"/>
      <c r="HCG251" s="1"/>
      <c r="HCH251" s="1"/>
      <c r="HCI251" s="1"/>
      <c r="HCJ251" s="1"/>
      <c r="HCK251" s="1"/>
      <c r="HCL251" s="1"/>
      <c r="HCM251" s="1"/>
      <c r="HCN251" s="1"/>
      <c r="HCO251" s="1"/>
      <c r="HCP251" s="1"/>
      <c r="HCQ251" s="1"/>
      <c r="HCR251" s="1"/>
      <c r="HCS251" s="1"/>
      <c r="HCT251" s="1"/>
      <c r="HCU251" s="1"/>
      <c r="HCV251" s="1"/>
      <c r="HCW251" s="1"/>
      <c r="HCX251" s="1"/>
      <c r="HCY251" s="1"/>
      <c r="HCZ251" s="1"/>
      <c r="HDA251" s="1"/>
      <c r="HDB251" s="1"/>
      <c r="HDC251" s="1"/>
      <c r="HDD251" s="1"/>
      <c r="HDE251" s="1"/>
      <c r="HDF251" s="1"/>
      <c r="HDG251" s="1"/>
      <c r="HDH251" s="1"/>
      <c r="HDI251" s="1"/>
      <c r="HDJ251" s="1"/>
      <c r="HDK251" s="1"/>
      <c r="HDL251" s="1"/>
      <c r="HDM251" s="1"/>
      <c r="HDN251" s="1"/>
      <c r="HDO251" s="1"/>
      <c r="HDP251" s="1"/>
      <c r="HDQ251" s="1"/>
      <c r="HDR251" s="1"/>
      <c r="HDS251" s="1"/>
      <c r="HDT251" s="1"/>
      <c r="HDU251" s="1"/>
      <c r="HDV251" s="1"/>
      <c r="HDW251" s="1"/>
      <c r="HDX251" s="1"/>
      <c r="HDY251" s="1"/>
      <c r="HDZ251" s="1"/>
      <c r="HEA251" s="1"/>
      <c r="HEB251" s="1"/>
      <c r="HEC251" s="1"/>
      <c r="HED251" s="1"/>
      <c r="HEE251" s="1"/>
      <c r="HEF251" s="1"/>
      <c r="HEG251" s="1"/>
      <c r="HEH251" s="1"/>
      <c r="HEI251" s="1"/>
      <c r="HEJ251" s="1"/>
      <c r="HEK251" s="1"/>
      <c r="HEL251" s="1"/>
      <c r="HEM251" s="1"/>
      <c r="HEN251" s="1"/>
      <c r="HEO251" s="1"/>
      <c r="HEP251" s="1"/>
      <c r="HEQ251" s="1"/>
      <c r="HER251" s="1"/>
      <c r="HES251" s="1"/>
      <c r="HET251" s="1"/>
      <c r="HEU251" s="1"/>
      <c r="HEV251" s="1"/>
      <c r="HEW251" s="1"/>
      <c r="HEX251" s="1"/>
      <c r="HEY251" s="1"/>
      <c r="HEZ251" s="1"/>
      <c r="HFA251" s="1"/>
      <c r="HFB251" s="1"/>
      <c r="HFC251" s="1"/>
      <c r="HFD251" s="1"/>
      <c r="HFE251" s="1"/>
      <c r="HFF251" s="1"/>
      <c r="HFG251" s="1"/>
      <c r="HFH251" s="1"/>
      <c r="HFI251" s="1"/>
      <c r="HFJ251" s="1"/>
      <c r="HFK251" s="1"/>
      <c r="HFL251" s="1"/>
      <c r="HFM251" s="1"/>
      <c r="HFN251" s="1"/>
      <c r="HFO251" s="1"/>
      <c r="HFP251" s="1"/>
      <c r="HFQ251" s="1"/>
      <c r="HFR251" s="1"/>
      <c r="HFS251" s="1"/>
      <c r="HFT251" s="1"/>
      <c r="HFU251" s="1"/>
      <c r="HFV251" s="1"/>
      <c r="HFW251" s="1"/>
      <c r="HFX251" s="1"/>
      <c r="HFY251" s="1"/>
      <c r="HFZ251" s="1"/>
      <c r="HGA251" s="1"/>
      <c r="HGB251" s="1"/>
      <c r="HGC251" s="1"/>
      <c r="HGD251" s="1"/>
      <c r="HGE251" s="1"/>
      <c r="HGF251" s="1"/>
      <c r="HGG251" s="1"/>
      <c r="HGH251" s="1"/>
      <c r="HGI251" s="1"/>
      <c r="HGJ251" s="1"/>
      <c r="HGK251" s="1"/>
      <c r="HGL251" s="1"/>
      <c r="HGM251" s="1"/>
      <c r="HGN251" s="1"/>
      <c r="HGO251" s="1"/>
      <c r="HGP251" s="1"/>
      <c r="HGQ251" s="1"/>
      <c r="HGR251" s="1"/>
      <c r="HGS251" s="1"/>
      <c r="HGT251" s="1"/>
      <c r="HGU251" s="1"/>
      <c r="HGV251" s="1"/>
      <c r="HGW251" s="1"/>
      <c r="HGX251" s="1"/>
      <c r="HGY251" s="1"/>
      <c r="HGZ251" s="1"/>
      <c r="HHA251" s="1"/>
      <c r="HHB251" s="1"/>
      <c r="HHC251" s="1"/>
      <c r="HHD251" s="1"/>
      <c r="HHE251" s="1"/>
      <c r="HHF251" s="1"/>
      <c r="HHG251" s="1"/>
      <c r="HHH251" s="1"/>
      <c r="HHI251" s="1"/>
      <c r="HHJ251" s="1"/>
      <c r="HHK251" s="1"/>
      <c r="HHL251" s="1"/>
      <c r="HHM251" s="1"/>
      <c r="HHN251" s="1"/>
      <c r="HHO251" s="1"/>
      <c r="HHP251" s="1"/>
      <c r="HHQ251" s="1"/>
      <c r="HHR251" s="1"/>
      <c r="HHS251" s="1"/>
      <c r="HHT251" s="1"/>
      <c r="HHU251" s="1"/>
      <c r="HHV251" s="1"/>
      <c r="HHW251" s="1"/>
      <c r="HHX251" s="1"/>
      <c r="HHY251" s="1"/>
      <c r="HHZ251" s="1"/>
      <c r="HIA251" s="1"/>
      <c r="HIB251" s="1"/>
      <c r="HIC251" s="1"/>
      <c r="HID251" s="1"/>
      <c r="HIE251" s="1"/>
      <c r="HIF251" s="1"/>
      <c r="HIG251" s="1"/>
      <c r="HIH251" s="1"/>
      <c r="HII251" s="1"/>
      <c r="HIJ251" s="1"/>
      <c r="HIK251" s="1"/>
      <c r="HIL251" s="1"/>
      <c r="HIM251" s="1"/>
      <c r="HIN251" s="1"/>
      <c r="HIO251" s="1"/>
      <c r="HIP251" s="1"/>
      <c r="HIQ251" s="1"/>
      <c r="HIR251" s="1"/>
      <c r="HIS251" s="1"/>
      <c r="HIT251" s="1"/>
      <c r="HIU251" s="1"/>
      <c r="HIV251" s="1"/>
      <c r="HIW251" s="1"/>
      <c r="HIX251" s="1"/>
      <c r="HIY251" s="1"/>
      <c r="HIZ251" s="1"/>
      <c r="HJA251" s="1"/>
      <c r="HJB251" s="1"/>
      <c r="HJC251" s="1"/>
      <c r="HJD251" s="1"/>
      <c r="HJE251" s="1"/>
      <c r="HJF251" s="1"/>
      <c r="HJG251" s="1"/>
      <c r="HJH251" s="1"/>
      <c r="HJI251" s="1"/>
      <c r="HJJ251" s="1"/>
      <c r="HJK251" s="1"/>
      <c r="HJL251" s="1"/>
      <c r="HJM251" s="1"/>
      <c r="HJN251" s="1"/>
      <c r="HJO251" s="1"/>
      <c r="HJP251" s="1"/>
      <c r="HJQ251" s="1"/>
      <c r="HJR251" s="1"/>
      <c r="HJS251" s="1"/>
      <c r="HJT251" s="1"/>
      <c r="HJU251" s="1"/>
      <c r="HJV251" s="1"/>
      <c r="HJW251" s="1"/>
      <c r="HJX251" s="1"/>
      <c r="HJY251" s="1"/>
      <c r="HJZ251" s="1"/>
      <c r="HKA251" s="1"/>
      <c r="HKB251" s="1"/>
      <c r="HKC251" s="1"/>
      <c r="HKD251" s="1"/>
      <c r="HKE251" s="1"/>
      <c r="HKF251" s="1"/>
      <c r="HKG251" s="1"/>
      <c r="HKH251" s="1"/>
      <c r="HKI251" s="1"/>
      <c r="HKJ251" s="1"/>
      <c r="HKK251" s="1"/>
      <c r="HKL251" s="1"/>
      <c r="HKM251" s="1"/>
      <c r="HKN251" s="1"/>
      <c r="HKO251" s="1"/>
      <c r="HKP251" s="1"/>
      <c r="HKQ251" s="1"/>
      <c r="HKR251" s="1"/>
      <c r="HKS251" s="1"/>
      <c r="HKT251" s="1"/>
      <c r="HKU251" s="1"/>
      <c r="HKV251" s="1"/>
      <c r="HKW251" s="1"/>
      <c r="HKX251" s="1"/>
      <c r="HKY251" s="1"/>
      <c r="HKZ251" s="1"/>
      <c r="HLA251" s="1"/>
      <c r="HLB251" s="1"/>
      <c r="HLC251" s="1"/>
      <c r="HLD251" s="1"/>
      <c r="HLE251" s="1"/>
      <c r="HLF251" s="1"/>
      <c r="HLG251" s="1"/>
      <c r="HLH251" s="1"/>
      <c r="HLI251" s="1"/>
      <c r="HLJ251" s="1"/>
      <c r="HLK251" s="1"/>
      <c r="HLL251" s="1"/>
      <c r="HLM251" s="1"/>
      <c r="HLN251" s="1"/>
      <c r="HLO251" s="1"/>
      <c r="HLP251" s="1"/>
      <c r="HLQ251" s="1"/>
      <c r="HLR251" s="1"/>
      <c r="HLS251" s="1"/>
      <c r="HLT251" s="1"/>
      <c r="HLU251" s="1"/>
      <c r="HLV251" s="1"/>
      <c r="HLW251" s="1"/>
      <c r="HLX251" s="1"/>
      <c r="HLY251" s="1"/>
      <c r="HLZ251" s="1"/>
      <c r="HMA251" s="1"/>
      <c r="HMB251" s="1"/>
      <c r="HMC251" s="1"/>
      <c r="HMD251" s="1"/>
      <c r="HME251" s="1"/>
      <c r="HMF251" s="1"/>
      <c r="HMG251" s="1"/>
      <c r="HMH251" s="1"/>
      <c r="HMI251" s="1"/>
      <c r="HMJ251" s="1"/>
      <c r="HMK251" s="1"/>
      <c r="HML251" s="1"/>
      <c r="HMM251" s="1"/>
      <c r="HMN251" s="1"/>
      <c r="HMO251" s="1"/>
      <c r="HMP251" s="1"/>
      <c r="HMQ251" s="1"/>
      <c r="HMR251" s="1"/>
      <c r="HMS251" s="1"/>
      <c r="HMT251" s="1"/>
      <c r="HMU251" s="1"/>
      <c r="HMV251" s="1"/>
      <c r="HMW251" s="1"/>
      <c r="HMX251" s="1"/>
      <c r="HMY251" s="1"/>
      <c r="HMZ251" s="1"/>
      <c r="HNA251" s="1"/>
      <c r="HNB251" s="1"/>
      <c r="HNC251" s="1"/>
      <c r="HND251" s="1"/>
      <c r="HNE251" s="1"/>
      <c r="HNF251" s="1"/>
      <c r="HNG251" s="1"/>
      <c r="HNH251" s="1"/>
      <c r="HNI251" s="1"/>
      <c r="HNJ251" s="1"/>
      <c r="HNK251" s="1"/>
      <c r="HNL251" s="1"/>
      <c r="HNM251" s="1"/>
      <c r="HNN251" s="1"/>
      <c r="HNO251" s="1"/>
      <c r="HNP251" s="1"/>
      <c r="HNQ251" s="1"/>
      <c r="HNR251" s="1"/>
      <c r="HNS251" s="1"/>
      <c r="HNT251" s="1"/>
      <c r="HNU251" s="1"/>
      <c r="HNV251" s="1"/>
      <c r="HNW251" s="1"/>
      <c r="HNX251" s="1"/>
      <c r="HNY251" s="1"/>
      <c r="HNZ251" s="1"/>
      <c r="HOA251" s="1"/>
      <c r="HOB251" s="1"/>
      <c r="HOC251" s="1"/>
      <c r="HOD251" s="1"/>
      <c r="HOE251" s="1"/>
      <c r="HOF251" s="1"/>
      <c r="HOG251" s="1"/>
      <c r="HOH251" s="1"/>
      <c r="HOI251" s="1"/>
      <c r="HOJ251" s="1"/>
      <c r="HOK251" s="1"/>
      <c r="HOL251" s="1"/>
      <c r="HOM251" s="1"/>
      <c r="HON251" s="1"/>
      <c r="HOO251" s="1"/>
      <c r="HOP251" s="1"/>
      <c r="HOQ251" s="1"/>
      <c r="HOR251" s="1"/>
      <c r="HOS251" s="1"/>
      <c r="HOT251" s="1"/>
      <c r="HOU251" s="1"/>
      <c r="HOV251" s="1"/>
      <c r="HOW251" s="1"/>
      <c r="HOX251" s="1"/>
      <c r="HOY251" s="1"/>
      <c r="HOZ251" s="1"/>
      <c r="HPA251" s="1"/>
      <c r="HPB251" s="1"/>
      <c r="HPC251" s="1"/>
      <c r="HPD251" s="1"/>
      <c r="HPE251" s="1"/>
      <c r="HPF251" s="1"/>
      <c r="HPG251" s="1"/>
      <c r="HPH251" s="1"/>
      <c r="HPI251" s="1"/>
      <c r="HPJ251" s="1"/>
      <c r="HPK251" s="1"/>
      <c r="HPL251" s="1"/>
      <c r="HPM251" s="1"/>
      <c r="HPN251" s="1"/>
      <c r="HPO251" s="1"/>
      <c r="HPP251" s="1"/>
      <c r="HPQ251" s="1"/>
      <c r="HPR251" s="1"/>
      <c r="HPS251" s="1"/>
      <c r="HPT251" s="1"/>
      <c r="HPU251" s="1"/>
      <c r="HPV251" s="1"/>
      <c r="HPW251" s="1"/>
      <c r="HPX251" s="1"/>
      <c r="HPY251" s="1"/>
      <c r="HPZ251" s="1"/>
      <c r="HQA251" s="1"/>
      <c r="HQB251" s="1"/>
      <c r="HQC251" s="1"/>
      <c r="HQD251" s="1"/>
      <c r="HQE251" s="1"/>
      <c r="HQF251" s="1"/>
      <c r="HQG251" s="1"/>
      <c r="HQH251" s="1"/>
      <c r="HQI251" s="1"/>
      <c r="HQJ251" s="1"/>
      <c r="HQK251" s="1"/>
      <c r="HQL251" s="1"/>
      <c r="HQM251" s="1"/>
      <c r="HQN251" s="1"/>
      <c r="HQO251" s="1"/>
      <c r="HQP251" s="1"/>
      <c r="HQQ251" s="1"/>
      <c r="HQR251" s="1"/>
      <c r="HQS251" s="1"/>
      <c r="HQT251" s="1"/>
      <c r="HQU251" s="1"/>
      <c r="HQV251" s="1"/>
      <c r="HQW251" s="1"/>
      <c r="HQX251" s="1"/>
      <c r="HQY251" s="1"/>
      <c r="HQZ251" s="1"/>
      <c r="HRA251" s="1"/>
      <c r="HRB251" s="1"/>
      <c r="HRC251" s="1"/>
      <c r="HRD251" s="1"/>
      <c r="HRE251" s="1"/>
      <c r="HRF251" s="1"/>
      <c r="HRG251" s="1"/>
      <c r="HRH251" s="1"/>
      <c r="HRI251" s="1"/>
      <c r="HRJ251" s="1"/>
      <c r="HRK251" s="1"/>
      <c r="HRL251" s="1"/>
      <c r="HRM251" s="1"/>
      <c r="HRN251" s="1"/>
      <c r="HRO251" s="1"/>
      <c r="HRP251" s="1"/>
      <c r="HRQ251" s="1"/>
      <c r="HRR251" s="1"/>
      <c r="HRS251" s="1"/>
      <c r="HRT251" s="1"/>
      <c r="HRU251" s="1"/>
      <c r="HRV251" s="1"/>
      <c r="HRW251" s="1"/>
      <c r="HRX251" s="1"/>
      <c r="HRY251" s="1"/>
      <c r="HRZ251" s="1"/>
      <c r="HSA251" s="1"/>
      <c r="HSB251" s="1"/>
      <c r="HSC251" s="1"/>
      <c r="HSD251" s="1"/>
      <c r="HSE251" s="1"/>
      <c r="HSF251" s="1"/>
      <c r="HSG251" s="1"/>
      <c r="HSH251" s="1"/>
      <c r="HSI251" s="1"/>
      <c r="HSJ251" s="1"/>
      <c r="HSK251" s="1"/>
      <c r="HSL251" s="1"/>
      <c r="HSM251" s="1"/>
      <c r="HSN251" s="1"/>
      <c r="HSO251" s="1"/>
      <c r="HSP251" s="1"/>
      <c r="HSQ251" s="1"/>
      <c r="HSR251" s="1"/>
      <c r="HSS251" s="1"/>
      <c r="HST251" s="1"/>
      <c r="HSU251" s="1"/>
      <c r="HSV251" s="1"/>
      <c r="HSW251" s="1"/>
      <c r="HSX251" s="1"/>
      <c r="HSY251" s="1"/>
      <c r="HSZ251" s="1"/>
      <c r="HTA251" s="1"/>
      <c r="HTB251" s="1"/>
      <c r="HTC251" s="1"/>
      <c r="HTD251" s="1"/>
      <c r="HTE251" s="1"/>
      <c r="HTF251" s="1"/>
      <c r="HTG251" s="1"/>
      <c r="HTH251" s="1"/>
      <c r="HTI251" s="1"/>
      <c r="HTJ251" s="1"/>
      <c r="HTK251" s="1"/>
      <c r="HTL251" s="1"/>
      <c r="HTM251" s="1"/>
      <c r="HTN251" s="1"/>
      <c r="HTO251" s="1"/>
      <c r="HTP251" s="1"/>
      <c r="HTQ251" s="1"/>
      <c r="HTR251" s="1"/>
      <c r="HTS251" s="1"/>
      <c r="HTT251" s="1"/>
      <c r="HTU251" s="1"/>
      <c r="HTV251" s="1"/>
      <c r="HTW251" s="1"/>
      <c r="HTX251" s="1"/>
      <c r="HTY251" s="1"/>
      <c r="HTZ251" s="1"/>
      <c r="HUA251" s="1"/>
      <c r="HUB251" s="1"/>
      <c r="HUC251" s="1"/>
      <c r="HUD251" s="1"/>
      <c r="HUE251" s="1"/>
      <c r="HUF251" s="1"/>
      <c r="HUG251" s="1"/>
      <c r="HUH251" s="1"/>
      <c r="HUI251" s="1"/>
      <c r="HUJ251" s="1"/>
      <c r="HUK251" s="1"/>
      <c r="HUL251" s="1"/>
      <c r="HUM251" s="1"/>
      <c r="HUN251" s="1"/>
      <c r="HUO251" s="1"/>
      <c r="HUP251" s="1"/>
      <c r="HUQ251" s="1"/>
      <c r="HUR251" s="1"/>
      <c r="HUS251" s="1"/>
      <c r="HUT251" s="1"/>
      <c r="HUU251" s="1"/>
      <c r="HUV251" s="1"/>
      <c r="HUW251" s="1"/>
      <c r="HUX251" s="1"/>
      <c r="HUY251" s="1"/>
      <c r="HUZ251" s="1"/>
      <c r="HVA251" s="1"/>
      <c r="HVB251" s="1"/>
      <c r="HVC251" s="1"/>
      <c r="HVD251" s="1"/>
      <c r="HVE251" s="1"/>
      <c r="HVF251" s="1"/>
      <c r="HVG251" s="1"/>
      <c r="HVH251" s="1"/>
      <c r="HVI251" s="1"/>
      <c r="HVJ251" s="1"/>
      <c r="HVK251" s="1"/>
      <c r="HVL251" s="1"/>
      <c r="HVM251" s="1"/>
      <c r="HVN251" s="1"/>
      <c r="HVO251" s="1"/>
      <c r="HVP251" s="1"/>
      <c r="HVQ251" s="1"/>
      <c r="HVR251" s="1"/>
      <c r="HVS251" s="1"/>
      <c r="HVT251" s="1"/>
      <c r="HVU251" s="1"/>
      <c r="HVV251" s="1"/>
      <c r="HVW251" s="1"/>
      <c r="HVX251" s="1"/>
      <c r="HVY251" s="1"/>
      <c r="HVZ251" s="1"/>
      <c r="HWA251" s="1"/>
      <c r="HWB251" s="1"/>
      <c r="HWC251" s="1"/>
      <c r="HWD251" s="1"/>
      <c r="HWE251" s="1"/>
      <c r="HWF251" s="1"/>
      <c r="HWG251" s="1"/>
      <c r="HWH251" s="1"/>
      <c r="HWI251" s="1"/>
      <c r="HWJ251" s="1"/>
      <c r="HWK251" s="1"/>
      <c r="HWL251" s="1"/>
      <c r="HWM251" s="1"/>
      <c r="HWN251" s="1"/>
      <c r="HWO251" s="1"/>
      <c r="HWP251" s="1"/>
      <c r="HWQ251" s="1"/>
      <c r="HWR251" s="1"/>
      <c r="HWS251" s="1"/>
      <c r="HWT251" s="1"/>
      <c r="HWU251" s="1"/>
      <c r="HWV251" s="1"/>
      <c r="HWW251" s="1"/>
      <c r="HWX251" s="1"/>
      <c r="HWY251" s="1"/>
      <c r="HWZ251" s="1"/>
      <c r="HXA251" s="1"/>
      <c r="HXB251" s="1"/>
      <c r="HXC251" s="1"/>
      <c r="HXD251" s="1"/>
      <c r="HXE251" s="1"/>
      <c r="HXF251" s="1"/>
      <c r="HXG251" s="1"/>
      <c r="HXH251" s="1"/>
      <c r="HXI251" s="1"/>
      <c r="HXJ251" s="1"/>
      <c r="HXK251" s="1"/>
      <c r="HXL251" s="1"/>
      <c r="HXM251" s="1"/>
      <c r="HXN251" s="1"/>
      <c r="HXO251" s="1"/>
      <c r="HXP251" s="1"/>
      <c r="HXQ251" s="1"/>
      <c r="HXR251" s="1"/>
      <c r="HXS251" s="1"/>
      <c r="HXT251" s="1"/>
      <c r="HXU251" s="1"/>
      <c r="HXV251" s="1"/>
      <c r="HXW251" s="1"/>
      <c r="HXX251" s="1"/>
      <c r="HXY251" s="1"/>
      <c r="HXZ251" s="1"/>
      <c r="HYA251" s="1"/>
      <c r="HYB251" s="1"/>
      <c r="HYC251" s="1"/>
      <c r="HYD251" s="1"/>
      <c r="HYE251" s="1"/>
      <c r="HYF251" s="1"/>
      <c r="HYG251" s="1"/>
      <c r="HYH251" s="1"/>
      <c r="HYI251" s="1"/>
      <c r="HYJ251" s="1"/>
      <c r="HYK251" s="1"/>
      <c r="HYL251" s="1"/>
      <c r="HYM251" s="1"/>
      <c r="HYN251" s="1"/>
      <c r="HYO251" s="1"/>
      <c r="HYP251" s="1"/>
      <c r="HYQ251" s="1"/>
      <c r="HYR251" s="1"/>
      <c r="HYS251" s="1"/>
      <c r="HYT251" s="1"/>
      <c r="HYU251" s="1"/>
      <c r="HYV251" s="1"/>
      <c r="HYW251" s="1"/>
      <c r="HYX251" s="1"/>
      <c r="HYY251" s="1"/>
      <c r="HYZ251" s="1"/>
      <c r="HZA251" s="1"/>
      <c r="HZB251" s="1"/>
      <c r="HZC251" s="1"/>
      <c r="HZD251" s="1"/>
      <c r="HZE251" s="1"/>
      <c r="HZF251" s="1"/>
      <c r="HZG251" s="1"/>
      <c r="HZH251" s="1"/>
      <c r="HZI251" s="1"/>
      <c r="HZJ251" s="1"/>
      <c r="HZK251" s="1"/>
      <c r="HZL251" s="1"/>
      <c r="HZM251" s="1"/>
      <c r="HZN251" s="1"/>
      <c r="HZO251" s="1"/>
      <c r="HZP251" s="1"/>
      <c r="HZQ251" s="1"/>
      <c r="HZR251" s="1"/>
      <c r="HZS251" s="1"/>
      <c r="HZT251" s="1"/>
      <c r="HZU251" s="1"/>
      <c r="HZV251" s="1"/>
      <c r="HZW251" s="1"/>
      <c r="HZX251" s="1"/>
      <c r="HZY251" s="1"/>
      <c r="HZZ251" s="1"/>
      <c r="IAA251" s="1"/>
      <c r="IAB251" s="1"/>
      <c r="IAC251" s="1"/>
      <c r="IAD251" s="1"/>
      <c r="IAE251" s="1"/>
      <c r="IAF251" s="1"/>
      <c r="IAG251" s="1"/>
      <c r="IAH251" s="1"/>
      <c r="IAI251" s="1"/>
      <c r="IAJ251" s="1"/>
      <c r="IAK251" s="1"/>
      <c r="IAL251" s="1"/>
      <c r="IAM251" s="1"/>
      <c r="IAN251" s="1"/>
      <c r="IAO251" s="1"/>
      <c r="IAP251" s="1"/>
      <c r="IAQ251" s="1"/>
      <c r="IAR251" s="1"/>
      <c r="IAS251" s="1"/>
      <c r="IAT251" s="1"/>
      <c r="IAU251" s="1"/>
      <c r="IAV251" s="1"/>
      <c r="IAW251" s="1"/>
      <c r="IAX251" s="1"/>
      <c r="IAY251" s="1"/>
      <c r="IAZ251" s="1"/>
      <c r="IBA251" s="1"/>
      <c r="IBB251" s="1"/>
      <c r="IBC251" s="1"/>
      <c r="IBD251" s="1"/>
      <c r="IBE251" s="1"/>
      <c r="IBF251" s="1"/>
      <c r="IBG251" s="1"/>
      <c r="IBH251" s="1"/>
      <c r="IBI251" s="1"/>
      <c r="IBJ251" s="1"/>
      <c r="IBK251" s="1"/>
      <c r="IBL251" s="1"/>
      <c r="IBM251" s="1"/>
      <c r="IBN251" s="1"/>
      <c r="IBO251" s="1"/>
      <c r="IBP251" s="1"/>
      <c r="IBQ251" s="1"/>
      <c r="IBR251" s="1"/>
      <c r="IBS251" s="1"/>
      <c r="IBT251" s="1"/>
      <c r="IBU251" s="1"/>
      <c r="IBV251" s="1"/>
      <c r="IBW251" s="1"/>
      <c r="IBX251" s="1"/>
      <c r="IBY251" s="1"/>
      <c r="IBZ251" s="1"/>
      <c r="ICA251" s="1"/>
      <c r="ICB251" s="1"/>
      <c r="ICC251" s="1"/>
      <c r="ICD251" s="1"/>
      <c r="ICE251" s="1"/>
      <c r="ICF251" s="1"/>
      <c r="ICG251" s="1"/>
      <c r="ICH251" s="1"/>
      <c r="ICI251" s="1"/>
      <c r="ICJ251" s="1"/>
      <c r="ICK251" s="1"/>
      <c r="ICL251" s="1"/>
      <c r="ICM251" s="1"/>
      <c r="ICN251" s="1"/>
      <c r="ICO251" s="1"/>
      <c r="ICP251" s="1"/>
      <c r="ICQ251" s="1"/>
      <c r="ICR251" s="1"/>
      <c r="ICS251" s="1"/>
      <c r="ICT251" s="1"/>
      <c r="ICU251" s="1"/>
      <c r="ICV251" s="1"/>
      <c r="ICW251" s="1"/>
      <c r="ICX251" s="1"/>
      <c r="ICY251" s="1"/>
      <c r="ICZ251" s="1"/>
      <c r="IDA251" s="1"/>
      <c r="IDB251" s="1"/>
      <c r="IDC251" s="1"/>
      <c r="IDD251" s="1"/>
      <c r="IDE251" s="1"/>
      <c r="IDF251" s="1"/>
      <c r="IDG251" s="1"/>
      <c r="IDH251" s="1"/>
      <c r="IDI251" s="1"/>
      <c r="IDJ251" s="1"/>
      <c r="IDK251" s="1"/>
      <c r="IDL251" s="1"/>
      <c r="IDM251" s="1"/>
      <c r="IDN251" s="1"/>
      <c r="IDO251" s="1"/>
      <c r="IDP251" s="1"/>
      <c r="IDQ251" s="1"/>
      <c r="IDR251" s="1"/>
      <c r="IDS251" s="1"/>
      <c r="IDT251" s="1"/>
      <c r="IDU251" s="1"/>
      <c r="IDV251" s="1"/>
      <c r="IDW251" s="1"/>
      <c r="IDX251" s="1"/>
      <c r="IDY251" s="1"/>
      <c r="IDZ251" s="1"/>
      <c r="IEA251" s="1"/>
      <c r="IEB251" s="1"/>
      <c r="IEC251" s="1"/>
      <c r="IED251" s="1"/>
      <c r="IEE251" s="1"/>
      <c r="IEF251" s="1"/>
      <c r="IEG251" s="1"/>
      <c r="IEH251" s="1"/>
      <c r="IEI251" s="1"/>
      <c r="IEJ251" s="1"/>
      <c r="IEK251" s="1"/>
      <c r="IEL251" s="1"/>
      <c r="IEM251" s="1"/>
      <c r="IEN251" s="1"/>
      <c r="IEO251" s="1"/>
      <c r="IEP251" s="1"/>
      <c r="IEQ251" s="1"/>
      <c r="IER251" s="1"/>
      <c r="IES251" s="1"/>
      <c r="IET251" s="1"/>
      <c r="IEU251" s="1"/>
      <c r="IEV251" s="1"/>
      <c r="IEW251" s="1"/>
      <c r="IEX251" s="1"/>
      <c r="IEY251" s="1"/>
      <c r="IEZ251" s="1"/>
      <c r="IFA251" s="1"/>
      <c r="IFB251" s="1"/>
      <c r="IFC251" s="1"/>
      <c r="IFD251" s="1"/>
      <c r="IFE251" s="1"/>
      <c r="IFF251" s="1"/>
      <c r="IFG251" s="1"/>
      <c r="IFH251" s="1"/>
      <c r="IFI251" s="1"/>
      <c r="IFJ251" s="1"/>
      <c r="IFK251" s="1"/>
      <c r="IFL251" s="1"/>
      <c r="IFM251" s="1"/>
      <c r="IFN251" s="1"/>
      <c r="IFO251" s="1"/>
      <c r="IFP251" s="1"/>
      <c r="IFQ251" s="1"/>
      <c r="IFR251" s="1"/>
      <c r="IFS251" s="1"/>
      <c r="IFT251" s="1"/>
      <c r="IFU251" s="1"/>
      <c r="IFV251" s="1"/>
      <c r="IFW251" s="1"/>
      <c r="IFX251" s="1"/>
      <c r="IFY251" s="1"/>
      <c r="IFZ251" s="1"/>
      <c r="IGA251" s="1"/>
      <c r="IGB251" s="1"/>
      <c r="IGC251" s="1"/>
      <c r="IGD251" s="1"/>
      <c r="IGE251" s="1"/>
      <c r="IGF251" s="1"/>
      <c r="IGG251" s="1"/>
      <c r="IGH251" s="1"/>
      <c r="IGI251" s="1"/>
      <c r="IGJ251" s="1"/>
      <c r="IGK251" s="1"/>
      <c r="IGL251" s="1"/>
      <c r="IGM251" s="1"/>
      <c r="IGN251" s="1"/>
      <c r="IGO251" s="1"/>
      <c r="IGP251" s="1"/>
      <c r="IGQ251" s="1"/>
      <c r="IGR251" s="1"/>
      <c r="IGS251" s="1"/>
      <c r="IGT251" s="1"/>
      <c r="IGU251" s="1"/>
      <c r="IGV251" s="1"/>
      <c r="IGW251" s="1"/>
      <c r="IGX251" s="1"/>
      <c r="IGY251" s="1"/>
      <c r="IGZ251" s="1"/>
      <c r="IHA251" s="1"/>
      <c r="IHB251" s="1"/>
      <c r="IHC251" s="1"/>
      <c r="IHD251" s="1"/>
      <c r="IHE251" s="1"/>
      <c r="IHF251" s="1"/>
      <c r="IHG251" s="1"/>
      <c r="IHH251" s="1"/>
      <c r="IHI251" s="1"/>
      <c r="IHJ251" s="1"/>
      <c r="IHK251" s="1"/>
      <c r="IHL251" s="1"/>
      <c r="IHM251" s="1"/>
      <c r="IHN251" s="1"/>
      <c r="IHO251" s="1"/>
      <c r="IHP251" s="1"/>
      <c r="IHQ251" s="1"/>
      <c r="IHR251" s="1"/>
      <c r="IHS251" s="1"/>
      <c r="IHT251" s="1"/>
      <c r="IHU251" s="1"/>
      <c r="IHV251" s="1"/>
      <c r="IHW251" s="1"/>
      <c r="IHX251" s="1"/>
      <c r="IHY251" s="1"/>
      <c r="IHZ251" s="1"/>
      <c r="IIA251" s="1"/>
      <c r="IIB251" s="1"/>
      <c r="IIC251" s="1"/>
      <c r="IID251" s="1"/>
      <c r="IIE251" s="1"/>
      <c r="IIF251" s="1"/>
      <c r="IIG251" s="1"/>
      <c r="IIH251" s="1"/>
      <c r="III251" s="1"/>
      <c r="IIJ251" s="1"/>
      <c r="IIK251" s="1"/>
      <c r="IIL251" s="1"/>
      <c r="IIM251" s="1"/>
      <c r="IIN251" s="1"/>
      <c r="IIO251" s="1"/>
      <c r="IIP251" s="1"/>
      <c r="IIQ251" s="1"/>
      <c r="IIR251" s="1"/>
      <c r="IIS251" s="1"/>
      <c r="IIT251" s="1"/>
      <c r="IIU251" s="1"/>
      <c r="IIV251" s="1"/>
      <c r="IIW251" s="1"/>
      <c r="IIX251" s="1"/>
      <c r="IIY251" s="1"/>
      <c r="IIZ251" s="1"/>
      <c r="IJA251" s="1"/>
      <c r="IJB251" s="1"/>
      <c r="IJC251" s="1"/>
      <c r="IJD251" s="1"/>
      <c r="IJE251" s="1"/>
      <c r="IJF251" s="1"/>
      <c r="IJG251" s="1"/>
      <c r="IJH251" s="1"/>
      <c r="IJI251" s="1"/>
      <c r="IJJ251" s="1"/>
      <c r="IJK251" s="1"/>
      <c r="IJL251" s="1"/>
      <c r="IJM251" s="1"/>
      <c r="IJN251" s="1"/>
      <c r="IJO251" s="1"/>
      <c r="IJP251" s="1"/>
      <c r="IJQ251" s="1"/>
      <c r="IJR251" s="1"/>
      <c r="IJS251" s="1"/>
      <c r="IJT251" s="1"/>
      <c r="IJU251" s="1"/>
      <c r="IJV251" s="1"/>
      <c r="IJW251" s="1"/>
      <c r="IJX251" s="1"/>
      <c r="IJY251" s="1"/>
      <c r="IJZ251" s="1"/>
      <c r="IKA251" s="1"/>
      <c r="IKB251" s="1"/>
      <c r="IKC251" s="1"/>
      <c r="IKD251" s="1"/>
      <c r="IKE251" s="1"/>
      <c r="IKF251" s="1"/>
      <c r="IKG251" s="1"/>
      <c r="IKH251" s="1"/>
      <c r="IKI251" s="1"/>
      <c r="IKJ251" s="1"/>
      <c r="IKK251" s="1"/>
      <c r="IKL251" s="1"/>
      <c r="IKM251" s="1"/>
      <c r="IKN251" s="1"/>
      <c r="IKO251" s="1"/>
      <c r="IKP251" s="1"/>
      <c r="IKQ251" s="1"/>
      <c r="IKR251" s="1"/>
      <c r="IKS251" s="1"/>
      <c r="IKT251" s="1"/>
      <c r="IKU251" s="1"/>
      <c r="IKV251" s="1"/>
      <c r="IKW251" s="1"/>
      <c r="IKX251" s="1"/>
      <c r="IKY251" s="1"/>
      <c r="IKZ251" s="1"/>
      <c r="ILA251" s="1"/>
      <c r="ILB251" s="1"/>
      <c r="ILC251" s="1"/>
      <c r="ILD251" s="1"/>
      <c r="ILE251" s="1"/>
      <c r="ILF251" s="1"/>
      <c r="ILG251" s="1"/>
      <c r="ILH251" s="1"/>
      <c r="ILI251" s="1"/>
      <c r="ILJ251" s="1"/>
      <c r="ILK251" s="1"/>
      <c r="ILL251" s="1"/>
      <c r="ILM251" s="1"/>
      <c r="ILN251" s="1"/>
      <c r="ILO251" s="1"/>
      <c r="ILP251" s="1"/>
      <c r="ILQ251" s="1"/>
      <c r="ILR251" s="1"/>
      <c r="ILS251" s="1"/>
      <c r="ILT251" s="1"/>
      <c r="ILU251" s="1"/>
      <c r="ILV251" s="1"/>
      <c r="ILW251" s="1"/>
      <c r="ILX251" s="1"/>
      <c r="ILY251" s="1"/>
      <c r="ILZ251" s="1"/>
      <c r="IMA251" s="1"/>
      <c r="IMB251" s="1"/>
      <c r="IMC251" s="1"/>
      <c r="IMD251" s="1"/>
      <c r="IME251" s="1"/>
      <c r="IMF251" s="1"/>
      <c r="IMG251" s="1"/>
      <c r="IMH251" s="1"/>
      <c r="IMI251" s="1"/>
      <c r="IMJ251" s="1"/>
      <c r="IMK251" s="1"/>
      <c r="IML251" s="1"/>
      <c r="IMM251" s="1"/>
      <c r="IMN251" s="1"/>
      <c r="IMO251" s="1"/>
      <c r="IMP251" s="1"/>
      <c r="IMQ251" s="1"/>
      <c r="IMR251" s="1"/>
      <c r="IMS251" s="1"/>
      <c r="IMT251" s="1"/>
      <c r="IMU251" s="1"/>
      <c r="IMV251" s="1"/>
      <c r="IMW251" s="1"/>
      <c r="IMX251" s="1"/>
      <c r="IMY251" s="1"/>
      <c r="IMZ251" s="1"/>
      <c r="INA251" s="1"/>
      <c r="INB251" s="1"/>
      <c r="INC251" s="1"/>
      <c r="IND251" s="1"/>
      <c r="INE251" s="1"/>
      <c r="INF251" s="1"/>
      <c r="ING251" s="1"/>
      <c r="INH251" s="1"/>
      <c r="INI251" s="1"/>
      <c r="INJ251" s="1"/>
      <c r="INK251" s="1"/>
      <c r="INL251" s="1"/>
      <c r="INM251" s="1"/>
      <c r="INN251" s="1"/>
      <c r="INO251" s="1"/>
      <c r="INP251" s="1"/>
      <c r="INQ251" s="1"/>
      <c r="INR251" s="1"/>
      <c r="INS251" s="1"/>
      <c r="INT251" s="1"/>
      <c r="INU251" s="1"/>
      <c r="INV251" s="1"/>
      <c r="INW251" s="1"/>
      <c r="INX251" s="1"/>
      <c r="INY251" s="1"/>
      <c r="INZ251" s="1"/>
      <c r="IOA251" s="1"/>
      <c r="IOB251" s="1"/>
      <c r="IOC251" s="1"/>
      <c r="IOD251" s="1"/>
      <c r="IOE251" s="1"/>
      <c r="IOF251" s="1"/>
      <c r="IOG251" s="1"/>
      <c r="IOH251" s="1"/>
      <c r="IOI251" s="1"/>
      <c r="IOJ251" s="1"/>
      <c r="IOK251" s="1"/>
      <c r="IOL251" s="1"/>
      <c r="IOM251" s="1"/>
      <c r="ION251" s="1"/>
      <c r="IOO251" s="1"/>
      <c r="IOP251" s="1"/>
      <c r="IOQ251" s="1"/>
      <c r="IOR251" s="1"/>
      <c r="IOS251" s="1"/>
      <c r="IOT251" s="1"/>
      <c r="IOU251" s="1"/>
      <c r="IOV251" s="1"/>
      <c r="IOW251" s="1"/>
      <c r="IOX251" s="1"/>
      <c r="IOY251" s="1"/>
      <c r="IOZ251" s="1"/>
      <c r="IPA251" s="1"/>
      <c r="IPB251" s="1"/>
      <c r="IPC251" s="1"/>
      <c r="IPD251" s="1"/>
      <c r="IPE251" s="1"/>
      <c r="IPF251" s="1"/>
      <c r="IPG251" s="1"/>
      <c r="IPH251" s="1"/>
      <c r="IPI251" s="1"/>
      <c r="IPJ251" s="1"/>
      <c r="IPK251" s="1"/>
      <c r="IPL251" s="1"/>
      <c r="IPM251" s="1"/>
      <c r="IPN251" s="1"/>
      <c r="IPO251" s="1"/>
      <c r="IPP251" s="1"/>
      <c r="IPQ251" s="1"/>
      <c r="IPR251" s="1"/>
      <c r="IPS251" s="1"/>
      <c r="IPT251" s="1"/>
      <c r="IPU251" s="1"/>
      <c r="IPV251" s="1"/>
      <c r="IPW251" s="1"/>
      <c r="IPX251" s="1"/>
      <c r="IPY251" s="1"/>
      <c r="IPZ251" s="1"/>
      <c r="IQA251" s="1"/>
      <c r="IQB251" s="1"/>
      <c r="IQC251" s="1"/>
      <c r="IQD251" s="1"/>
      <c r="IQE251" s="1"/>
      <c r="IQF251" s="1"/>
      <c r="IQG251" s="1"/>
      <c r="IQH251" s="1"/>
      <c r="IQI251" s="1"/>
      <c r="IQJ251" s="1"/>
      <c r="IQK251" s="1"/>
      <c r="IQL251" s="1"/>
      <c r="IQM251" s="1"/>
      <c r="IQN251" s="1"/>
      <c r="IQO251" s="1"/>
      <c r="IQP251" s="1"/>
      <c r="IQQ251" s="1"/>
      <c r="IQR251" s="1"/>
      <c r="IQS251" s="1"/>
      <c r="IQT251" s="1"/>
      <c r="IQU251" s="1"/>
      <c r="IQV251" s="1"/>
      <c r="IQW251" s="1"/>
      <c r="IQX251" s="1"/>
      <c r="IQY251" s="1"/>
      <c r="IQZ251" s="1"/>
      <c r="IRA251" s="1"/>
      <c r="IRB251" s="1"/>
      <c r="IRC251" s="1"/>
      <c r="IRD251" s="1"/>
      <c r="IRE251" s="1"/>
      <c r="IRF251" s="1"/>
      <c r="IRG251" s="1"/>
      <c r="IRH251" s="1"/>
      <c r="IRI251" s="1"/>
      <c r="IRJ251" s="1"/>
      <c r="IRK251" s="1"/>
      <c r="IRL251" s="1"/>
      <c r="IRM251" s="1"/>
      <c r="IRN251" s="1"/>
      <c r="IRO251" s="1"/>
      <c r="IRP251" s="1"/>
      <c r="IRQ251" s="1"/>
      <c r="IRR251" s="1"/>
      <c r="IRS251" s="1"/>
      <c r="IRT251" s="1"/>
      <c r="IRU251" s="1"/>
      <c r="IRV251" s="1"/>
      <c r="IRW251" s="1"/>
      <c r="IRX251" s="1"/>
      <c r="IRY251" s="1"/>
      <c r="IRZ251" s="1"/>
      <c r="ISA251" s="1"/>
      <c r="ISB251" s="1"/>
      <c r="ISC251" s="1"/>
      <c r="ISD251" s="1"/>
      <c r="ISE251" s="1"/>
      <c r="ISF251" s="1"/>
      <c r="ISG251" s="1"/>
      <c r="ISH251" s="1"/>
      <c r="ISI251" s="1"/>
      <c r="ISJ251" s="1"/>
      <c r="ISK251" s="1"/>
      <c r="ISL251" s="1"/>
      <c r="ISM251" s="1"/>
      <c r="ISN251" s="1"/>
      <c r="ISO251" s="1"/>
      <c r="ISP251" s="1"/>
      <c r="ISQ251" s="1"/>
      <c r="ISR251" s="1"/>
      <c r="ISS251" s="1"/>
      <c r="IST251" s="1"/>
      <c r="ISU251" s="1"/>
      <c r="ISV251" s="1"/>
      <c r="ISW251" s="1"/>
      <c r="ISX251" s="1"/>
      <c r="ISY251" s="1"/>
      <c r="ISZ251" s="1"/>
      <c r="ITA251" s="1"/>
      <c r="ITB251" s="1"/>
      <c r="ITC251" s="1"/>
      <c r="ITD251" s="1"/>
      <c r="ITE251" s="1"/>
      <c r="ITF251" s="1"/>
      <c r="ITG251" s="1"/>
      <c r="ITH251" s="1"/>
      <c r="ITI251" s="1"/>
      <c r="ITJ251" s="1"/>
      <c r="ITK251" s="1"/>
      <c r="ITL251" s="1"/>
      <c r="ITM251" s="1"/>
      <c r="ITN251" s="1"/>
      <c r="ITO251" s="1"/>
      <c r="ITP251" s="1"/>
      <c r="ITQ251" s="1"/>
      <c r="ITR251" s="1"/>
      <c r="ITS251" s="1"/>
      <c r="ITT251" s="1"/>
      <c r="ITU251" s="1"/>
      <c r="ITV251" s="1"/>
      <c r="ITW251" s="1"/>
      <c r="ITX251" s="1"/>
      <c r="ITY251" s="1"/>
      <c r="ITZ251" s="1"/>
      <c r="IUA251" s="1"/>
      <c r="IUB251" s="1"/>
      <c r="IUC251" s="1"/>
      <c r="IUD251" s="1"/>
      <c r="IUE251" s="1"/>
      <c r="IUF251" s="1"/>
      <c r="IUG251" s="1"/>
      <c r="IUH251" s="1"/>
      <c r="IUI251" s="1"/>
      <c r="IUJ251" s="1"/>
      <c r="IUK251" s="1"/>
      <c r="IUL251" s="1"/>
      <c r="IUM251" s="1"/>
      <c r="IUN251" s="1"/>
      <c r="IUO251" s="1"/>
      <c r="IUP251" s="1"/>
      <c r="IUQ251" s="1"/>
      <c r="IUR251" s="1"/>
      <c r="IUS251" s="1"/>
      <c r="IUT251" s="1"/>
      <c r="IUU251" s="1"/>
      <c r="IUV251" s="1"/>
      <c r="IUW251" s="1"/>
      <c r="IUX251" s="1"/>
      <c r="IUY251" s="1"/>
      <c r="IUZ251" s="1"/>
      <c r="IVA251" s="1"/>
      <c r="IVB251" s="1"/>
      <c r="IVC251" s="1"/>
      <c r="IVD251" s="1"/>
      <c r="IVE251" s="1"/>
      <c r="IVF251" s="1"/>
      <c r="IVG251" s="1"/>
      <c r="IVH251" s="1"/>
      <c r="IVI251" s="1"/>
      <c r="IVJ251" s="1"/>
      <c r="IVK251" s="1"/>
      <c r="IVL251" s="1"/>
      <c r="IVM251" s="1"/>
      <c r="IVN251" s="1"/>
      <c r="IVO251" s="1"/>
      <c r="IVP251" s="1"/>
      <c r="IVQ251" s="1"/>
      <c r="IVR251" s="1"/>
      <c r="IVS251" s="1"/>
      <c r="IVT251" s="1"/>
      <c r="IVU251" s="1"/>
      <c r="IVV251" s="1"/>
      <c r="IVW251" s="1"/>
      <c r="IVX251" s="1"/>
      <c r="IVY251" s="1"/>
      <c r="IVZ251" s="1"/>
      <c r="IWA251" s="1"/>
      <c r="IWB251" s="1"/>
      <c r="IWC251" s="1"/>
      <c r="IWD251" s="1"/>
      <c r="IWE251" s="1"/>
      <c r="IWF251" s="1"/>
      <c r="IWG251" s="1"/>
      <c r="IWH251" s="1"/>
      <c r="IWI251" s="1"/>
      <c r="IWJ251" s="1"/>
      <c r="IWK251" s="1"/>
      <c r="IWL251" s="1"/>
      <c r="IWM251" s="1"/>
      <c r="IWN251" s="1"/>
      <c r="IWO251" s="1"/>
      <c r="IWP251" s="1"/>
      <c r="IWQ251" s="1"/>
      <c r="IWR251" s="1"/>
      <c r="IWS251" s="1"/>
      <c r="IWT251" s="1"/>
      <c r="IWU251" s="1"/>
      <c r="IWV251" s="1"/>
      <c r="IWW251" s="1"/>
      <c r="IWX251" s="1"/>
      <c r="IWY251" s="1"/>
      <c r="IWZ251" s="1"/>
      <c r="IXA251" s="1"/>
      <c r="IXB251" s="1"/>
      <c r="IXC251" s="1"/>
      <c r="IXD251" s="1"/>
      <c r="IXE251" s="1"/>
      <c r="IXF251" s="1"/>
      <c r="IXG251" s="1"/>
      <c r="IXH251" s="1"/>
      <c r="IXI251" s="1"/>
      <c r="IXJ251" s="1"/>
      <c r="IXK251" s="1"/>
      <c r="IXL251" s="1"/>
      <c r="IXM251" s="1"/>
      <c r="IXN251" s="1"/>
      <c r="IXO251" s="1"/>
      <c r="IXP251" s="1"/>
      <c r="IXQ251" s="1"/>
      <c r="IXR251" s="1"/>
      <c r="IXS251" s="1"/>
      <c r="IXT251" s="1"/>
      <c r="IXU251" s="1"/>
      <c r="IXV251" s="1"/>
      <c r="IXW251" s="1"/>
      <c r="IXX251" s="1"/>
      <c r="IXY251" s="1"/>
      <c r="IXZ251" s="1"/>
      <c r="IYA251" s="1"/>
      <c r="IYB251" s="1"/>
      <c r="IYC251" s="1"/>
      <c r="IYD251" s="1"/>
      <c r="IYE251" s="1"/>
      <c r="IYF251" s="1"/>
      <c r="IYG251" s="1"/>
      <c r="IYH251" s="1"/>
      <c r="IYI251" s="1"/>
      <c r="IYJ251" s="1"/>
      <c r="IYK251" s="1"/>
      <c r="IYL251" s="1"/>
      <c r="IYM251" s="1"/>
      <c r="IYN251" s="1"/>
      <c r="IYO251" s="1"/>
      <c r="IYP251" s="1"/>
      <c r="IYQ251" s="1"/>
      <c r="IYR251" s="1"/>
      <c r="IYS251" s="1"/>
      <c r="IYT251" s="1"/>
      <c r="IYU251" s="1"/>
      <c r="IYV251" s="1"/>
      <c r="IYW251" s="1"/>
      <c r="IYX251" s="1"/>
      <c r="IYY251" s="1"/>
      <c r="IYZ251" s="1"/>
      <c r="IZA251" s="1"/>
      <c r="IZB251" s="1"/>
      <c r="IZC251" s="1"/>
      <c r="IZD251" s="1"/>
      <c r="IZE251" s="1"/>
      <c r="IZF251" s="1"/>
      <c r="IZG251" s="1"/>
      <c r="IZH251" s="1"/>
      <c r="IZI251" s="1"/>
      <c r="IZJ251" s="1"/>
      <c r="IZK251" s="1"/>
      <c r="IZL251" s="1"/>
      <c r="IZM251" s="1"/>
      <c r="IZN251" s="1"/>
      <c r="IZO251" s="1"/>
      <c r="IZP251" s="1"/>
      <c r="IZQ251" s="1"/>
      <c r="IZR251" s="1"/>
      <c r="IZS251" s="1"/>
      <c r="IZT251" s="1"/>
      <c r="IZU251" s="1"/>
      <c r="IZV251" s="1"/>
      <c r="IZW251" s="1"/>
      <c r="IZX251" s="1"/>
      <c r="IZY251" s="1"/>
      <c r="IZZ251" s="1"/>
      <c r="JAA251" s="1"/>
      <c r="JAB251" s="1"/>
      <c r="JAC251" s="1"/>
      <c r="JAD251" s="1"/>
      <c r="JAE251" s="1"/>
      <c r="JAF251" s="1"/>
      <c r="JAG251" s="1"/>
      <c r="JAH251" s="1"/>
      <c r="JAI251" s="1"/>
      <c r="JAJ251" s="1"/>
      <c r="JAK251" s="1"/>
      <c r="JAL251" s="1"/>
      <c r="JAM251" s="1"/>
      <c r="JAN251" s="1"/>
      <c r="JAO251" s="1"/>
      <c r="JAP251" s="1"/>
      <c r="JAQ251" s="1"/>
      <c r="JAR251" s="1"/>
      <c r="JAS251" s="1"/>
      <c r="JAT251" s="1"/>
      <c r="JAU251" s="1"/>
      <c r="JAV251" s="1"/>
      <c r="JAW251" s="1"/>
      <c r="JAX251" s="1"/>
      <c r="JAY251" s="1"/>
      <c r="JAZ251" s="1"/>
      <c r="JBA251" s="1"/>
      <c r="JBB251" s="1"/>
      <c r="JBC251" s="1"/>
      <c r="JBD251" s="1"/>
      <c r="JBE251" s="1"/>
      <c r="JBF251" s="1"/>
      <c r="JBG251" s="1"/>
      <c r="JBH251" s="1"/>
      <c r="JBI251" s="1"/>
      <c r="JBJ251" s="1"/>
      <c r="JBK251" s="1"/>
      <c r="JBL251" s="1"/>
      <c r="JBM251" s="1"/>
      <c r="JBN251" s="1"/>
      <c r="JBO251" s="1"/>
      <c r="JBP251" s="1"/>
      <c r="JBQ251" s="1"/>
      <c r="JBR251" s="1"/>
      <c r="JBS251" s="1"/>
      <c r="JBT251" s="1"/>
      <c r="JBU251" s="1"/>
      <c r="JBV251" s="1"/>
      <c r="JBW251" s="1"/>
      <c r="JBX251" s="1"/>
      <c r="JBY251" s="1"/>
      <c r="JBZ251" s="1"/>
      <c r="JCA251" s="1"/>
      <c r="JCB251" s="1"/>
      <c r="JCC251" s="1"/>
      <c r="JCD251" s="1"/>
      <c r="JCE251" s="1"/>
      <c r="JCF251" s="1"/>
      <c r="JCG251" s="1"/>
      <c r="JCH251" s="1"/>
      <c r="JCI251" s="1"/>
      <c r="JCJ251" s="1"/>
      <c r="JCK251" s="1"/>
      <c r="JCL251" s="1"/>
      <c r="JCM251" s="1"/>
      <c r="JCN251" s="1"/>
      <c r="JCO251" s="1"/>
      <c r="JCP251" s="1"/>
      <c r="JCQ251" s="1"/>
      <c r="JCR251" s="1"/>
      <c r="JCS251" s="1"/>
      <c r="JCT251" s="1"/>
      <c r="JCU251" s="1"/>
      <c r="JCV251" s="1"/>
      <c r="JCW251" s="1"/>
      <c r="JCX251" s="1"/>
      <c r="JCY251" s="1"/>
      <c r="JCZ251" s="1"/>
      <c r="JDA251" s="1"/>
      <c r="JDB251" s="1"/>
      <c r="JDC251" s="1"/>
      <c r="JDD251" s="1"/>
      <c r="JDE251" s="1"/>
      <c r="JDF251" s="1"/>
      <c r="JDG251" s="1"/>
      <c r="JDH251" s="1"/>
      <c r="JDI251" s="1"/>
      <c r="JDJ251" s="1"/>
      <c r="JDK251" s="1"/>
      <c r="JDL251" s="1"/>
      <c r="JDM251" s="1"/>
      <c r="JDN251" s="1"/>
      <c r="JDO251" s="1"/>
      <c r="JDP251" s="1"/>
      <c r="JDQ251" s="1"/>
      <c r="JDR251" s="1"/>
      <c r="JDS251" s="1"/>
      <c r="JDT251" s="1"/>
      <c r="JDU251" s="1"/>
      <c r="JDV251" s="1"/>
      <c r="JDW251" s="1"/>
      <c r="JDX251" s="1"/>
      <c r="JDY251" s="1"/>
      <c r="JDZ251" s="1"/>
      <c r="JEA251" s="1"/>
      <c r="JEB251" s="1"/>
      <c r="JEC251" s="1"/>
      <c r="JED251" s="1"/>
      <c r="JEE251" s="1"/>
      <c r="JEF251" s="1"/>
      <c r="JEG251" s="1"/>
      <c r="JEH251" s="1"/>
      <c r="JEI251" s="1"/>
      <c r="JEJ251" s="1"/>
      <c r="JEK251" s="1"/>
      <c r="JEL251" s="1"/>
      <c r="JEM251" s="1"/>
      <c r="JEN251" s="1"/>
      <c r="JEO251" s="1"/>
      <c r="JEP251" s="1"/>
      <c r="JEQ251" s="1"/>
      <c r="JER251" s="1"/>
      <c r="JES251" s="1"/>
      <c r="JET251" s="1"/>
      <c r="JEU251" s="1"/>
      <c r="JEV251" s="1"/>
      <c r="JEW251" s="1"/>
      <c r="JEX251" s="1"/>
      <c r="JEY251" s="1"/>
      <c r="JEZ251" s="1"/>
      <c r="JFA251" s="1"/>
      <c r="JFB251" s="1"/>
      <c r="JFC251" s="1"/>
      <c r="JFD251" s="1"/>
      <c r="JFE251" s="1"/>
      <c r="JFF251" s="1"/>
      <c r="JFG251" s="1"/>
      <c r="JFH251" s="1"/>
      <c r="JFI251" s="1"/>
      <c r="JFJ251" s="1"/>
      <c r="JFK251" s="1"/>
      <c r="JFL251" s="1"/>
      <c r="JFM251" s="1"/>
      <c r="JFN251" s="1"/>
      <c r="JFO251" s="1"/>
      <c r="JFP251" s="1"/>
      <c r="JFQ251" s="1"/>
      <c r="JFR251" s="1"/>
      <c r="JFS251" s="1"/>
      <c r="JFT251" s="1"/>
      <c r="JFU251" s="1"/>
      <c r="JFV251" s="1"/>
      <c r="JFW251" s="1"/>
      <c r="JFX251" s="1"/>
      <c r="JFY251" s="1"/>
      <c r="JFZ251" s="1"/>
      <c r="JGA251" s="1"/>
      <c r="JGB251" s="1"/>
      <c r="JGC251" s="1"/>
      <c r="JGD251" s="1"/>
      <c r="JGE251" s="1"/>
      <c r="JGF251" s="1"/>
      <c r="JGG251" s="1"/>
      <c r="JGH251" s="1"/>
      <c r="JGI251" s="1"/>
      <c r="JGJ251" s="1"/>
      <c r="JGK251" s="1"/>
      <c r="JGL251" s="1"/>
      <c r="JGM251" s="1"/>
      <c r="JGN251" s="1"/>
      <c r="JGO251" s="1"/>
      <c r="JGP251" s="1"/>
      <c r="JGQ251" s="1"/>
      <c r="JGR251" s="1"/>
      <c r="JGS251" s="1"/>
      <c r="JGT251" s="1"/>
      <c r="JGU251" s="1"/>
      <c r="JGV251" s="1"/>
      <c r="JGW251" s="1"/>
      <c r="JGX251" s="1"/>
      <c r="JGY251" s="1"/>
      <c r="JGZ251" s="1"/>
      <c r="JHA251" s="1"/>
      <c r="JHB251" s="1"/>
      <c r="JHC251" s="1"/>
      <c r="JHD251" s="1"/>
      <c r="JHE251" s="1"/>
      <c r="JHF251" s="1"/>
      <c r="JHG251" s="1"/>
      <c r="JHH251" s="1"/>
      <c r="JHI251" s="1"/>
      <c r="JHJ251" s="1"/>
      <c r="JHK251" s="1"/>
      <c r="JHL251" s="1"/>
      <c r="JHM251" s="1"/>
      <c r="JHN251" s="1"/>
      <c r="JHO251" s="1"/>
      <c r="JHP251" s="1"/>
      <c r="JHQ251" s="1"/>
      <c r="JHR251" s="1"/>
      <c r="JHS251" s="1"/>
      <c r="JHT251" s="1"/>
      <c r="JHU251" s="1"/>
      <c r="JHV251" s="1"/>
      <c r="JHW251" s="1"/>
      <c r="JHX251" s="1"/>
      <c r="JHY251" s="1"/>
      <c r="JHZ251" s="1"/>
      <c r="JIA251" s="1"/>
      <c r="JIB251" s="1"/>
      <c r="JIC251" s="1"/>
      <c r="JID251" s="1"/>
      <c r="JIE251" s="1"/>
      <c r="JIF251" s="1"/>
      <c r="JIG251" s="1"/>
      <c r="JIH251" s="1"/>
      <c r="JII251" s="1"/>
      <c r="JIJ251" s="1"/>
      <c r="JIK251" s="1"/>
      <c r="JIL251" s="1"/>
      <c r="JIM251" s="1"/>
      <c r="JIN251" s="1"/>
      <c r="JIO251" s="1"/>
      <c r="JIP251" s="1"/>
      <c r="JIQ251" s="1"/>
      <c r="JIR251" s="1"/>
      <c r="JIS251" s="1"/>
      <c r="JIT251" s="1"/>
      <c r="JIU251" s="1"/>
      <c r="JIV251" s="1"/>
      <c r="JIW251" s="1"/>
      <c r="JIX251" s="1"/>
      <c r="JIY251" s="1"/>
      <c r="JIZ251" s="1"/>
      <c r="JJA251" s="1"/>
      <c r="JJB251" s="1"/>
      <c r="JJC251" s="1"/>
      <c r="JJD251" s="1"/>
      <c r="JJE251" s="1"/>
      <c r="JJF251" s="1"/>
      <c r="JJG251" s="1"/>
      <c r="JJH251" s="1"/>
      <c r="JJI251" s="1"/>
      <c r="JJJ251" s="1"/>
      <c r="JJK251" s="1"/>
      <c r="JJL251" s="1"/>
      <c r="JJM251" s="1"/>
      <c r="JJN251" s="1"/>
      <c r="JJO251" s="1"/>
      <c r="JJP251" s="1"/>
      <c r="JJQ251" s="1"/>
      <c r="JJR251" s="1"/>
      <c r="JJS251" s="1"/>
      <c r="JJT251" s="1"/>
      <c r="JJU251" s="1"/>
      <c r="JJV251" s="1"/>
      <c r="JJW251" s="1"/>
      <c r="JJX251" s="1"/>
      <c r="JJY251" s="1"/>
      <c r="JJZ251" s="1"/>
      <c r="JKA251" s="1"/>
      <c r="JKB251" s="1"/>
      <c r="JKC251" s="1"/>
      <c r="JKD251" s="1"/>
      <c r="JKE251" s="1"/>
      <c r="JKF251" s="1"/>
      <c r="JKG251" s="1"/>
      <c r="JKH251" s="1"/>
      <c r="JKI251" s="1"/>
      <c r="JKJ251" s="1"/>
      <c r="JKK251" s="1"/>
      <c r="JKL251" s="1"/>
      <c r="JKM251" s="1"/>
      <c r="JKN251" s="1"/>
      <c r="JKO251" s="1"/>
      <c r="JKP251" s="1"/>
      <c r="JKQ251" s="1"/>
      <c r="JKR251" s="1"/>
      <c r="JKS251" s="1"/>
      <c r="JKT251" s="1"/>
      <c r="JKU251" s="1"/>
      <c r="JKV251" s="1"/>
      <c r="JKW251" s="1"/>
      <c r="JKX251" s="1"/>
      <c r="JKY251" s="1"/>
      <c r="JKZ251" s="1"/>
      <c r="JLA251" s="1"/>
      <c r="JLB251" s="1"/>
      <c r="JLC251" s="1"/>
      <c r="JLD251" s="1"/>
      <c r="JLE251" s="1"/>
      <c r="JLF251" s="1"/>
      <c r="JLG251" s="1"/>
      <c r="JLH251" s="1"/>
      <c r="JLI251" s="1"/>
      <c r="JLJ251" s="1"/>
      <c r="JLK251" s="1"/>
      <c r="JLL251" s="1"/>
      <c r="JLM251" s="1"/>
      <c r="JLN251" s="1"/>
      <c r="JLO251" s="1"/>
      <c r="JLP251" s="1"/>
      <c r="JLQ251" s="1"/>
      <c r="JLR251" s="1"/>
      <c r="JLS251" s="1"/>
      <c r="JLT251" s="1"/>
      <c r="JLU251" s="1"/>
      <c r="JLV251" s="1"/>
      <c r="JLW251" s="1"/>
      <c r="JLX251" s="1"/>
      <c r="JLY251" s="1"/>
      <c r="JLZ251" s="1"/>
      <c r="JMA251" s="1"/>
      <c r="JMB251" s="1"/>
      <c r="JMC251" s="1"/>
      <c r="JMD251" s="1"/>
      <c r="JME251" s="1"/>
      <c r="JMF251" s="1"/>
      <c r="JMG251" s="1"/>
      <c r="JMH251" s="1"/>
      <c r="JMI251" s="1"/>
      <c r="JMJ251" s="1"/>
      <c r="JMK251" s="1"/>
      <c r="JML251" s="1"/>
      <c r="JMM251" s="1"/>
      <c r="JMN251" s="1"/>
      <c r="JMO251" s="1"/>
      <c r="JMP251" s="1"/>
      <c r="JMQ251" s="1"/>
      <c r="JMR251" s="1"/>
      <c r="JMS251" s="1"/>
      <c r="JMT251" s="1"/>
      <c r="JMU251" s="1"/>
      <c r="JMV251" s="1"/>
      <c r="JMW251" s="1"/>
      <c r="JMX251" s="1"/>
      <c r="JMY251" s="1"/>
      <c r="JMZ251" s="1"/>
      <c r="JNA251" s="1"/>
      <c r="JNB251" s="1"/>
      <c r="JNC251" s="1"/>
      <c r="JND251" s="1"/>
      <c r="JNE251" s="1"/>
      <c r="JNF251" s="1"/>
      <c r="JNG251" s="1"/>
      <c r="JNH251" s="1"/>
      <c r="JNI251" s="1"/>
      <c r="JNJ251" s="1"/>
      <c r="JNK251" s="1"/>
      <c r="JNL251" s="1"/>
      <c r="JNM251" s="1"/>
      <c r="JNN251" s="1"/>
      <c r="JNO251" s="1"/>
      <c r="JNP251" s="1"/>
      <c r="JNQ251" s="1"/>
      <c r="JNR251" s="1"/>
      <c r="JNS251" s="1"/>
      <c r="JNT251" s="1"/>
      <c r="JNU251" s="1"/>
      <c r="JNV251" s="1"/>
      <c r="JNW251" s="1"/>
      <c r="JNX251" s="1"/>
      <c r="JNY251" s="1"/>
      <c r="JNZ251" s="1"/>
      <c r="JOA251" s="1"/>
      <c r="JOB251" s="1"/>
      <c r="JOC251" s="1"/>
      <c r="JOD251" s="1"/>
      <c r="JOE251" s="1"/>
      <c r="JOF251" s="1"/>
      <c r="JOG251" s="1"/>
      <c r="JOH251" s="1"/>
      <c r="JOI251" s="1"/>
      <c r="JOJ251" s="1"/>
      <c r="JOK251" s="1"/>
      <c r="JOL251" s="1"/>
      <c r="JOM251" s="1"/>
      <c r="JON251" s="1"/>
      <c r="JOO251" s="1"/>
      <c r="JOP251" s="1"/>
      <c r="JOQ251" s="1"/>
      <c r="JOR251" s="1"/>
      <c r="JOS251" s="1"/>
      <c r="JOT251" s="1"/>
      <c r="JOU251" s="1"/>
      <c r="JOV251" s="1"/>
      <c r="JOW251" s="1"/>
      <c r="JOX251" s="1"/>
      <c r="JOY251" s="1"/>
      <c r="JOZ251" s="1"/>
      <c r="JPA251" s="1"/>
      <c r="JPB251" s="1"/>
      <c r="JPC251" s="1"/>
      <c r="JPD251" s="1"/>
      <c r="JPE251" s="1"/>
      <c r="JPF251" s="1"/>
      <c r="JPG251" s="1"/>
      <c r="JPH251" s="1"/>
      <c r="JPI251" s="1"/>
      <c r="JPJ251" s="1"/>
      <c r="JPK251" s="1"/>
      <c r="JPL251" s="1"/>
      <c r="JPM251" s="1"/>
      <c r="JPN251" s="1"/>
      <c r="JPO251" s="1"/>
      <c r="JPP251" s="1"/>
      <c r="JPQ251" s="1"/>
      <c r="JPR251" s="1"/>
      <c r="JPS251" s="1"/>
      <c r="JPT251" s="1"/>
      <c r="JPU251" s="1"/>
      <c r="JPV251" s="1"/>
      <c r="JPW251" s="1"/>
      <c r="JPX251" s="1"/>
      <c r="JPY251" s="1"/>
      <c r="JPZ251" s="1"/>
      <c r="JQA251" s="1"/>
      <c r="JQB251" s="1"/>
      <c r="JQC251" s="1"/>
      <c r="JQD251" s="1"/>
      <c r="JQE251" s="1"/>
      <c r="JQF251" s="1"/>
      <c r="JQG251" s="1"/>
      <c r="JQH251" s="1"/>
      <c r="JQI251" s="1"/>
      <c r="JQJ251" s="1"/>
      <c r="JQK251" s="1"/>
      <c r="JQL251" s="1"/>
      <c r="JQM251" s="1"/>
      <c r="JQN251" s="1"/>
      <c r="JQO251" s="1"/>
      <c r="JQP251" s="1"/>
      <c r="JQQ251" s="1"/>
      <c r="JQR251" s="1"/>
      <c r="JQS251" s="1"/>
      <c r="JQT251" s="1"/>
      <c r="JQU251" s="1"/>
      <c r="JQV251" s="1"/>
      <c r="JQW251" s="1"/>
      <c r="JQX251" s="1"/>
      <c r="JQY251" s="1"/>
      <c r="JQZ251" s="1"/>
      <c r="JRA251" s="1"/>
      <c r="JRB251" s="1"/>
      <c r="JRC251" s="1"/>
      <c r="JRD251" s="1"/>
      <c r="JRE251" s="1"/>
      <c r="JRF251" s="1"/>
      <c r="JRG251" s="1"/>
      <c r="JRH251" s="1"/>
      <c r="JRI251" s="1"/>
      <c r="JRJ251" s="1"/>
      <c r="JRK251" s="1"/>
      <c r="JRL251" s="1"/>
      <c r="JRM251" s="1"/>
      <c r="JRN251" s="1"/>
      <c r="JRO251" s="1"/>
      <c r="JRP251" s="1"/>
      <c r="JRQ251" s="1"/>
      <c r="JRR251" s="1"/>
      <c r="JRS251" s="1"/>
      <c r="JRT251" s="1"/>
      <c r="JRU251" s="1"/>
      <c r="JRV251" s="1"/>
      <c r="JRW251" s="1"/>
      <c r="JRX251" s="1"/>
      <c r="JRY251" s="1"/>
      <c r="JRZ251" s="1"/>
      <c r="JSA251" s="1"/>
      <c r="JSB251" s="1"/>
      <c r="JSC251" s="1"/>
      <c r="JSD251" s="1"/>
      <c r="JSE251" s="1"/>
      <c r="JSF251" s="1"/>
      <c r="JSG251" s="1"/>
      <c r="JSH251" s="1"/>
      <c r="JSI251" s="1"/>
      <c r="JSJ251" s="1"/>
      <c r="JSK251" s="1"/>
      <c r="JSL251" s="1"/>
      <c r="JSM251" s="1"/>
      <c r="JSN251" s="1"/>
      <c r="JSO251" s="1"/>
      <c r="JSP251" s="1"/>
      <c r="JSQ251" s="1"/>
      <c r="JSR251" s="1"/>
      <c r="JSS251" s="1"/>
      <c r="JST251" s="1"/>
      <c r="JSU251" s="1"/>
      <c r="JSV251" s="1"/>
      <c r="JSW251" s="1"/>
      <c r="JSX251" s="1"/>
      <c r="JSY251" s="1"/>
      <c r="JSZ251" s="1"/>
      <c r="JTA251" s="1"/>
      <c r="JTB251" s="1"/>
      <c r="JTC251" s="1"/>
      <c r="JTD251" s="1"/>
      <c r="JTE251" s="1"/>
      <c r="JTF251" s="1"/>
      <c r="JTG251" s="1"/>
      <c r="JTH251" s="1"/>
      <c r="JTI251" s="1"/>
      <c r="JTJ251" s="1"/>
      <c r="JTK251" s="1"/>
      <c r="JTL251" s="1"/>
      <c r="JTM251" s="1"/>
      <c r="JTN251" s="1"/>
      <c r="JTO251" s="1"/>
      <c r="JTP251" s="1"/>
      <c r="JTQ251" s="1"/>
      <c r="JTR251" s="1"/>
      <c r="JTS251" s="1"/>
      <c r="JTT251" s="1"/>
      <c r="JTU251" s="1"/>
      <c r="JTV251" s="1"/>
      <c r="JTW251" s="1"/>
      <c r="JTX251" s="1"/>
      <c r="JTY251" s="1"/>
      <c r="JTZ251" s="1"/>
      <c r="JUA251" s="1"/>
      <c r="JUB251" s="1"/>
      <c r="JUC251" s="1"/>
      <c r="JUD251" s="1"/>
      <c r="JUE251" s="1"/>
      <c r="JUF251" s="1"/>
      <c r="JUG251" s="1"/>
      <c r="JUH251" s="1"/>
      <c r="JUI251" s="1"/>
      <c r="JUJ251" s="1"/>
      <c r="JUK251" s="1"/>
      <c r="JUL251" s="1"/>
      <c r="JUM251" s="1"/>
      <c r="JUN251" s="1"/>
      <c r="JUO251" s="1"/>
      <c r="JUP251" s="1"/>
      <c r="JUQ251" s="1"/>
      <c r="JUR251" s="1"/>
      <c r="JUS251" s="1"/>
      <c r="JUT251" s="1"/>
      <c r="JUU251" s="1"/>
      <c r="JUV251" s="1"/>
      <c r="JUW251" s="1"/>
      <c r="JUX251" s="1"/>
      <c r="JUY251" s="1"/>
      <c r="JUZ251" s="1"/>
      <c r="JVA251" s="1"/>
      <c r="JVB251" s="1"/>
      <c r="JVC251" s="1"/>
      <c r="JVD251" s="1"/>
      <c r="JVE251" s="1"/>
      <c r="JVF251" s="1"/>
      <c r="JVG251" s="1"/>
      <c r="JVH251" s="1"/>
      <c r="JVI251" s="1"/>
      <c r="JVJ251" s="1"/>
      <c r="JVK251" s="1"/>
      <c r="JVL251" s="1"/>
      <c r="JVM251" s="1"/>
      <c r="JVN251" s="1"/>
      <c r="JVO251" s="1"/>
      <c r="JVP251" s="1"/>
      <c r="JVQ251" s="1"/>
      <c r="JVR251" s="1"/>
      <c r="JVS251" s="1"/>
      <c r="JVT251" s="1"/>
      <c r="JVU251" s="1"/>
      <c r="JVV251" s="1"/>
      <c r="JVW251" s="1"/>
      <c r="JVX251" s="1"/>
      <c r="JVY251" s="1"/>
      <c r="JVZ251" s="1"/>
      <c r="JWA251" s="1"/>
      <c r="JWB251" s="1"/>
      <c r="JWC251" s="1"/>
      <c r="JWD251" s="1"/>
      <c r="JWE251" s="1"/>
      <c r="JWF251" s="1"/>
      <c r="JWG251" s="1"/>
      <c r="JWH251" s="1"/>
      <c r="JWI251" s="1"/>
      <c r="JWJ251" s="1"/>
      <c r="JWK251" s="1"/>
      <c r="JWL251" s="1"/>
      <c r="JWM251" s="1"/>
      <c r="JWN251" s="1"/>
      <c r="JWO251" s="1"/>
      <c r="JWP251" s="1"/>
      <c r="JWQ251" s="1"/>
      <c r="JWR251" s="1"/>
      <c r="JWS251" s="1"/>
      <c r="JWT251" s="1"/>
      <c r="JWU251" s="1"/>
      <c r="JWV251" s="1"/>
      <c r="JWW251" s="1"/>
      <c r="JWX251" s="1"/>
      <c r="JWY251" s="1"/>
      <c r="JWZ251" s="1"/>
      <c r="JXA251" s="1"/>
      <c r="JXB251" s="1"/>
      <c r="JXC251" s="1"/>
      <c r="JXD251" s="1"/>
      <c r="JXE251" s="1"/>
      <c r="JXF251" s="1"/>
      <c r="JXG251" s="1"/>
      <c r="JXH251" s="1"/>
      <c r="JXI251" s="1"/>
      <c r="JXJ251" s="1"/>
      <c r="JXK251" s="1"/>
      <c r="JXL251" s="1"/>
      <c r="JXM251" s="1"/>
      <c r="JXN251" s="1"/>
      <c r="JXO251" s="1"/>
      <c r="JXP251" s="1"/>
      <c r="JXQ251" s="1"/>
      <c r="JXR251" s="1"/>
      <c r="JXS251" s="1"/>
      <c r="JXT251" s="1"/>
      <c r="JXU251" s="1"/>
      <c r="JXV251" s="1"/>
      <c r="JXW251" s="1"/>
      <c r="JXX251" s="1"/>
      <c r="JXY251" s="1"/>
      <c r="JXZ251" s="1"/>
      <c r="JYA251" s="1"/>
      <c r="JYB251" s="1"/>
      <c r="JYC251" s="1"/>
      <c r="JYD251" s="1"/>
      <c r="JYE251" s="1"/>
      <c r="JYF251" s="1"/>
      <c r="JYG251" s="1"/>
      <c r="JYH251" s="1"/>
      <c r="JYI251" s="1"/>
      <c r="JYJ251" s="1"/>
      <c r="JYK251" s="1"/>
      <c r="JYL251" s="1"/>
      <c r="JYM251" s="1"/>
      <c r="JYN251" s="1"/>
      <c r="JYO251" s="1"/>
      <c r="JYP251" s="1"/>
      <c r="JYQ251" s="1"/>
      <c r="JYR251" s="1"/>
      <c r="JYS251" s="1"/>
      <c r="JYT251" s="1"/>
      <c r="JYU251" s="1"/>
      <c r="JYV251" s="1"/>
      <c r="JYW251" s="1"/>
      <c r="JYX251" s="1"/>
      <c r="JYY251" s="1"/>
      <c r="JYZ251" s="1"/>
      <c r="JZA251" s="1"/>
      <c r="JZB251" s="1"/>
      <c r="JZC251" s="1"/>
      <c r="JZD251" s="1"/>
      <c r="JZE251" s="1"/>
      <c r="JZF251" s="1"/>
      <c r="JZG251" s="1"/>
      <c r="JZH251" s="1"/>
      <c r="JZI251" s="1"/>
      <c r="JZJ251" s="1"/>
      <c r="JZK251" s="1"/>
      <c r="JZL251" s="1"/>
      <c r="JZM251" s="1"/>
      <c r="JZN251" s="1"/>
      <c r="JZO251" s="1"/>
      <c r="JZP251" s="1"/>
      <c r="JZQ251" s="1"/>
      <c r="JZR251" s="1"/>
      <c r="JZS251" s="1"/>
      <c r="JZT251" s="1"/>
      <c r="JZU251" s="1"/>
      <c r="JZV251" s="1"/>
      <c r="JZW251" s="1"/>
      <c r="JZX251" s="1"/>
      <c r="JZY251" s="1"/>
      <c r="JZZ251" s="1"/>
      <c r="KAA251" s="1"/>
      <c r="KAB251" s="1"/>
      <c r="KAC251" s="1"/>
      <c r="KAD251" s="1"/>
      <c r="KAE251" s="1"/>
      <c r="KAF251" s="1"/>
      <c r="KAG251" s="1"/>
      <c r="KAH251" s="1"/>
      <c r="KAI251" s="1"/>
      <c r="KAJ251" s="1"/>
      <c r="KAK251" s="1"/>
      <c r="KAL251" s="1"/>
      <c r="KAM251" s="1"/>
      <c r="KAN251" s="1"/>
      <c r="KAO251" s="1"/>
      <c r="KAP251" s="1"/>
      <c r="KAQ251" s="1"/>
      <c r="KAR251" s="1"/>
      <c r="KAS251" s="1"/>
      <c r="KAT251" s="1"/>
      <c r="KAU251" s="1"/>
      <c r="KAV251" s="1"/>
      <c r="KAW251" s="1"/>
      <c r="KAX251" s="1"/>
      <c r="KAY251" s="1"/>
      <c r="KAZ251" s="1"/>
      <c r="KBA251" s="1"/>
      <c r="KBB251" s="1"/>
      <c r="KBC251" s="1"/>
      <c r="KBD251" s="1"/>
      <c r="KBE251" s="1"/>
      <c r="KBF251" s="1"/>
      <c r="KBG251" s="1"/>
      <c r="KBH251" s="1"/>
      <c r="KBI251" s="1"/>
      <c r="KBJ251" s="1"/>
      <c r="KBK251" s="1"/>
      <c r="KBL251" s="1"/>
      <c r="KBM251" s="1"/>
      <c r="KBN251" s="1"/>
      <c r="KBO251" s="1"/>
      <c r="KBP251" s="1"/>
      <c r="KBQ251" s="1"/>
      <c r="KBR251" s="1"/>
      <c r="KBS251" s="1"/>
      <c r="KBT251" s="1"/>
      <c r="KBU251" s="1"/>
      <c r="KBV251" s="1"/>
      <c r="KBW251" s="1"/>
      <c r="KBX251" s="1"/>
      <c r="KBY251" s="1"/>
      <c r="KBZ251" s="1"/>
      <c r="KCA251" s="1"/>
      <c r="KCB251" s="1"/>
      <c r="KCC251" s="1"/>
      <c r="KCD251" s="1"/>
      <c r="KCE251" s="1"/>
      <c r="KCF251" s="1"/>
      <c r="KCG251" s="1"/>
      <c r="KCH251" s="1"/>
      <c r="KCI251" s="1"/>
      <c r="KCJ251" s="1"/>
      <c r="KCK251" s="1"/>
      <c r="KCL251" s="1"/>
      <c r="KCM251" s="1"/>
      <c r="KCN251" s="1"/>
      <c r="KCO251" s="1"/>
      <c r="KCP251" s="1"/>
      <c r="KCQ251" s="1"/>
      <c r="KCR251" s="1"/>
      <c r="KCS251" s="1"/>
      <c r="KCT251" s="1"/>
      <c r="KCU251" s="1"/>
      <c r="KCV251" s="1"/>
      <c r="KCW251" s="1"/>
      <c r="KCX251" s="1"/>
      <c r="KCY251" s="1"/>
      <c r="KCZ251" s="1"/>
      <c r="KDA251" s="1"/>
      <c r="KDB251" s="1"/>
      <c r="KDC251" s="1"/>
      <c r="KDD251" s="1"/>
      <c r="KDE251" s="1"/>
      <c r="KDF251" s="1"/>
      <c r="KDG251" s="1"/>
      <c r="KDH251" s="1"/>
      <c r="KDI251" s="1"/>
      <c r="KDJ251" s="1"/>
      <c r="KDK251" s="1"/>
      <c r="KDL251" s="1"/>
      <c r="KDM251" s="1"/>
      <c r="KDN251" s="1"/>
      <c r="KDO251" s="1"/>
      <c r="KDP251" s="1"/>
      <c r="KDQ251" s="1"/>
      <c r="KDR251" s="1"/>
      <c r="KDS251" s="1"/>
      <c r="KDT251" s="1"/>
      <c r="KDU251" s="1"/>
      <c r="KDV251" s="1"/>
      <c r="KDW251" s="1"/>
      <c r="KDX251" s="1"/>
      <c r="KDY251" s="1"/>
      <c r="KDZ251" s="1"/>
      <c r="KEA251" s="1"/>
      <c r="KEB251" s="1"/>
      <c r="KEC251" s="1"/>
      <c r="KED251" s="1"/>
      <c r="KEE251" s="1"/>
      <c r="KEF251" s="1"/>
      <c r="KEG251" s="1"/>
      <c r="KEH251" s="1"/>
      <c r="KEI251" s="1"/>
      <c r="KEJ251" s="1"/>
      <c r="KEK251" s="1"/>
      <c r="KEL251" s="1"/>
      <c r="KEM251" s="1"/>
      <c r="KEN251" s="1"/>
      <c r="KEO251" s="1"/>
      <c r="KEP251" s="1"/>
      <c r="KEQ251" s="1"/>
      <c r="KER251" s="1"/>
      <c r="KES251" s="1"/>
      <c r="KET251" s="1"/>
      <c r="KEU251" s="1"/>
      <c r="KEV251" s="1"/>
      <c r="KEW251" s="1"/>
      <c r="KEX251" s="1"/>
      <c r="KEY251" s="1"/>
      <c r="KEZ251" s="1"/>
      <c r="KFA251" s="1"/>
      <c r="KFB251" s="1"/>
      <c r="KFC251" s="1"/>
      <c r="KFD251" s="1"/>
      <c r="KFE251" s="1"/>
      <c r="KFF251" s="1"/>
      <c r="KFG251" s="1"/>
      <c r="KFH251" s="1"/>
      <c r="KFI251" s="1"/>
      <c r="KFJ251" s="1"/>
      <c r="KFK251" s="1"/>
      <c r="KFL251" s="1"/>
      <c r="KFM251" s="1"/>
      <c r="KFN251" s="1"/>
      <c r="KFO251" s="1"/>
      <c r="KFP251" s="1"/>
      <c r="KFQ251" s="1"/>
      <c r="KFR251" s="1"/>
      <c r="KFS251" s="1"/>
      <c r="KFT251" s="1"/>
      <c r="KFU251" s="1"/>
      <c r="KFV251" s="1"/>
      <c r="KFW251" s="1"/>
      <c r="KFX251" s="1"/>
      <c r="KFY251" s="1"/>
      <c r="KFZ251" s="1"/>
      <c r="KGA251" s="1"/>
      <c r="KGB251" s="1"/>
      <c r="KGC251" s="1"/>
      <c r="KGD251" s="1"/>
      <c r="KGE251" s="1"/>
      <c r="KGF251" s="1"/>
      <c r="KGG251" s="1"/>
      <c r="KGH251" s="1"/>
      <c r="KGI251" s="1"/>
      <c r="KGJ251" s="1"/>
      <c r="KGK251" s="1"/>
      <c r="KGL251" s="1"/>
      <c r="KGM251" s="1"/>
      <c r="KGN251" s="1"/>
      <c r="KGO251" s="1"/>
      <c r="KGP251" s="1"/>
      <c r="KGQ251" s="1"/>
      <c r="KGR251" s="1"/>
      <c r="KGS251" s="1"/>
      <c r="KGT251" s="1"/>
      <c r="KGU251" s="1"/>
      <c r="KGV251" s="1"/>
      <c r="KGW251" s="1"/>
      <c r="KGX251" s="1"/>
      <c r="KGY251" s="1"/>
      <c r="KGZ251" s="1"/>
      <c r="KHA251" s="1"/>
      <c r="KHB251" s="1"/>
      <c r="KHC251" s="1"/>
      <c r="KHD251" s="1"/>
      <c r="KHE251" s="1"/>
      <c r="KHF251" s="1"/>
      <c r="KHG251" s="1"/>
      <c r="KHH251" s="1"/>
      <c r="KHI251" s="1"/>
      <c r="KHJ251" s="1"/>
      <c r="KHK251" s="1"/>
      <c r="KHL251" s="1"/>
      <c r="KHM251" s="1"/>
      <c r="KHN251" s="1"/>
      <c r="KHO251" s="1"/>
      <c r="KHP251" s="1"/>
      <c r="KHQ251" s="1"/>
      <c r="KHR251" s="1"/>
      <c r="KHS251" s="1"/>
      <c r="KHT251" s="1"/>
      <c r="KHU251" s="1"/>
      <c r="KHV251" s="1"/>
      <c r="KHW251" s="1"/>
      <c r="KHX251" s="1"/>
      <c r="KHY251" s="1"/>
      <c r="KHZ251" s="1"/>
      <c r="KIA251" s="1"/>
      <c r="KIB251" s="1"/>
      <c r="KIC251" s="1"/>
      <c r="KID251" s="1"/>
      <c r="KIE251" s="1"/>
      <c r="KIF251" s="1"/>
      <c r="KIG251" s="1"/>
      <c r="KIH251" s="1"/>
      <c r="KII251" s="1"/>
      <c r="KIJ251" s="1"/>
      <c r="KIK251" s="1"/>
      <c r="KIL251" s="1"/>
      <c r="KIM251" s="1"/>
      <c r="KIN251" s="1"/>
      <c r="KIO251" s="1"/>
      <c r="KIP251" s="1"/>
      <c r="KIQ251" s="1"/>
      <c r="KIR251" s="1"/>
      <c r="KIS251" s="1"/>
      <c r="KIT251" s="1"/>
      <c r="KIU251" s="1"/>
      <c r="KIV251" s="1"/>
      <c r="KIW251" s="1"/>
      <c r="KIX251" s="1"/>
      <c r="KIY251" s="1"/>
      <c r="KIZ251" s="1"/>
      <c r="KJA251" s="1"/>
      <c r="KJB251" s="1"/>
      <c r="KJC251" s="1"/>
      <c r="KJD251" s="1"/>
      <c r="KJE251" s="1"/>
      <c r="KJF251" s="1"/>
      <c r="KJG251" s="1"/>
      <c r="KJH251" s="1"/>
      <c r="KJI251" s="1"/>
      <c r="KJJ251" s="1"/>
      <c r="KJK251" s="1"/>
      <c r="KJL251" s="1"/>
      <c r="KJM251" s="1"/>
      <c r="KJN251" s="1"/>
      <c r="KJO251" s="1"/>
      <c r="KJP251" s="1"/>
      <c r="KJQ251" s="1"/>
      <c r="KJR251" s="1"/>
      <c r="KJS251" s="1"/>
      <c r="KJT251" s="1"/>
      <c r="KJU251" s="1"/>
      <c r="KJV251" s="1"/>
      <c r="KJW251" s="1"/>
      <c r="KJX251" s="1"/>
      <c r="KJY251" s="1"/>
      <c r="KJZ251" s="1"/>
      <c r="KKA251" s="1"/>
      <c r="KKB251" s="1"/>
      <c r="KKC251" s="1"/>
      <c r="KKD251" s="1"/>
      <c r="KKE251" s="1"/>
      <c r="KKF251" s="1"/>
      <c r="KKG251" s="1"/>
      <c r="KKH251" s="1"/>
      <c r="KKI251" s="1"/>
      <c r="KKJ251" s="1"/>
      <c r="KKK251" s="1"/>
      <c r="KKL251" s="1"/>
      <c r="KKM251" s="1"/>
      <c r="KKN251" s="1"/>
      <c r="KKO251" s="1"/>
      <c r="KKP251" s="1"/>
      <c r="KKQ251" s="1"/>
      <c r="KKR251" s="1"/>
      <c r="KKS251" s="1"/>
      <c r="KKT251" s="1"/>
      <c r="KKU251" s="1"/>
      <c r="KKV251" s="1"/>
      <c r="KKW251" s="1"/>
      <c r="KKX251" s="1"/>
      <c r="KKY251" s="1"/>
      <c r="KKZ251" s="1"/>
      <c r="KLA251" s="1"/>
      <c r="KLB251" s="1"/>
      <c r="KLC251" s="1"/>
      <c r="KLD251" s="1"/>
      <c r="KLE251" s="1"/>
      <c r="KLF251" s="1"/>
      <c r="KLG251" s="1"/>
      <c r="KLH251" s="1"/>
      <c r="KLI251" s="1"/>
      <c r="KLJ251" s="1"/>
      <c r="KLK251" s="1"/>
      <c r="KLL251" s="1"/>
      <c r="KLM251" s="1"/>
      <c r="KLN251" s="1"/>
      <c r="KLO251" s="1"/>
      <c r="KLP251" s="1"/>
      <c r="KLQ251" s="1"/>
      <c r="KLR251" s="1"/>
      <c r="KLS251" s="1"/>
      <c r="KLT251" s="1"/>
      <c r="KLU251" s="1"/>
      <c r="KLV251" s="1"/>
      <c r="KLW251" s="1"/>
      <c r="KLX251" s="1"/>
      <c r="KLY251" s="1"/>
      <c r="KLZ251" s="1"/>
      <c r="KMA251" s="1"/>
      <c r="KMB251" s="1"/>
      <c r="KMC251" s="1"/>
      <c r="KMD251" s="1"/>
      <c r="KME251" s="1"/>
      <c r="KMF251" s="1"/>
      <c r="KMG251" s="1"/>
      <c r="KMH251" s="1"/>
      <c r="KMI251" s="1"/>
      <c r="KMJ251" s="1"/>
      <c r="KMK251" s="1"/>
      <c r="KML251" s="1"/>
      <c r="KMM251" s="1"/>
      <c r="KMN251" s="1"/>
      <c r="KMO251" s="1"/>
      <c r="KMP251" s="1"/>
      <c r="KMQ251" s="1"/>
      <c r="KMR251" s="1"/>
      <c r="KMS251" s="1"/>
      <c r="KMT251" s="1"/>
      <c r="KMU251" s="1"/>
      <c r="KMV251" s="1"/>
      <c r="KMW251" s="1"/>
      <c r="KMX251" s="1"/>
      <c r="KMY251" s="1"/>
      <c r="KMZ251" s="1"/>
      <c r="KNA251" s="1"/>
      <c r="KNB251" s="1"/>
      <c r="KNC251" s="1"/>
      <c r="KND251" s="1"/>
      <c r="KNE251" s="1"/>
      <c r="KNF251" s="1"/>
      <c r="KNG251" s="1"/>
      <c r="KNH251" s="1"/>
      <c r="KNI251" s="1"/>
      <c r="KNJ251" s="1"/>
      <c r="KNK251" s="1"/>
      <c r="KNL251" s="1"/>
      <c r="KNM251" s="1"/>
      <c r="KNN251" s="1"/>
      <c r="KNO251" s="1"/>
      <c r="KNP251" s="1"/>
      <c r="KNQ251" s="1"/>
      <c r="KNR251" s="1"/>
      <c r="KNS251" s="1"/>
      <c r="KNT251" s="1"/>
      <c r="KNU251" s="1"/>
      <c r="KNV251" s="1"/>
      <c r="KNW251" s="1"/>
      <c r="KNX251" s="1"/>
      <c r="KNY251" s="1"/>
      <c r="KNZ251" s="1"/>
      <c r="KOA251" s="1"/>
      <c r="KOB251" s="1"/>
      <c r="KOC251" s="1"/>
      <c r="KOD251" s="1"/>
      <c r="KOE251" s="1"/>
      <c r="KOF251" s="1"/>
      <c r="KOG251" s="1"/>
      <c r="KOH251" s="1"/>
      <c r="KOI251" s="1"/>
      <c r="KOJ251" s="1"/>
      <c r="KOK251" s="1"/>
      <c r="KOL251" s="1"/>
      <c r="KOM251" s="1"/>
      <c r="KON251" s="1"/>
      <c r="KOO251" s="1"/>
      <c r="KOP251" s="1"/>
      <c r="KOQ251" s="1"/>
      <c r="KOR251" s="1"/>
      <c r="KOS251" s="1"/>
      <c r="KOT251" s="1"/>
      <c r="KOU251" s="1"/>
      <c r="KOV251" s="1"/>
      <c r="KOW251" s="1"/>
      <c r="KOX251" s="1"/>
      <c r="KOY251" s="1"/>
      <c r="KOZ251" s="1"/>
      <c r="KPA251" s="1"/>
      <c r="KPB251" s="1"/>
      <c r="KPC251" s="1"/>
      <c r="KPD251" s="1"/>
      <c r="KPE251" s="1"/>
      <c r="KPF251" s="1"/>
      <c r="KPG251" s="1"/>
      <c r="KPH251" s="1"/>
      <c r="KPI251" s="1"/>
      <c r="KPJ251" s="1"/>
      <c r="KPK251" s="1"/>
      <c r="KPL251" s="1"/>
      <c r="KPM251" s="1"/>
      <c r="KPN251" s="1"/>
      <c r="KPO251" s="1"/>
      <c r="KPP251" s="1"/>
      <c r="KPQ251" s="1"/>
      <c r="KPR251" s="1"/>
      <c r="KPS251" s="1"/>
      <c r="KPT251" s="1"/>
      <c r="KPU251" s="1"/>
      <c r="KPV251" s="1"/>
      <c r="KPW251" s="1"/>
      <c r="KPX251" s="1"/>
      <c r="KPY251" s="1"/>
      <c r="KPZ251" s="1"/>
      <c r="KQA251" s="1"/>
      <c r="KQB251" s="1"/>
      <c r="KQC251" s="1"/>
      <c r="KQD251" s="1"/>
      <c r="KQE251" s="1"/>
      <c r="KQF251" s="1"/>
      <c r="KQG251" s="1"/>
      <c r="KQH251" s="1"/>
      <c r="KQI251" s="1"/>
      <c r="KQJ251" s="1"/>
      <c r="KQK251" s="1"/>
      <c r="KQL251" s="1"/>
      <c r="KQM251" s="1"/>
      <c r="KQN251" s="1"/>
      <c r="KQO251" s="1"/>
      <c r="KQP251" s="1"/>
      <c r="KQQ251" s="1"/>
      <c r="KQR251" s="1"/>
      <c r="KQS251" s="1"/>
      <c r="KQT251" s="1"/>
      <c r="KQU251" s="1"/>
      <c r="KQV251" s="1"/>
      <c r="KQW251" s="1"/>
      <c r="KQX251" s="1"/>
      <c r="KQY251" s="1"/>
      <c r="KQZ251" s="1"/>
      <c r="KRA251" s="1"/>
      <c r="KRB251" s="1"/>
      <c r="KRC251" s="1"/>
      <c r="KRD251" s="1"/>
      <c r="KRE251" s="1"/>
      <c r="KRF251" s="1"/>
      <c r="KRG251" s="1"/>
      <c r="KRH251" s="1"/>
      <c r="KRI251" s="1"/>
      <c r="KRJ251" s="1"/>
      <c r="KRK251" s="1"/>
      <c r="KRL251" s="1"/>
      <c r="KRM251" s="1"/>
      <c r="KRN251" s="1"/>
      <c r="KRO251" s="1"/>
      <c r="KRP251" s="1"/>
      <c r="KRQ251" s="1"/>
      <c r="KRR251" s="1"/>
      <c r="KRS251" s="1"/>
      <c r="KRT251" s="1"/>
      <c r="KRU251" s="1"/>
      <c r="KRV251" s="1"/>
      <c r="KRW251" s="1"/>
      <c r="KRX251" s="1"/>
      <c r="KRY251" s="1"/>
      <c r="KRZ251" s="1"/>
      <c r="KSA251" s="1"/>
      <c r="KSB251" s="1"/>
      <c r="KSC251" s="1"/>
      <c r="KSD251" s="1"/>
      <c r="KSE251" s="1"/>
      <c r="KSF251" s="1"/>
      <c r="KSG251" s="1"/>
      <c r="KSH251" s="1"/>
      <c r="KSI251" s="1"/>
      <c r="KSJ251" s="1"/>
      <c r="KSK251" s="1"/>
      <c r="KSL251" s="1"/>
      <c r="KSM251" s="1"/>
      <c r="KSN251" s="1"/>
      <c r="KSO251" s="1"/>
      <c r="KSP251" s="1"/>
      <c r="KSQ251" s="1"/>
      <c r="KSR251" s="1"/>
      <c r="KSS251" s="1"/>
      <c r="KST251" s="1"/>
      <c r="KSU251" s="1"/>
      <c r="KSV251" s="1"/>
      <c r="KSW251" s="1"/>
      <c r="KSX251" s="1"/>
      <c r="KSY251" s="1"/>
      <c r="KSZ251" s="1"/>
      <c r="KTA251" s="1"/>
      <c r="KTB251" s="1"/>
      <c r="KTC251" s="1"/>
      <c r="KTD251" s="1"/>
      <c r="KTE251" s="1"/>
      <c r="KTF251" s="1"/>
      <c r="KTG251" s="1"/>
      <c r="KTH251" s="1"/>
      <c r="KTI251" s="1"/>
      <c r="KTJ251" s="1"/>
      <c r="KTK251" s="1"/>
      <c r="KTL251" s="1"/>
      <c r="KTM251" s="1"/>
      <c r="KTN251" s="1"/>
      <c r="KTO251" s="1"/>
      <c r="KTP251" s="1"/>
      <c r="KTQ251" s="1"/>
      <c r="KTR251" s="1"/>
      <c r="KTS251" s="1"/>
      <c r="KTT251" s="1"/>
      <c r="KTU251" s="1"/>
      <c r="KTV251" s="1"/>
      <c r="KTW251" s="1"/>
      <c r="KTX251" s="1"/>
      <c r="KTY251" s="1"/>
      <c r="KTZ251" s="1"/>
      <c r="KUA251" s="1"/>
      <c r="KUB251" s="1"/>
      <c r="KUC251" s="1"/>
      <c r="KUD251" s="1"/>
      <c r="KUE251" s="1"/>
      <c r="KUF251" s="1"/>
      <c r="KUG251" s="1"/>
      <c r="KUH251" s="1"/>
      <c r="KUI251" s="1"/>
      <c r="KUJ251" s="1"/>
      <c r="KUK251" s="1"/>
      <c r="KUL251" s="1"/>
      <c r="KUM251" s="1"/>
      <c r="KUN251" s="1"/>
      <c r="KUO251" s="1"/>
      <c r="KUP251" s="1"/>
      <c r="KUQ251" s="1"/>
      <c r="KUR251" s="1"/>
      <c r="KUS251" s="1"/>
      <c r="KUT251" s="1"/>
      <c r="KUU251" s="1"/>
      <c r="KUV251" s="1"/>
      <c r="KUW251" s="1"/>
      <c r="KUX251" s="1"/>
      <c r="KUY251" s="1"/>
      <c r="KUZ251" s="1"/>
      <c r="KVA251" s="1"/>
      <c r="KVB251" s="1"/>
      <c r="KVC251" s="1"/>
      <c r="KVD251" s="1"/>
      <c r="KVE251" s="1"/>
      <c r="KVF251" s="1"/>
      <c r="KVG251" s="1"/>
      <c r="KVH251" s="1"/>
      <c r="KVI251" s="1"/>
      <c r="KVJ251" s="1"/>
      <c r="KVK251" s="1"/>
      <c r="KVL251" s="1"/>
      <c r="KVM251" s="1"/>
      <c r="KVN251" s="1"/>
      <c r="KVO251" s="1"/>
      <c r="KVP251" s="1"/>
      <c r="KVQ251" s="1"/>
      <c r="KVR251" s="1"/>
      <c r="KVS251" s="1"/>
      <c r="KVT251" s="1"/>
      <c r="KVU251" s="1"/>
      <c r="KVV251" s="1"/>
      <c r="KVW251" s="1"/>
      <c r="KVX251" s="1"/>
      <c r="KVY251" s="1"/>
      <c r="KVZ251" s="1"/>
      <c r="KWA251" s="1"/>
      <c r="KWB251" s="1"/>
      <c r="KWC251" s="1"/>
      <c r="KWD251" s="1"/>
      <c r="KWE251" s="1"/>
      <c r="KWF251" s="1"/>
      <c r="KWG251" s="1"/>
      <c r="KWH251" s="1"/>
      <c r="KWI251" s="1"/>
      <c r="KWJ251" s="1"/>
      <c r="KWK251" s="1"/>
      <c r="KWL251" s="1"/>
      <c r="KWM251" s="1"/>
      <c r="KWN251" s="1"/>
      <c r="KWO251" s="1"/>
      <c r="KWP251" s="1"/>
      <c r="KWQ251" s="1"/>
      <c r="KWR251" s="1"/>
      <c r="KWS251" s="1"/>
      <c r="KWT251" s="1"/>
      <c r="KWU251" s="1"/>
      <c r="KWV251" s="1"/>
      <c r="KWW251" s="1"/>
      <c r="KWX251" s="1"/>
      <c r="KWY251" s="1"/>
      <c r="KWZ251" s="1"/>
      <c r="KXA251" s="1"/>
      <c r="KXB251" s="1"/>
      <c r="KXC251" s="1"/>
      <c r="KXD251" s="1"/>
      <c r="KXE251" s="1"/>
      <c r="KXF251" s="1"/>
      <c r="KXG251" s="1"/>
      <c r="KXH251" s="1"/>
      <c r="KXI251" s="1"/>
      <c r="KXJ251" s="1"/>
      <c r="KXK251" s="1"/>
      <c r="KXL251" s="1"/>
      <c r="KXM251" s="1"/>
      <c r="KXN251" s="1"/>
      <c r="KXO251" s="1"/>
      <c r="KXP251" s="1"/>
      <c r="KXQ251" s="1"/>
      <c r="KXR251" s="1"/>
      <c r="KXS251" s="1"/>
      <c r="KXT251" s="1"/>
      <c r="KXU251" s="1"/>
      <c r="KXV251" s="1"/>
      <c r="KXW251" s="1"/>
      <c r="KXX251" s="1"/>
      <c r="KXY251" s="1"/>
      <c r="KXZ251" s="1"/>
      <c r="KYA251" s="1"/>
      <c r="KYB251" s="1"/>
      <c r="KYC251" s="1"/>
      <c r="KYD251" s="1"/>
      <c r="KYE251" s="1"/>
      <c r="KYF251" s="1"/>
      <c r="KYG251" s="1"/>
      <c r="KYH251" s="1"/>
      <c r="KYI251" s="1"/>
      <c r="KYJ251" s="1"/>
      <c r="KYK251" s="1"/>
      <c r="KYL251" s="1"/>
      <c r="KYM251" s="1"/>
      <c r="KYN251" s="1"/>
      <c r="KYO251" s="1"/>
      <c r="KYP251" s="1"/>
      <c r="KYQ251" s="1"/>
      <c r="KYR251" s="1"/>
      <c r="KYS251" s="1"/>
      <c r="KYT251" s="1"/>
      <c r="KYU251" s="1"/>
      <c r="KYV251" s="1"/>
      <c r="KYW251" s="1"/>
      <c r="KYX251" s="1"/>
      <c r="KYY251" s="1"/>
      <c r="KYZ251" s="1"/>
      <c r="KZA251" s="1"/>
      <c r="KZB251" s="1"/>
      <c r="KZC251" s="1"/>
      <c r="KZD251" s="1"/>
      <c r="KZE251" s="1"/>
      <c r="KZF251" s="1"/>
      <c r="KZG251" s="1"/>
      <c r="KZH251" s="1"/>
      <c r="KZI251" s="1"/>
      <c r="KZJ251" s="1"/>
      <c r="KZK251" s="1"/>
      <c r="KZL251" s="1"/>
      <c r="KZM251" s="1"/>
      <c r="KZN251" s="1"/>
      <c r="KZO251" s="1"/>
      <c r="KZP251" s="1"/>
      <c r="KZQ251" s="1"/>
      <c r="KZR251" s="1"/>
      <c r="KZS251" s="1"/>
      <c r="KZT251" s="1"/>
      <c r="KZU251" s="1"/>
      <c r="KZV251" s="1"/>
      <c r="KZW251" s="1"/>
      <c r="KZX251" s="1"/>
      <c r="KZY251" s="1"/>
      <c r="KZZ251" s="1"/>
      <c r="LAA251" s="1"/>
      <c r="LAB251" s="1"/>
      <c r="LAC251" s="1"/>
      <c r="LAD251" s="1"/>
      <c r="LAE251" s="1"/>
      <c r="LAF251" s="1"/>
      <c r="LAG251" s="1"/>
      <c r="LAH251" s="1"/>
      <c r="LAI251" s="1"/>
      <c r="LAJ251" s="1"/>
      <c r="LAK251" s="1"/>
      <c r="LAL251" s="1"/>
      <c r="LAM251" s="1"/>
      <c r="LAN251" s="1"/>
      <c r="LAO251" s="1"/>
      <c r="LAP251" s="1"/>
      <c r="LAQ251" s="1"/>
      <c r="LAR251" s="1"/>
      <c r="LAS251" s="1"/>
      <c r="LAT251" s="1"/>
      <c r="LAU251" s="1"/>
      <c r="LAV251" s="1"/>
      <c r="LAW251" s="1"/>
      <c r="LAX251" s="1"/>
      <c r="LAY251" s="1"/>
      <c r="LAZ251" s="1"/>
      <c r="LBA251" s="1"/>
      <c r="LBB251" s="1"/>
      <c r="LBC251" s="1"/>
      <c r="LBD251" s="1"/>
      <c r="LBE251" s="1"/>
      <c r="LBF251" s="1"/>
      <c r="LBG251" s="1"/>
      <c r="LBH251" s="1"/>
      <c r="LBI251" s="1"/>
      <c r="LBJ251" s="1"/>
      <c r="LBK251" s="1"/>
      <c r="LBL251" s="1"/>
      <c r="LBM251" s="1"/>
      <c r="LBN251" s="1"/>
      <c r="LBO251" s="1"/>
      <c r="LBP251" s="1"/>
      <c r="LBQ251" s="1"/>
      <c r="LBR251" s="1"/>
      <c r="LBS251" s="1"/>
      <c r="LBT251" s="1"/>
      <c r="LBU251" s="1"/>
      <c r="LBV251" s="1"/>
      <c r="LBW251" s="1"/>
      <c r="LBX251" s="1"/>
      <c r="LBY251" s="1"/>
      <c r="LBZ251" s="1"/>
      <c r="LCA251" s="1"/>
      <c r="LCB251" s="1"/>
      <c r="LCC251" s="1"/>
      <c r="LCD251" s="1"/>
      <c r="LCE251" s="1"/>
      <c r="LCF251" s="1"/>
      <c r="LCG251" s="1"/>
      <c r="LCH251" s="1"/>
      <c r="LCI251" s="1"/>
      <c r="LCJ251" s="1"/>
      <c r="LCK251" s="1"/>
      <c r="LCL251" s="1"/>
      <c r="LCM251" s="1"/>
      <c r="LCN251" s="1"/>
      <c r="LCO251" s="1"/>
      <c r="LCP251" s="1"/>
      <c r="LCQ251" s="1"/>
      <c r="LCR251" s="1"/>
      <c r="LCS251" s="1"/>
      <c r="LCT251" s="1"/>
      <c r="LCU251" s="1"/>
      <c r="LCV251" s="1"/>
      <c r="LCW251" s="1"/>
      <c r="LCX251" s="1"/>
      <c r="LCY251" s="1"/>
      <c r="LCZ251" s="1"/>
      <c r="LDA251" s="1"/>
      <c r="LDB251" s="1"/>
      <c r="LDC251" s="1"/>
      <c r="LDD251" s="1"/>
      <c r="LDE251" s="1"/>
      <c r="LDF251" s="1"/>
      <c r="LDG251" s="1"/>
      <c r="LDH251" s="1"/>
      <c r="LDI251" s="1"/>
      <c r="LDJ251" s="1"/>
      <c r="LDK251" s="1"/>
      <c r="LDL251" s="1"/>
      <c r="LDM251" s="1"/>
      <c r="LDN251" s="1"/>
      <c r="LDO251" s="1"/>
      <c r="LDP251" s="1"/>
      <c r="LDQ251" s="1"/>
      <c r="LDR251" s="1"/>
      <c r="LDS251" s="1"/>
      <c r="LDT251" s="1"/>
      <c r="LDU251" s="1"/>
      <c r="LDV251" s="1"/>
      <c r="LDW251" s="1"/>
      <c r="LDX251" s="1"/>
      <c r="LDY251" s="1"/>
      <c r="LDZ251" s="1"/>
      <c r="LEA251" s="1"/>
      <c r="LEB251" s="1"/>
      <c r="LEC251" s="1"/>
      <c r="LED251" s="1"/>
      <c r="LEE251" s="1"/>
      <c r="LEF251" s="1"/>
      <c r="LEG251" s="1"/>
      <c r="LEH251" s="1"/>
      <c r="LEI251" s="1"/>
      <c r="LEJ251" s="1"/>
      <c r="LEK251" s="1"/>
      <c r="LEL251" s="1"/>
      <c r="LEM251" s="1"/>
      <c r="LEN251" s="1"/>
      <c r="LEO251" s="1"/>
      <c r="LEP251" s="1"/>
      <c r="LEQ251" s="1"/>
      <c r="LER251" s="1"/>
      <c r="LES251" s="1"/>
      <c r="LET251" s="1"/>
      <c r="LEU251" s="1"/>
      <c r="LEV251" s="1"/>
      <c r="LEW251" s="1"/>
      <c r="LEX251" s="1"/>
      <c r="LEY251" s="1"/>
      <c r="LEZ251" s="1"/>
      <c r="LFA251" s="1"/>
      <c r="LFB251" s="1"/>
      <c r="LFC251" s="1"/>
      <c r="LFD251" s="1"/>
      <c r="LFE251" s="1"/>
      <c r="LFF251" s="1"/>
      <c r="LFG251" s="1"/>
      <c r="LFH251" s="1"/>
      <c r="LFI251" s="1"/>
      <c r="LFJ251" s="1"/>
      <c r="LFK251" s="1"/>
      <c r="LFL251" s="1"/>
      <c r="LFM251" s="1"/>
      <c r="LFN251" s="1"/>
      <c r="LFO251" s="1"/>
      <c r="LFP251" s="1"/>
      <c r="LFQ251" s="1"/>
      <c r="LFR251" s="1"/>
      <c r="LFS251" s="1"/>
      <c r="LFT251" s="1"/>
      <c r="LFU251" s="1"/>
      <c r="LFV251" s="1"/>
      <c r="LFW251" s="1"/>
      <c r="LFX251" s="1"/>
      <c r="LFY251" s="1"/>
      <c r="LFZ251" s="1"/>
      <c r="LGA251" s="1"/>
      <c r="LGB251" s="1"/>
      <c r="LGC251" s="1"/>
      <c r="LGD251" s="1"/>
      <c r="LGE251" s="1"/>
      <c r="LGF251" s="1"/>
      <c r="LGG251" s="1"/>
      <c r="LGH251" s="1"/>
      <c r="LGI251" s="1"/>
      <c r="LGJ251" s="1"/>
      <c r="LGK251" s="1"/>
      <c r="LGL251" s="1"/>
      <c r="LGM251" s="1"/>
      <c r="LGN251" s="1"/>
      <c r="LGO251" s="1"/>
      <c r="LGP251" s="1"/>
      <c r="LGQ251" s="1"/>
      <c r="LGR251" s="1"/>
      <c r="LGS251" s="1"/>
      <c r="LGT251" s="1"/>
      <c r="LGU251" s="1"/>
      <c r="LGV251" s="1"/>
      <c r="LGW251" s="1"/>
      <c r="LGX251" s="1"/>
      <c r="LGY251" s="1"/>
      <c r="LGZ251" s="1"/>
      <c r="LHA251" s="1"/>
      <c r="LHB251" s="1"/>
      <c r="LHC251" s="1"/>
      <c r="LHD251" s="1"/>
      <c r="LHE251" s="1"/>
      <c r="LHF251" s="1"/>
      <c r="LHG251" s="1"/>
      <c r="LHH251" s="1"/>
      <c r="LHI251" s="1"/>
      <c r="LHJ251" s="1"/>
      <c r="LHK251" s="1"/>
      <c r="LHL251" s="1"/>
      <c r="LHM251" s="1"/>
      <c r="LHN251" s="1"/>
      <c r="LHO251" s="1"/>
      <c r="LHP251" s="1"/>
      <c r="LHQ251" s="1"/>
      <c r="LHR251" s="1"/>
      <c r="LHS251" s="1"/>
      <c r="LHT251" s="1"/>
      <c r="LHU251" s="1"/>
      <c r="LHV251" s="1"/>
      <c r="LHW251" s="1"/>
      <c r="LHX251" s="1"/>
      <c r="LHY251" s="1"/>
      <c r="LHZ251" s="1"/>
      <c r="LIA251" s="1"/>
      <c r="LIB251" s="1"/>
      <c r="LIC251" s="1"/>
      <c r="LID251" s="1"/>
      <c r="LIE251" s="1"/>
      <c r="LIF251" s="1"/>
      <c r="LIG251" s="1"/>
      <c r="LIH251" s="1"/>
      <c r="LII251" s="1"/>
      <c r="LIJ251" s="1"/>
      <c r="LIK251" s="1"/>
      <c r="LIL251" s="1"/>
      <c r="LIM251" s="1"/>
      <c r="LIN251" s="1"/>
      <c r="LIO251" s="1"/>
      <c r="LIP251" s="1"/>
      <c r="LIQ251" s="1"/>
      <c r="LIR251" s="1"/>
      <c r="LIS251" s="1"/>
      <c r="LIT251" s="1"/>
      <c r="LIU251" s="1"/>
      <c r="LIV251" s="1"/>
      <c r="LIW251" s="1"/>
      <c r="LIX251" s="1"/>
      <c r="LIY251" s="1"/>
      <c r="LIZ251" s="1"/>
      <c r="LJA251" s="1"/>
      <c r="LJB251" s="1"/>
      <c r="LJC251" s="1"/>
      <c r="LJD251" s="1"/>
      <c r="LJE251" s="1"/>
      <c r="LJF251" s="1"/>
      <c r="LJG251" s="1"/>
      <c r="LJH251" s="1"/>
      <c r="LJI251" s="1"/>
      <c r="LJJ251" s="1"/>
      <c r="LJK251" s="1"/>
      <c r="LJL251" s="1"/>
      <c r="LJM251" s="1"/>
      <c r="LJN251" s="1"/>
      <c r="LJO251" s="1"/>
      <c r="LJP251" s="1"/>
      <c r="LJQ251" s="1"/>
      <c r="LJR251" s="1"/>
      <c r="LJS251" s="1"/>
      <c r="LJT251" s="1"/>
      <c r="LJU251" s="1"/>
      <c r="LJV251" s="1"/>
      <c r="LJW251" s="1"/>
      <c r="LJX251" s="1"/>
      <c r="LJY251" s="1"/>
      <c r="LJZ251" s="1"/>
      <c r="LKA251" s="1"/>
      <c r="LKB251" s="1"/>
      <c r="LKC251" s="1"/>
      <c r="LKD251" s="1"/>
      <c r="LKE251" s="1"/>
      <c r="LKF251" s="1"/>
      <c r="LKG251" s="1"/>
      <c r="LKH251" s="1"/>
      <c r="LKI251" s="1"/>
      <c r="LKJ251" s="1"/>
      <c r="LKK251" s="1"/>
      <c r="LKL251" s="1"/>
      <c r="LKM251" s="1"/>
      <c r="LKN251" s="1"/>
      <c r="LKO251" s="1"/>
      <c r="LKP251" s="1"/>
      <c r="LKQ251" s="1"/>
      <c r="LKR251" s="1"/>
      <c r="LKS251" s="1"/>
      <c r="LKT251" s="1"/>
      <c r="LKU251" s="1"/>
      <c r="LKV251" s="1"/>
      <c r="LKW251" s="1"/>
      <c r="LKX251" s="1"/>
      <c r="LKY251" s="1"/>
      <c r="LKZ251" s="1"/>
      <c r="LLA251" s="1"/>
      <c r="LLB251" s="1"/>
      <c r="LLC251" s="1"/>
      <c r="LLD251" s="1"/>
      <c r="LLE251" s="1"/>
      <c r="LLF251" s="1"/>
      <c r="LLG251" s="1"/>
      <c r="LLH251" s="1"/>
      <c r="LLI251" s="1"/>
      <c r="LLJ251" s="1"/>
      <c r="LLK251" s="1"/>
      <c r="LLL251" s="1"/>
      <c r="LLM251" s="1"/>
      <c r="LLN251" s="1"/>
      <c r="LLO251" s="1"/>
      <c r="LLP251" s="1"/>
      <c r="LLQ251" s="1"/>
      <c r="LLR251" s="1"/>
      <c r="LLS251" s="1"/>
      <c r="LLT251" s="1"/>
      <c r="LLU251" s="1"/>
      <c r="LLV251" s="1"/>
      <c r="LLW251" s="1"/>
      <c r="LLX251" s="1"/>
      <c r="LLY251" s="1"/>
      <c r="LLZ251" s="1"/>
      <c r="LMA251" s="1"/>
      <c r="LMB251" s="1"/>
      <c r="LMC251" s="1"/>
      <c r="LMD251" s="1"/>
      <c r="LME251" s="1"/>
      <c r="LMF251" s="1"/>
      <c r="LMG251" s="1"/>
      <c r="LMH251" s="1"/>
      <c r="LMI251" s="1"/>
      <c r="LMJ251" s="1"/>
      <c r="LMK251" s="1"/>
      <c r="LML251" s="1"/>
      <c r="LMM251" s="1"/>
      <c r="LMN251" s="1"/>
      <c r="LMO251" s="1"/>
      <c r="LMP251" s="1"/>
      <c r="LMQ251" s="1"/>
      <c r="LMR251" s="1"/>
      <c r="LMS251" s="1"/>
      <c r="LMT251" s="1"/>
      <c r="LMU251" s="1"/>
      <c r="LMV251" s="1"/>
      <c r="LMW251" s="1"/>
      <c r="LMX251" s="1"/>
      <c r="LMY251" s="1"/>
      <c r="LMZ251" s="1"/>
      <c r="LNA251" s="1"/>
      <c r="LNB251" s="1"/>
      <c r="LNC251" s="1"/>
      <c r="LND251" s="1"/>
      <c r="LNE251" s="1"/>
      <c r="LNF251" s="1"/>
      <c r="LNG251" s="1"/>
      <c r="LNH251" s="1"/>
      <c r="LNI251" s="1"/>
      <c r="LNJ251" s="1"/>
      <c r="LNK251" s="1"/>
      <c r="LNL251" s="1"/>
      <c r="LNM251" s="1"/>
      <c r="LNN251" s="1"/>
      <c r="LNO251" s="1"/>
      <c r="LNP251" s="1"/>
      <c r="LNQ251" s="1"/>
      <c r="LNR251" s="1"/>
      <c r="LNS251" s="1"/>
      <c r="LNT251" s="1"/>
      <c r="LNU251" s="1"/>
      <c r="LNV251" s="1"/>
      <c r="LNW251" s="1"/>
      <c r="LNX251" s="1"/>
      <c r="LNY251" s="1"/>
      <c r="LNZ251" s="1"/>
      <c r="LOA251" s="1"/>
      <c r="LOB251" s="1"/>
      <c r="LOC251" s="1"/>
      <c r="LOD251" s="1"/>
      <c r="LOE251" s="1"/>
      <c r="LOF251" s="1"/>
      <c r="LOG251" s="1"/>
      <c r="LOH251" s="1"/>
      <c r="LOI251" s="1"/>
      <c r="LOJ251" s="1"/>
      <c r="LOK251" s="1"/>
      <c r="LOL251" s="1"/>
      <c r="LOM251" s="1"/>
      <c r="LON251" s="1"/>
      <c r="LOO251" s="1"/>
      <c r="LOP251" s="1"/>
      <c r="LOQ251" s="1"/>
      <c r="LOR251" s="1"/>
      <c r="LOS251" s="1"/>
      <c r="LOT251" s="1"/>
      <c r="LOU251" s="1"/>
      <c r="LOV251" s="1"/>
      <c r="LOW251" s="1"/>
      <c r="LOX251" s="1"/>
      <c r="LOY251" s="1"/>
      <c r="LOZ251" s="1"/>
      <c r="LPA251" s="1"/>
      <c r="LPB251" s="1"/>
      <c r="LPC251" s="1"/>
      <c r="LPD251" s="1"/>
      <c r="LPE251" s="1"/>
      <c r="LPF251" s="1"/>
      <c r="LPG251" s="1"/>
      <c r="LPH251" s="1"/>
      <c r="LPI251" s="1"/>
      <c r="LPJ251" s="1"/>
      <c r="LPK251" s="1"/>
      <c r="LPL251" s="1"/>
      <c r="LPM251" s="1"/>
      <c r="LPN251" s="1"/>
      <c r="LPO251" s="1"/>
      <c r="LPP251" s="1"/>
      <c r="LPQ251" s="1"/>
      <c r="LPR251" s="1"/>
      <c r="LPS251" s="1"/>
      <c r="LPT251" s="1"/>
      <c r="LPU251" s="1"/>
      <c r="LPV251" s="1"/>
      <c r="LPW251" s="1"/>
      <c r="LPX251" s="1"/>
      <c r="LPY251" s="1"/>
      <c r="LPZ251" s="1"/>
      <c r="LQA251" s="1"/>
      <c r="LQB251" s="1"/>
      <c r="LQC251" s="1"/>
      <c r="LQD251" s="1"/>
      <c r="LQE251" s="1"/>
      <c r="LQF251" s="1"/>
      <c r="LQG251" s="1"/>
      <c r="LQH251" s="1"/>
      <c r="LQI251" s="1"/>
      <c r="LQJ251" s="1"/>
      <c r="LQK251" s="1"/>
      <c r="LQL251" s="1"/>
      <c r="LQM251" s="1"/>
      <c r="LQN251" s="1"/>
      <c r="LQO251" s="1"/>
      <c r="LQP251" s="1"/>
      <c r="LQQ251" s="1"/>
      <c r="LQR251" s="1"/>
      <c r="LQS251" s="1"/>
      <c r="LQT251" s="1"/>
      <c r="LQU251" s="1"/>
      <c r="LQV251" s="1"/>
      <c r="LQW251" s="1"/>
      <c r="LQX251" s="1"/>
      <c r="LQY251" s="1"/>
      <c r="LQZ251" s="1"/>
      <c r="LRA251" s="1"/>
      <c r="LRB251" s="1"/>
      <c r="LRC251" s="1"/>
      <c r="LRD251" s="1"/>
      <c r="LRE251" s="1"/>
      <c r="LRF251" s="1"/>
      <c r="LRG251" s="1"/>
      <c r="LRH251" s="1"/>
      <c r="LRI251" s="1"/>
      <c r="LRJ251" s="1"/>
      <c r="LRK251" s="1"/>
      <c r="LRL251" s="1"/>
      <c r="LRM251" s="1"/>
      <c r="LRN251" s="1"/>
      <c r="LRO251" s="1"/>
      <c r="LRP251" s="1"/>
      <c r="LRQ251" s="1"/>
      <c r="LRR251" s="1"/>
      <c r="LRS251" s="1"/>
      <c r="LRT251" s="1"/>
      <c r="LRU251" s="1"/>
      <c r="LRV251" s="1"/>
      <c r="LRW251" s="1"/>
      <c r="LRX251" s="1"/>
      <c r="LRY251" s="1"/>
      <c r="LRZ251" s="1"/>
      <c r="LSA251" s="1"/>
      <c r="LSB251" s="1"/>
      <c r="LSC251" s="1"/>
      <c r="LSD251" s="1"/>
      <c r="LSE251" s="1"/>
      <c r="LSF251" s="1"/>
      <c r="LSG251" s="1"/>
      <c r="LSH251" s="1"/>
      <c r="LSI251" s="1"/>
      <c r="LSJ251" s="1"/>
      <c r="LSK251" s="1"/>
      <c r="LSL251" s="1"/>
      <c r="LSM251" s="1"/>
      <c r="LSN251" s="1"/>
      <c r="LSO251" s="1"/>
      <c r="LSP251" s="1"/>
      <c r="LSQ251" s="1"/>
      <c r="LSR251" s="1"/>
      <c r="LSS251" s="1"/>
      <c r="LST251" s="1"/>
      <c r="LSU251" s="1"/>
      <c r="LSV251" s="1"/>
      <c r="LSW251" s="1"/>
      <c r="LSX251" s="1"/>
      <c r="LSY251" s="1"/>
      <c r="LSZ251" s="1"/>
      <c r="LTA251" s="1"/>
      <c r="LTB251" s="1"/>
      <c r="LTC251" s="1"/>
      <c r="LTD251" s="1"/>
      <c r="LTE251" s="1"/>
      <c r="LTF251" s="1"/>
      <c r="LTG251" s="1"/>
      <c r="LTH251" s="1"/>
      <c r="LTI251" s="1"/>
      <c r="LTJ251" s="1"/>
      <c r="LTK251" s="1"/>
      <c r="LTL251" s="1"/>
      <c r="LTM251" s="1"/>
      <c r="LTN251" s="1"/>
      <c r="LTO251" s="1"/>
      <c r="LTP251" s="1"/>
      <c r="LTQ251" s="1"/>
      <c r="LTR251" s="1"/>
      <c r="LTS251" s="1"/>
      <c r="LTT251" s="1"/>
      <c r="LTU251" s="1"/>
      <c r="LTV251" s="1"/>
      <c r="LTW251" s="1"/>
      <c r="LTX251" s="1"/>
      <c r="LTY251" s="1"/>
      <c r="LTZ251" s="1"/>
      <c r="LUA251" s="1"/>
      <c r="LUB251" s="1"/>
      <c r="LUC251" s="1"/>
      <c r="LUD251" s="1"/>
      <c r="LUE251" s="1"/>
      <c r="LUF251" s="1"/>
      <c r="LUG251" s="1"/>
      <c r="LUH251" s="1"/>
      <c r="LUI251" s="1"/>
      <c r="LUJ251" s="1"/>
      <c r="LUK251" s="1"/>
      <c r="LUL251" s="1"/>
      <c r="LUM251" s="1"/>
      <c r="LUN251" s="1"/>
      <c r="LUO251" s="1"/>
      <c r="LUP251" s="1"/>
      <c r="LUQ251" s="1"/>
      <c r="LUR251" s="1"/>
      <c r="LUS251" s="1"/>
      <c r="LUT251" s="1"/>
      <c r="LUU251" s="1"/>
      <c r="LUV251" s="1"/>
      <c r="LUW251" s="1"/>
      <c r="LUX251" s="1"/>
      <c r="LUY251" s="1"/>
      <c r="LUZ251" s="1"/>
      <c r="LVA251" s="1"/>
      <c r="LVB251" s="1"/>
      <c r="LVC251" s="1"/>
      <c r="LVD251" s="1"/>
      <c r="LVE251" s="1"/>
      <c r="LVF251" s="1"/>
      <c r="LVG251" s="1"/>
      <c r="LVH251" s="1"/>
      <c r="LVI251" s="1"/>
      <c r="LVJ251" s="1"/>
      <c r="LVK251" s="1"/>
      <c r="LVL251" s="1"/>
      <c r="LVM251" s="1"/>
      <c r="LVN251" s="1"/>
      <c r="LVO251" s="1"/>
      <c r="LVP251" s="1"/>
      <c r="LVQ251" s="1"/>
      <c r="LVR251" s="1"/>
      <c r="LVS251" s="1"/>
      <c r="LVT251" s="1"/>
      <c r="LVU251" s="1"/>
      <c r="LVV251" s="1"/>
      <c r="LVW251" s="1"/>
      <c r="LVX251" s="1"/>
      <c r="LVY251" s="1"/>
      <c r="LVZ251" s="1"/>
      <c r="LWA251" s="1"/>
      <c r="LWB251" s="1"/>
      <c r="LWC251" s="1"/>
      <c r="LWD251" s="1"/>
      <c r="LWE251" s="1"/>
      <c r="LWF251" s="1"/>
      <c r="LWG251" s="1"/>
      <c r="LWH251" s="1"/>
      <c r="LWI251" s="1"/>
      <c r="LWJ251" s="1"/>
      <c r="LWK251" s="1"/>
      <c r="LWL251" s="1"/>
      <c r="LWM251" s="1"/>
      <c r="LWN251" s="1"/>
      <c r="LWO251" s="1"/>
      <c r="LWP251" s="1"/>
      <c r="LWQ251" s="1"/>
      <c r="LWR251" s="1"/>
      <c r="LWS251" s="1"/>
      <c r="LWT251" s="1"/>
      <c r="LWU251" s="1"/>
      <c r="LWV251" s="1"/>
      <c r="LWW251" s="1"/>
      <c r="LWX251" s="1"/>
      <c r="LWY251" s="1"/>
      <c r="LWZ251" s="1"/>
      <c r="LXA251" s="1"/>
      <c r="LXB251" s="1"/>
      <c r="LXC251" s="1"/>
      <c r="LXD251" s="1"/>
      <c r="LXE251" s="1"/>
      <c r="LXF251" s="1"/>
      <c r="LXG251" s="1"/>
      <c r="LXH251" s="1"/>
      <c r="LXI251" s="1"/>
      <c r="LXJ251" s="1"/>
      <c r="LXK251" s="1"/>
      <c r="LXL251" s="1"/>
      <c r="LXM251" s="1"/>
      <c r="LXN251" s="1"/>
      <c r="LXO251" s="1"/>
      <c r="LXP251" s="1"/>
      <c r="LXQ251" s="1"/>
      <c r="LXR251" s="1"/>
      <c r="LXS251" s="1"/>
      <c r="LXT251" s="1"/>
      <c r="LXU251" s="1"/>
      <c r="LXV251" s="1"/>
      <c r="LXW251" s="1"/>
      <c r="LXX251" s="1"/>
      <c r="LXY251" s="1"/>
      <c r="LXZ251" s="1"/>
      <c r="LYA251" s="1"/>
      <c r="LYB251" s="1"/>
      <c r="LYC251" s="1"/>
      <c r="LYD251" s="1"/>
      <c r="LYE251" s="1"/>
      <c r="LYF251" s="1"/>
      <c r="LYG251" s="1"/>
      <c r="LYH251" s="1"/>
      <c r="LYI251" s="1"/>
      <c r="LYJ251" s="1"/>
      <c r="LYK251" s="1"/>
      <c r="LYL251" s="1"/>
      <c r="LYM251" s="1"/>
      <c r="LYN251" s="1"/>
      <c r="LYO251" s="1"/>
      <c r="LYP251" s="1"/>
      <c r="LYQ251" s="1"/>
      <c r="LYR251" s="1"/>
      <c r="LYS251" s="1"/>
      <c r="LYT251" s="1"/>
      <c r="LYU251" s="1"/>
      <c r="LYV251" s="1"/>
      <c r="LYW251" s="1"/>
      <c r="LYX251" s="1"/>
      <c r="LYY251" s="1"/>
      <c r="LYZ251" s="1"/>
      <c r="LZA251" s="1"/>
      <c r="LZB251" s="1"/>
      <c r="LZC251" s="1"/>
      <c r="LZD251" s="1"/>
      <c r="LZE251" s="1"/>
      <c r="LZF251" s="1"/>
      <c r="LZG251" s="1"/>
      <c r="LZH251" s="1"/>
      <c r="LZI251" s="1"/>
      <c r="LZJ251" s="1"/>
      <c r="LZK251" s="1"/>
      <c r="LZL251" s="1"/>
      <c r="LZM251" s="1"/>
      <c r="LZN251" s="1"/>
      <c r="LZO251" s="1"/>
      <c r="LZP251" s="1"/>
      <c r="LZQ251" s="1"/>
      <c r="LZR251" s="1"/>
      <c r="LZS251" s="1"/>
      <c r="LZT251" s="1"/>
      <c r="LZU251" s="1"/>
      <c r="LZV251" s="1"/>
      <c r="LZW251" s="1"/>
      <c r="LZX251" s="1"/>
      <c r="LZY251" s="1"/>
      <c r="LZZ251" s="1"/>
      <c r="MAA251" s="1"/>
      <c r="MAB251" s="1"/>
      <c r="MAC251" s="1"/>
      <c r="MAD251" s="1"/>
      <c r="MAE251" s="1"/>
      <c r="MAF251" s="1"/>
      <c r="MAG251" s="1"/>
      <c r="MAH251" s="1"/>
      <c r="MAI251" s="1"/>
      <c r="MAJ251" s="1"/>
      <c r="MAK251" s="1"/>
      <c r="MAL251" s="1"/>
      <c r="MAM251" s="1"/>
      <c r="MAN251" s="1"/>
      <c r="MAO251" s="1"/>
      <c r="MAP251" s="1"/>
      <c r="MAQ251" s="1"/>
      <c r="MAR251" s="1"/>
      <c r="MAS251" s="1"/>
      <c r="MAT251" s="1"/>
      <c r="MAU251" s="1"/>
      <c r="MAV251" s="1"/>
      <c r="MAW251" s="1"/>
      <c r="MAX251" s="1"/>
      <c r="MAY251" s="1"/>
      <c r="MAZ251" s="1"/>
      <c r="MBA251" s="1"/>
      <c r="MBB251" s="1"/>
      <c r="MBC251" s="1"/>
      <c r="MBD251" s="1"/>
      <c r="MBE251" s="1"/>
      <c r="MBF251" s="1"/>
      <c r="MBG251" s="1"/>
      <c r="MBH251" s="1"/>
      <c r="MBI251" s="1"/>
      <c r="MBJ251" s="1"/>
      <c r="MBK251" s="1"/>
      <c r="MBL251" s="1"/>
      <c r="MBM251" s="1"/>
      <c r="MBN251" s="1"/>
      <c r="MBO251" s="1"/>
      <c r="MBP251" s="1"/>
      <c r="MBQ251" s="1"/>
      <c r="MBR251" s="1"/>
      <c r="MBS251" s="1"/>
      <c r="MBT251" s="1"/>
      <c r="MBU251" s="1"/>
      <c r="MBV251" s="1"/>
      <c r="MBW251" s="1"/>
      <c r="MBX251" s="1"/>
      <c r="MBY251" s="1"/>
      <c r="MBZ251" s="1"/>
      <c r="MCA251" s="1"/>
      <c r="MCB251" s="1"/>
      <c r="MCC251" s="1"/>
      <c r="MCD251" s="1"/>
      <c r="MCE251" s="1"/>
      <c r="MCF251" s="1"/>
      <c r="MCG251" s="1"/>
      <c r="MCH251" s="1"/>
      <c r="MCI251" s="1"/>
      <c r="MCJ251" s="1"/>
      <c r="MCK251" s="1"/>
      <c r="MCL251" s="1"/>
      <c r="MCM251" s="1"/>
      <c r="MCN251" s="1"/>
      <c r="MCO251" s="1"/>
      <c r="MCP251" s="1"/>
      <c r="MCQ251" s="1"/>
      <c r="MCR251" s="1"/>
      <c r="MCS251" s="1"/>
      <c r="MCT251" s="1"/>
      <c r="MCU251" s="1"/>
      <c r="MCV251" s="1"/>
      <c r="MCW251" s="1"/>
      <c r="MCX251" s="1"/>
      <c r="MCY251" s="1"/>
      <c r="MCZ251" s="1"/>
      <c r="MDA251" s="1"/>
      <c r="MDB251" s="1"/>
      <c r="MDC251" s="1"/>
      <c r="MDD251" s="1"/>
      <c r="MDE251" s="1"/>
      <c r="MDF251" s="1"/>
      <c r="MDG251" s="1"/>
      <c r="MDH251" s="1"/>
      <c r="MDI251" s="1"/>
      <c r="MDJ251" s="1"/>
      <c r="MDK251" s="1"/>
      <c r="MDL251" s="1"/>
      <c r="MDM251" s="1"/>
      <c r="MDN251" s="1"/>
      <c r="MDO251" s="1"/>
      <c r="MDP251" s="1"/>
      <c r="MDQ251" s="1"/>
      <c r="MDR251" s="1"/>
      <c r="MDS251" s="1"/>
      <c r="MDT251" s="1"/>
      <c r="MDU251" s="1"/>
      <c r="MDV251" s="1"/>
      <c r="MDW251" s="1"/>
      <c r="MDX251" s="1"/>
      <c r="MDY251" s="1"/>
      <c r="MDZ251" s="1"/>
      <c r="MEA251" s="1"/>
      <c r="MEB251" s="1"/>
      <c r="MEC251" s="1"/>
      <c r="MED251" s="1"/>
      <c r="MEE251" s="1"/>
      <c r="MEF251" s="1"/>
      <c r="MEG251" s="1"/>
      <c r="MEH251" s="1"/>
      <c r="MEI251" s="1"/>
      <c r="MEJ251" s="1"/>
      <c r="MEK251" s="1"/>
      <c r="MEL251" s="1"/>
      <c r="MEM251" s="1"/>
      <c r="MEN251" s="1"/>
      <c r="MEO251" s="1"/>
      <c r="MEP251" s="1"/>
      <c r="MEQ251" s="1"/>
      <c r="MER251" s="1"/>
      <c r="MES251" s="1"/>
      <c r="MET251" s="1"/>
      <c r="MEU251" s="1"/>
      <c r="MEV251" s="1"/>
      <c r="MEW251" s="1"/>
      <c r="MEX251" s="1"/>
      <c r="MEY251" s="1"/>
      <c r="MEZ251" s="1"/>
      <c r="MFA251" s="1"/>
      <c r="MFB251" s="1"/>
      <c r="MFC251" s="1"/>
      <c r="MFD251" s="1"/>
      <c r="MFE251" s="1"/>
      <c r="MFF251" s="1"/>
      <c r="MFG251" s="1"/>
      <c r="MFH251" s="1"/>
      <c r="MFI251" s="1"/>
      <c r="MFJ251" s="1"/>
      <c r="MFK251" s="1"/>
      <c r="MFL251" s="1"/>
      <c r="MFM251" s="1"/>
      <c r="MFN251" s="1"/>
      <c r="MFO251" s="1"/>
      <c r="MFP251" s="1"/>
      <c r="MFQ251" s="1"/>
      <c r="MFR251" s="1"/>
      <c r="MFS251" s="1"/>
      <c r="MFT251" s="1"/>
      <c r="MFU251" s="1"/>
      <c r="MFV251" s="1"/>
      <c r="MFW251" s="1"/>
      <c r="MFX251" s="1"/>
      <c r="MFY251" s="1"/>
      <c r="MFZ251" s="1"/>
      <c r="MGA251" s="1"/>
      <c r="MGB251" s="1"/>
      <c r="MGC251" s="1"/>
      <c r="MGD251" s="1"/>
      <c r="MGE251" s="1"/>
      <c r="MGF251" s="1"/>
      <c r="MGG251" s="1"/>
      <c r="MGH251" s="1"/>
      <c r="MGI251" s="1"/>
      <c r="MGJ251" s="1"/>
      <c r="MGK251" s="1"/>
      <c r="MGL251" s="1"/>
      <c r="MGM251" s="1"/>
      <c r="MGN251" s="1"/>
      <c r="MGO251" s="1"/>
      <c r="MGP251" s="1"/>
      <c r="MGQ251" s="1"/>
      <c r="MGR251" s="1"/>
      <c r="MGS251" s="1"/>
      <c r="MGT251" s="1"/>
      <c r="MGU251" s="1"/>
      <c r="MGV251" s="1"/>
      <c r="MGW251" s="1"/>
      <c r="MGX251" s="1"/>
      <c r="MGY251" s="1"/>
      <c r="MGZ251" s="1"/>
      <c r="MHA251" s="1"/>
      <c r="MHB251" s="1"/>
      <c r="MHC251" s="1"/>
      <c r="MHD251" s="1"/>
      <c r="MHE251" s="1"/>
      <c r="MHF251" s="1"/>
      <c r="MHG251" s="1"/>
      <c r="MHH251" s="1"/>
      <c r="MHI251" s="1"/>
      <c r="MHJ251" s="1"/>
      <c r="MHK251" s="1"/>
      <c r="MHL251" s="1"/>
      <c r="MHM251" s="1"/>
      <c r="MHN251" s="1"/>
      <c r="MHO251" s="1"/>
      <c r="MHP251" s="1"/>
      <c r="MHQ251" s="1"/>
      <c r="MHR251" s="1"/>
      <c r="MHS251" s="1"/>
      <c r="MHT251" s="1"/>
      <c r="MHU251" s="1"/>
      <c r="MHV251" s="1"/>
      <c r="MHW251" s="1"/>
      <c r="MHX251" s="1"/>
      <c r="MHY251" s="1"/>
      <c r="MHZ251" s="1"/>
      <c r="MIA251" s="1"/>
      <c r="MIB251" s="1"/>
      <c r="MIC251" s="1"/>
      <c r="MID251" s="1"/>
      <c r="MIE251" s="1"/>
      <c r="MIF251" s="1"/>
      <c r="MIG251" s="1"/>
      <c r="MIH251" s="1"/>
      <c r="MII251" s="1"/>
      <c r="MIJ251" s="1"/>
      <c r="MIK251" s="1"/>
      <c r="MIL251" s="1"/>
      <c r="MIM251" s="1"/>
      <c r="MIN251" s="1"/>
      <c r="MIO251" s="1"/>
      <c r="MIP251" s="1"/>
      <c r="MIQ251" s="1"/>
      <c r="MIR251" s="1"/>
      <c r="MIS251" s="1"/>
      <c r="MIT251" s="1"/>
      <c r="MIU251" s="1"/>
      <c r="MIV251" s="1"/>
      <c r="MIW251" s="1"/>
      <c r="MIX251" s="1"/>
      <c r="MIY251" s="1"/>
      <c r="MIZ251" s="1"/>
      <c r="MJA251" s="1"/>
      <c r="MJB251" s="1"/>
      <c r="MJC251" s="1"/>
      <c r="MJD251" s="1"/>
      <c r="MJE251" s="1"/>
      <c r="MJF251" s="1"/>
      <c r="MJG251" s="1"/>
      <c r="MJH251" s="1"/>
      <c r="MJI251" s="1"/>
      <c r="MJJ251" s="1"/>
      <c r="MJK251" s="1"/>
      <c r="MJL251" s="1"/>
      <c r="MJM251" s="1"/>
      <c r="MJN251" s="1"/>
      <c r="MJO251" s="1"/>
      <c r="MJP251" s="1"/>
      <c r="MJQ251" s="1"/>
      <c r="MJR251" s="1"/>
      <c r="MJS251" s="1"/>
      <c r="MJT251" s="1"/>
      <c r="MJU251" s="1"/>
      <c r="MJV251" s="1"/>
      <c r="MJW251" s="1"/>
      <c r="MJX251" s="1"/>
      <c r="MJY251" s="1"/>
      <c r="MJZ251" s="1"/>
      <c r="MKA251" s="1"/>
      <c r="MKB251" s="1"/>
      <c r="MKC251" s="1"/>
      <c r="MKD251" s="1"/>
      <c r="MKE251" s="1"/>
      <c r="MKF251" s="1"/>
      <c r="MKG251" s="1"/>
      <c r="MKH251" s="1"/>
      <c r="MKI251" s="1"/>
      <c r="MKJ251" s="1"/>
      <c r="MKK251" s="1"/>
      <c r="MKL251" s="1"/>
      <c r="MKM251" s="1"/>
      <c r="MKN251" s="1"/>
      <c r="MKO251" s="1"/>
      <c r="MKP251" s="1"/>
      <c r="MKQ251" s="1"/>
      <c r="MKR251" s="1"/>
      <c r="MKS251" s="1"/>
      <c r="MKT251" s="1"/>
      <c r="MKU251" s="1"/>
      <c r="MKV251" s="1"/>
      <c r="MKW251" s="1"/>
      <c r="MKX251" s="1"/>
      <c r="MKY251" s="1"/>
      <c r="MKZ251" s="1"/>
      <c r="MLA251" s="1"/>
      <c r="MLB251" s="1"/>
      <c r="MLC251" s="1"/>
      <c r="MLD251" s="1"/>
      <c r="MLE251" s="1"/>
      <c r="MLF251" s="1"/>
      <c r="MLG251" s="1"/>
      <c r="MLH251" s="1"/>
      <c r="MLI251" s="1"/>
      <c r="MLJ251" s="1"/>
      <c r="MLK251" s="1"/>
      <c r="MLL251" s="1"/>
      <c r="MLM251" s="1"/>
      <c r="MLN251" s="1"/>
      <c r="MLO251" s="1"/>
      <c r="MLP251" s="1"/>
      <c r="MLQ251" s="1"/>
      <c r="MLR251" s="1"/>
      <c r="MLS251" s="1"/>
      <c r="MLT251" s="1"/>
      <c r="MLU251" s="1"/>
      <c r="MLV251" s="1"/>
      <c r="MLW251" s="1"/>
      <c r="MLX251" s="1"/>
      <c r="MLY251" s="1"/>
      <c r="MLZ251" s="1"/>
      <c r="MMA251" s="1"/>
      <c r="MMB251" s="1"/>
      <c r="MMC251" s="1"/>
      <c r="MMD251" s="1"/>
      <c r="MME251" s="1"/>
      <c r="MMF251" s="1"/>
      <c r="MMG251" s="1"/>
      <c r="MMH251" s="1"/>
      <c r="MMI251" s="1"/>
      <c r="MMJ251" s="1"/>
      <c r="MMK251" s="1"/>
      <c r="MML251" s="1"/>
      <c r="MMM251" s="1"/>
      <c r="MMN251" s="1"/>
      <c r="MMO251" s="1"/>
      <c r="MMP251" s="1"/>
      <c r="MMQ251" s="1"/>
      <c r="MMR251" s="1"/>
      <c r="MMS251" s="1"/>
      <c r="MMT251" s="1"/>
      <c r="MMU251" s="1"/>
      <c r="MMV251" s="1"/>
      <c r="MMW251" s="1"/>
      <c r="MMX251" s="1"/>
      <c r="MMY251" s="1"/>
      <c r="MMZ251" s="1"/>
      <c r="MNA251" s="1"/>
      <c r="MNB251" s="1"/>
      <c r="MNC251" s="1"/>
      <c r="MND251" s="1"/>
      <c r="MNE251" s="1"/>
      <c r="MNF251" s="1"/>
      <c r="MNG251" s="1"/>
      <c r="MNH251" s="1"/>
      <c r="MNI251" s="1"/>
      <c r="MNJ251" s="1"/>
      <c r="MNK251" s="1"/>
      <c r="MNL251" s="1"/>
      <c r="MNM251" s="1"/>
      <c r="MNN251" s="1"/>
      <c r="MNO251" s="1"/>
      <c r="MNP251" s="1"/>
      <c r="MNQ251" s="1"/>
      <c r="MNR251" s="1"/>
      <c r="MNS251" s="1"/>
      <c r="MNT251" s="1"/>
      <c r="MNU251" s="1"/>
      <c r="MNV251" s="1"/>
      <c r="MNW251" s="1"/>
      <c r="MNX251" s="1"/>
      <c r="MNY251" s="1"/>
      <c r="MNZ251" s="1"/>
      <c r="MOA251" s="1"/>
      <c r="MOB251" s="1"/>
      <c r="MOC251" s="1"/>
      <c r="MOD251" s="1"/>
      <c r="MOE251" s="1"/>
      <c r="MOF251" s="1"/>
      <c r="MOG251" s="1"/>
      <c r="MOH251" s="1"/>
      <c r="MOI251" s="1"/>
      <c r="MOJ251" s="1"/>
      <c r="MOK251" s="1"/>
      <c r="MOL251" s="1"/>
      <c r="MOM251" s="1"/>
      <c r="MON251" s="1"/>
      <c r="MOO251" s="1"/>
      <c r="MOP251" s="1"/>
      <c r="MOQ251" s="1"/>
      <c r="MOR251" s="1"/>
      <c r="MOS251" s="1"/>
      <c r="MOT251" s="1"/>
      <c r="MOU251" s="1"/>
      <c r="MOV251" s="1"/>
      <c r="MOW251" s="1"/>
      <c r="MOX251" s="1"/>
      <c r="MOY251" s="1"/>
      <c r="MOZ251" s="1"/>
      <c r="MPA251" s="1"/>
      <c r="MPB251" s="1"/>
      <c r="MPC251" s="1"/>
      <c r="MPD251" s="1"/>
      <c r="MPE251" s="1"/>
      <c r="MPF251" s="1"/>
      <c r="MPG251" s="1"/>
      <c r="MPH251" s="1"/>
      <c r="MPI251" s="1"/>
      <c r="MPJ251" s="1"/>
      <c r="MPK251" s="1"/>
      <c r="MPL251" s="1"/>
      <c r="MPM251" s="1"/>
      <c r="MPN251" s="1"/>
      <c r="MPO251" s="1"/>
      <c r="MPP251" s="1"/>
      <c r="MPQ251" s="1"/>
      <c r="MPR251" s="1"/>
      <c r="MPS251" s="1"/>
      <c r="MPT251" s="1"/>
      <c r="MPU251" s="1"/>
      <c r="MPV251" s="1"/>
      <c r="MPW251" s="1"/>
      <c r="MPX251" s="1"/>
      <c r="MPY251" s="1"/>
      <c r="MPZ251" s="1"/>
      <c r="MQA251" s="1"/>
      <c r="MQB251" s="1"/>
      <c r="MQC251" s="1"/>
      <c r="MQD251" s="1"/>
      <c r="MQE251" s="1"/>
      <c r="MQF251" s="1"/>
      <c r="MQG251" s="1"/>
      <c r="MQH251" s="1"/>
      <c r="MQI251" s="1"/>
      <c r="MQJ251" s="1"/>
      <c r="MQK251" s="1"/>
      <c r="MQL251" s="1"/>
      <c r="MQM251" s="1"/>
      <c r="MQN251" s="1"/>
      <c r="MQO251" s="1"/>
      <c r="MQP251" s="1"/>
      <c r="MQQ251" s="1"/>
      <c r="MQR251" s="1"/>
      <c r="MQS251" s="1"/>
      <c r="MQT251" s="1"/>
      <c r="MQU251" s="1"/>
      <c r="MQV251" s="1"/>
      <c r="MQW251" s="1"/>
      <c r="MQX251" s="1"/>
      <c r="MQY251" s="1"/>
      <c r="MQZ251" s="1"/>
      <c r="MRA251" s="1"/>
      <c r="MRB251" s="1"/>
      <c r="MRC251" s="1"/>
      <c r="MRD251" s="1"/>
      <c r="MRE251" s="1"/>
      <c r="MRF251" s="1"/>
      <c r="MRG251" s="1"/>
      <c r="MRH251" s="1"/>
      <c r="MRI251" s="1"/>
      <c r="MRJ251" s="1"/>
      <c r="MRK251" s="1"/>
      <c r="MRL251" s="1"/>
      <c r="MRM251" s="1"/>
      <c r="MRN251" s="1"/>
      <c r="MRO251" s="1"/>
      <c r="MRP251" s="1"/>
      <c r="MRQ251" s="1"/>
      <c r="MRR251" s="1"/>
      <c r="MRS251" s="1"/>
      <c r="MRT251" s="1"/>
      <c r="MRU251" s="1"/>
      <c r="MRV251" s="1"/>
      <c r="MRW251" s="1"/>
      <c r="MRX251" s="1"/>
      <c r="MRY251" s="1"/>
      <c r="MRZ251" s="1"/>
      <c r="MSA251" s="1"/>
      <c r="MSB251" s="1"/>
      <c r="MSC251" s="1"/>
      <c r="MSD251" s="1"/>
      <c r="MSE251" s="1"/>
      <c r="MSF251" s="1"/>
      <c r="MSG251" s="1"/>
      <c r="MSH251" s="1"/>
      <c r="MSI251" s="1"/>
      <c r="MSJ251" s="1"/>
      <c r="MSK251" s="1"/>
      <c r="MSL251" s="1"/>
      <c r="MSM251" s="1"/>
      <c r="MSN251" s="1"/>
      <c r="MSO251" s="1"/>
      <c r="MSP251" s="1"/>
      <c r="MSQ251" s="1"/>
      <c r="MSR251" s="1"/>
      <c r="MSS251" s="1"/>
      <c r="MST251" s="1"/>
      <c r="MSU251" s="1"/>
      <c r="MSV251" s="1"/>
      <c r="MSW251" s="1"/>
      <c r="MSX251" s="1"/>
      <c r="MSY251" s="1"/>
      <c r="MSZ251" s="1"/>
      <c r="MTA251" s="1"/>
      <c r="MTB251" s="1"/>
      <c r="MTC251" s="1"/>
      <c r="MTD251" s="1"/>
      <c r="MTE251" s="1"/>
      <c r="MTF251" s="1"/>
      <c r="MTG251" s="1"/>
      <c r="MTH251" s="1"/>
      <c r="MTI251" s="1"/>
      <c r="MTJ251" s="1"/>
      <c r="MTK251" s="1"/>
      <c r="MTL251" s="1"/>
      <c r="MTM251" s="1"/>
      <c r="MTN251" s="1"/>
      <c r="MTO251" s="1"/>
      <c r="MTP251" s="1"/>
      <c r="MTQ251" s="1"/>
      <c r="MTR251" s="1"/>
      <c r="MTS251" s="1"/>
      <c r="MTT251" s="1"/>
      <c r="MTU251" s="1"/>
      <c r="MTV251" s="1"/>
      <c r="MTW251" s="1"/>
      <c r="MTX251" s="1"/>
      <c r="MTY251" s="1"/>
      <c r="MTZ251" s="1"/>
      <c r="MUA251" s="1"/>
      <c r="MUB251" s="1"/>
      <c r="MUC251" s="1"/>
      <c r="MUD251" s="1"/>
      <c r="MUE251" s="1"/>
      <c r="MUF251" s="1"/>
      <c r="MUG251" s="1"/>
      <c r="MUH251" s="1"/>
      <c r="MUI251" s="1"/>
      <c r="MUJ251" s="1"/>
      <c r="MUK251" s="1"/>
      <c r="MUL251" s="1"/>
      <c r="MUM251" s="1"/>
      <c r="MUN251" s="1"/>
      <c r="MUO251" s="1"/>
      <c r="MUP251" s="1"/>
      <c r="MUQ251" s="1"/>
      <c r="MUR251" s="1"/>
      <c r="MUS251" s="1"/>
      <c r="MUT251" s="1"/>
      <c r="MUU251" s="1"/>
      <c r="MUV251" s="1"/>
      <c r="MUW251" s="1"/>
      <c r="MUX251" s="1"/>
      <c r="MUY251" s="1"/>
      <c r="MUZ251" s="1"/>
      <c r="MVA251" s="1"/>
      <c r="MVB251" s="1"/>
      <c r="MVC251" s="1"/>
      <c r="MVD251" s="1"/>
      <c r="MVE251" s="1"/>
      <c r="MVF251" s="1"/>
      <c r="MVG251" s="1"/>
      <c r="MVH251" s="1"/>
      <c r="MVI251" s="1"/>
      <c r="MVJ251" s="1"/>
      <c r="MVK251" s="1"/>
      <c r="MVL251" s="1"/>
      <c r="MVM251" s="1"/>
      <c r="MVN251" s="1"/>
      <c r="MVO251" s="1"/>
      <c r="MVP251" s="1"/>
      <c r="MVQ251" s="1"/>
      <c r="MVR251" s="1"/>
      <c r="MVS251" s="1"/>
      <c r="MVT251" s="1"/>
      <c r="MVU251" s="1"/>
      <c r="MVV251" s="1"/>
      <c r="MVW251" s="1"/>
      <c r="MVX251" s="1"/>
      <c r="MVY251" s="1"/>
      <c r="MVZ251" s="1"/>
      <c r="MWA251" s="1"/>
      <c r="MWB251" s="1"/>
      <c r="MWC251" s="1"/>
      <c r="MWD251" s="1"/>
      <c r="MWE251" s="1"/>
      <c r="MWF251" s="1"/>
      <c r="MWG251" s="1"/>
      <c r="MWH251" s="1"/>
      <c r="MWI251" s="1"/>
      <c r="MWJ251" s="1"/>
      <c r="MWK251" s="1"/>
      <c r="MWL251" s="1"/>
      <c r="MWM251" s="1"/>
      <c r="MWN251" s="1"/>
      <c r="MWO251" s="1"/>
      <c r="MWP251" s="1"/>
      <c r="MWQ251" s="1"/>
      <c r="MWR251" s="1"/>
      <c r="MWS251" s="1"/>
      <c r="MWT251" s="1"/>
      <c r="MWU251" s="1"/>
      <c r="MWV251" s="1"/>
      <c r="MWW251" s="1"/>
      <c r="MWX251" s="1"/>
      <c r="MWY251" s="1"/>
      <c r="MWZ251" s="1"/>
      <c r="MXA251" s="1"/>
      <c r="MXB251" s="1"/>
      <c r="MXC251" s="1"/>
      <c r="MXD251" s="1"/>
      <c r="MXE251" s="1"/>
      <c r="MXF251" s="1"/>
      <c r="MXG251" s="1"/>
      <c r="MXH251" s="1"/>
      <c r="MXI251" s="1"/>
      <c r="MXJ251" s="1"/>
      <c r="MXK251" s="1"/>
      <c r="MXL251" s="1"/>
      <c r="MXM251" s="1"/>
      <c r="MXN251" s="1"/>
      <c r="MXO251" s="1"/>
      <c r="MXP251" s="1"/>
      <c r="MXQ251" s="1"/>
      <c r="MXR251" s="1"/>
      <c r="MXS251" s="1"/>
      <c r="MXT251" s="1"/>
      <c r="MXU251" s="1"/>
      <c r="MXV251" s="1"/>
      <c r="MXW251" s="1"/>
      <c r="MXX251" s="1"/>
      <c r="MXY251" s="1"/>
      <c r="MXZ251" s="1"/>
      <c r="MYA251" s="1"/>
      <c r="MYB251" s="1"/>
      <c r="MYC251" s="1"/>
      <c r="MYD251" s="1"/>
      <c r="MYE251" s="1"/>
      <c r="MYF251" s="1"/>
      <c r="MYG251" s="1"/>
      <c r="MYH251" s="1"/>
      <c r="MYI251" s="1"/>
      <c r="MYJ251" s="1"/>
      <c r="MYK251" s="1"/>
      <c r="MYL251" s="1"/>
      <c r="MYM251" s="1"/>
      <c r="MYN251" s="1"/>
      <c r="MYO251" s="1"/>
      <c r="MYP251" s="1"/>
      <c r="MYQ251" s="1"/>
      <c r="MYR251" s="1"/>
      <c r="MYS251" s="1"/>
      <c r="MYT251" s="1"/>
      <c r="MYU251" s="1"/>
      <c r="MYV251" s="1"/>
      <c r="MYW251" s="1"/>
      <c r="MYX251" s="1"/>
      <c r="MYY251" s="1"/>
      <c r="MYZ251" s="1"/>
      <c r="MZA251" s="1"/>
      <c r="MZB251" s="1"/>
      <c r="MZC251" s="1"/>
      <c r="MZD251" s="1"/>
      <c r="MZE251" s="1"/>
      <c r="MZF251" s="1"/>
      <c r="MZG251" s="1"/>
      <c r="MZH251" s="1"/>
      <c r="MZI251" s="1"/>
      <c r="MZJ251" s="1"/>
      <c r="MZK251" s="1"/>
      <c r="MZL251" s="1"/>
      <c r="MZM251" s="1"/>
      <c r="MZN251" s="1"/>
      <c r="MZO251" s="1"/>
      <c r="MZP251" s="1"/>
      <c r="MZQ251" s="1"/>
      <c r="MZR251" s="1"/>
      <c r="MZS251" s="1"/>
      <c r="MZT251" s="1"/>
      <c r="MZU251" s="1"/>
      <c r="MZV251" s="1"/>
      <c r="MZW251" s="1"/>
      <c r="MZX251" s="1"/>
      <c r="MZY251" s="1"/>
      <c r="MZZ251" s="1"/>
      <c r="NAA251" s="1"/>
      <c r="NAB251" s="1"/>
      <c r="NAC251" s="1"/>
      <c r="NAD251" s="1"/>
      <c r="NAE251" s="1"/>
      <c r="NAF251" s="1"/>
      <c r="NAG251" s="1"/>
      <c r="NAH251" s="1"/>
      <c r="NAI251" s="1"/>
      <c r="NAJ251" s="1"/>
      <c r="NAK251" s="1"/>
      <c r="NAL251" s="1"/>
      <c r="NAM251" s="1"/>
      <c r="NAN251" s="1"/>
      <c r="NAO251" s="1"/>
      <c r="NAP251" s="1"/>
      <c r="NAQ251" s="1"/>
      <c r="NAR251" s="1"/>
      <c r="NAS251" s="1"/>
      <c r="NAT251" s="1"/>
      <c r="NAU251" s="1"/>
      <c r="NAV251" s="1"/>
      <c r="NAW251" s="1"/>
      <c r="NAX251" s="1"/>
      <c r="NAY251" s="1"/>
      <c r="NAZ251" s="1"/>
      <c r="NBA251" s="1"/>
      <c r="NBB251" s="1"/>
      <c r="NBC251" s="1"/>
      <c r="NBD251" s="1"/>
      <c r="NBE251" s="1"/>
      <c r="NBF251" s="1"/>
      <c r="NBG251" s="1"/>
      <c r="NBH251" s="1"/>
      <c r="NBI251" s="1"/>
      <c r="NBJ251" s="1"/>
      <c r="NBK251" s="1"/>
      <c r="NBL251" s="1"/>
      <c r="NBM251" s="1"/>
      <c r="NBN251" s="1"/>
      <c r="NBO251" s="1"/>
      <c r="NBP251" s="1"/>
      <c r="NBQ251" s="1"/>
      <c r="NBR251" s="1"/>
      <c r="NBS251" s="1"/>
      <c r="NBT251" s="1"/>
      <c r="NBU251" s="1"/>
      <c r="NBV251" s="1"/>
      <c r="NBW251" s="1"/>
      <c r="NBX251" s="1"/>
      <c r="NBY251" s="1"/>
      <c r="NBZ251" s="1"/>
      <c r="NCA251" s="1"/>
      <c r="NCB251" s="1"/>
      <c r="NCC251" s="1"/>
      <c r="NCD251" s="1"/>
      <c r="NCE251" s="1"/>
      <c r="NCF251" s="1"/>
      <c r="NCG251" s="1"/>
      <c r="NCH251" s="1"/>
      <c r="NCI251" s="1"/>
      <c r="NCJ251" s="1"/>
      <c r="NCK251" s="1"/>
      <c r="NCL251" s="1"/>
      <c r="NCM251" s="1"/>
      <c r="NCN251" s="1"/>
      <c r="NCO251" s="1"/>
      <c r="NCP251" s="1"/>
      <c r="NCQ251" s="1"/>
      <c r="NCR251" s="1"/>
      <c r="NCS251" s="1"/>
      <c r="NCT251" s="1"/>
      <c r="NCU251" s="1"/>
      <c r="NCV251" s="1"/>
      <c r="NCW251" s="1"/>
      <c r="NCX251" s="1"/>
      <c r="NCY251" s="1"/>
      <c r="NCZ251" s="1"/>
      <c r="NDA251" s="1"/>
      <c r="NDB251" s="1"/>
      <c r="NDC251" s="1"/>
      <c r="NDD251" s="1"/>
      <c r="NDE251" s="1"/>
      <c r="NDF251" s="1"/>
      <c r="NDG251" s="1"/>
      <c r="NDH251" s="1"/>
      <c r="NDI251" s="1"/>
      <c r="NDJ251" s="1"/>
      <c r="NDK251" s="1"/>
      <c r="NDL251" s="1"/>
      <c r="NDM251" s="1"/>
      <c r="NDN251" s="1"/>
      <c r="NDO251" s="1"/>
      <c r="NDP251" s="1"/>
      <c r="NDQ251" s="1"/>
      <c r="NDR251" s="1"/>
      <c r="NDS251" s="1"/>
      <c r="NDT251" s="1"/>
      <c r="NDU251" s="1"/>
      <c r="NDV251" s="1"/>
      <c r="NDW251" s="1"/>
      <c r="NDX251" s="1"/>
      <c r="NDY251" s="1"/>
      <c r="NDZ251" s="1"/>
      <c r="NEA251" s="1"/>
      <c r="NEB251" s="1"/>
      <c r="NEC251" s="1"/>
      <c r="NED251" s="1"/>
      <c r="NEE251" s="1"/>
      <c r="NEF251" s="1"/>
      <c r="NEG251" s="1"/>
      <c r="NEH251" s="1"/>
      <c r="NEI251" s="1"/>
      <c r="NEJ251" s="1"/>
      <c r="NEK251" s="1"/>
      <c r="NEL251" s="1"/>
      <c r="NEM251" s="1"/>
      <c r="NEN251" s="1"/>
      <c r="NEO251" s="1"/>
      <c r="NEP251" s="1"/>
      <c r="NEQ251" s="1"/>
      <c r="NER251" s="1"/>
      <c r="NES251" s="1"/>
      <c r="NET251" s="1"/>
      <c r="NEU251" s="1"/>
      <c r="NEV251" s="1"/>
      <c r="NEW251" s="1"/>
      <c r="NEX251" s="1"/>
      <c r="NEY251" s="1"/>
      <c r="NEZ251" s="1"/>
      <c r="NFA251" s="1"/>
      <c r="NFB251" s="1"/>
      <c r="NFC251" s="1"/>
      <c r="NFD251" s="1"/>
      <c r="NFE251" s="1"/>
      <c r="NFF251" s="1"/>
      <c r="NFG251" s="1"/>
      <c r="NFH251" s="1"/>
      <c r="NFI251" s="1"/>
      <c r="NFJ251" s="1"/>
      <c r="NFK251" s="1"/>
      <c r="NFL251" s="1"/>
      <c r="NFM251" s="1"/>
      <c r="NFN251" s="1"/>
      <c r="NFO251" s="1"/>
      <c r="NFP251" s="1"/>
      <c r="NFQ251" s="1"/>
      <c r="NFR251" s="1"/>
      <c r="NFS251" s="1"/>
      <c r="NFT251" s="1"/>
      <c r="NFU251" s="1"/>
      <c r="NFV251" s="1"/>
      <c r="NFW251" s="1"/>
      <c r="NFX251" s="1"/>
      <c r="NFY251" s="1"/>
      <c r="NFZ251" s="1"/>
      <c r="NGA251" s="1"/>
      <c r="NGB251" s="1"/>
      <c r="NGC251" s="1"/>
      <c r="NGD251" s="1"/>
      <c r="NGE251" s="1"/>
      <c r="NGF251" s="1"/>
      <c r="NGG251" s="1"/>
      <c r="NGH251" s="1"/>
      <c r="NGI251" s="1"/>
      <c r="NGJ251" s="1"/>
      <c r="NGK251" s="1"/>
      <c r="NGL251" s="1"/>
      <c r="NGM251" s="1"/>
      <c r="NGN251" s="1"/>
      <c r="NGO251" s="1"/>
      <c r="NGP251" s="1"/>
      <c r="NGQ251" s="1"/>
      <c r="NGR251" s="1"/>
      <c r="NGS251" s="1"/>
      <c r="NGT251" s="1"/>
      <c r="NGU251" s="1"/>
      <c r="NGV251" s="1"/>
      <c r="NGW251" s="1"/>
      <c r="NGX251" s="1"/>
      <c r="NGY251" s="1"/>
      <c r="NGZ251" s="1"/>
      <c r="NHA251" s="1"/>
      <c r="NHB251" s="1"/>
      <c r="NHC251" s="1"/>
      <c r="NHD251" s="1"/>
      <c r="NHE251" s="1"/>
      <c r="NHF251" s="1"/>
      <c r="NHG251" s="1"/>
      <c r="NHH251" s="1"/>
      <c r="NHI251" s="1"/>
      <c r="NHJ251" s="1"/>
      <c r="NHK251" s="1"/>
      <c r="NHL251" s="1"/>
      <c r="NHM251" s="1"/>
      <c r="NHN251" s="1"/>
      <c r="NHO251" s="1"/>
      <c r="NHP251" s="1"/>
      <c r="NHQ251" s="1"/>
      <c r="NHR251" s="1"/>
      <c r="NHS251" s="1"/>
      <c r="NHT251" s="1"/>
      <c r="NHU251" s="1"/>
      <c r="NHV251" s="1"/>
      <c r="NHW251" s="1"/>
      <c r="NHX251" s="1"/>
      <c r="NHY251" s="1"/>
      <c r="NHZ251" s="1"/>
      <c r="NIA251" s="1"/>
      <c r="NIB251" s="1"/>
      <c r="NIC251" s="1"/>
      <c r="NID251" s="1"/>
      <c r="NIE251" s="1"/>
      <c r="NIF251" s="1"/>
      <c r="NIG251" s="1"/>
      <c r="NIH251" s="1"/>
      <c r="NII251" s="1"/>
      <c r="NIJ251" s="1"/>
      <c r="NIK251" s="1"/>
      <c r="NIL251" s="1"/>
      <c r="NIM251" s="1"/>
      <c r="NIN251" s="1"/>
      <c r="NIO251" s="1"/>
      <c r="NIP251" s="1"/>
      <c r="NIQ251" s="1"/>
      <c r="NIR251" s="1"/>
      <c r="NIS251" s="1"/>
      <c r="NIT251" s="1"/>
      <c r="NIU251" s="1"/>
      <c r="NIV251" s="1"/>
      <c r="NIW251" s="1"/>
      <c r="NIX251" s="1"/>
      <c r="NIY251" s="1"/>
      <c r="NIZ251" s="1"/>
      <c r="NJA251" s="1"/>
      <c r="NJB251" s="1"/>
      <c r="NJC251" s="1"/>
      <c r="NJD251" s="1"/>
      <c r="NJE251" s="1"/>
      <c r="NJF251" s="1"/>
      <c r="NJG251" s="1"/>
      <c r="NJH251" s="1"/>
      <c r="NJI251" s="1"/>
      <c r="NJJ251" s="1"/>
      <c r="NJK251" s="1"/>
      <c r="NJL251" s="1"/>
      <c r="NJM251" s="1"/>
      <c r="NJN251" s="1"/>
      <c r="NJO251" s="1"/>
      <c r="NJP251" s="1"/>
      <c r="NJQ251" s="1"/>
      <c r="NJR251" s="1"/>
      <c r="NJS251" s="1"/>
      <c r="NJT251" s="1"/>
      <c r="NJU251" s="1"/>
      <c r="NJV251" s="1"/>
      <c r="NJW251" s="1"/>
      <c r="NJX251" s="1"/>
      <c r="NJY251" s="1"/>
      <c r="NJZ251" s="1"/>
      <c r="NKA251" s="1"/>
      <c r="NKB251" s="1"/>
      <c r="NKC251" s="1"/>
      <c r="NKD251" s="1"/>
      <c r="NKE251" s="1"/>
      <c r="NKF251" s="1"/>
      <c r="NKG251" s="1"/>
      <c r="NKH251" s="1"/>
      <c r="NKI251" s="1"/>
      <c r="NKJ251" s="1"/>
      <c r="NKK251" s="1"/>
      <c r="NKL251" s="1"/>
      <c r="NKM251" s="1"/>
      <c r="NKN251" s="1"/>
      <c r="NKO251" s="1"/>
      <c r="NKP251" s="1"/>
      <c r="NKQ251" s="1"/>
      <c r="NKR251" s="1"/>
      <c r="NKS251" s="1"/>
      <c r="NKT251" s="1"/>
      <c r="NKU251" s="1"/>
      <c r="NKV251" s="1"/>
      <c r="NKW251" s="1"/>
      <c r="NKX251" s="1"/>
      <c r="NKY251" s="1"/>
      <c r="NKZ251" s="1"/>
      <c r="NLA251" s="1"/>
      <c r="NLB251" s="1"/>
      <c r="NLC251" s="1"/>
      <c r="NLD251" s="1"/>
      <c r="NLE251" s="1"/>
      <c r="NLF251" s="1"/>
      <c r="NLG251" s="1"/>
      <c r="NLH251" s="1"/>
      <c r="NLI251" s="1"/>
      <c r="NLJ251" s="1"/>
      <c r="NLK251" s="1"/>
      <c r="NLL251" s="1"/>
      <c r="NLM251" s="1"/>
      <c r="NLN251" s="1"/>
      <c r="NLO251" s="1"/>
      <c r="NLP251" s="1"/>
      <c r="NLQ251" s="1"/>
      <c r="NLR251" s="1"/>
      <c r="NLS251" s="1"/>
      <c r="NLT251" s="1"/>
      <c r="NLU251" s="1"/>
      <c r="NLV251" s="1"/>
      <c r="NLW251" s="1"/>
      <c r="NLX251" s="1"/>
      <c r="NLY251" s="1"/>
      <c r="NLZ251" s="1"/>
      <c r="NMA251" s="1"/>
      <c r="NMB251" s="1"/>
      <c r="NMC251" s="1"/>
      <c r="NMD251" s="1"/>
      <c r="NME251" s="1"/>
      <c r="NMF251" s="1"/>
      <c r="NMG251" s="1"/>
      <c r="NMH251" s="1"/>
      <c r="NMI251" s="1"/>
      <c r="NMJ251" s="1"/>
      <c r="NMK251" s="1"/>
      <c r="NML251" s="1"/>
      <c r="NMM251" s="1"/>
      <c r="NMN251" s="1"/>
      <c r="NMO251" s="1"/>
      <c r="NMP251" s="1"/>
      <c r="NMQ251" s="1"/>
      <c r="NMR251" s="1"/>
      <c r="NMS251" s="1"/>
      <c r="NMT251" s="1"/>
      <c r="NMU251" s="1"/>
      <c r="NMV251" s="1"/>
      <c r="NMW251" s="1"/>
      <c r="NMX251" s="1"/>
      <c r="NMY251" s="1"/>
      <c r="NMZ251" s="1"/>
      <c r="NNA251" s="1"/>
      <c r="NNB251" s="1"/>
      <c r="NNC251" s="1"/>
      <c r="NND251" s="1"/>
      <c r="NNE251" s="1"/>
      <c r="NNF251" s="1"/>
      <c r="NNG251" s="1"/>
      <c r="NNH251" s="1"/>
      <c r="NNI251" s="1"/>
      <c r="NNJ251" s="1"/>
      <c r="NNK251" s="1"/>
      <c r="NNL251" s="1"/>
      <c r="NNM251" s="1"/>
      <c r="NNN251" s="1"/>
      <c r="NNO251" s="1"/>
      <c r="NNP251" s="1"/>
      <c r="NNQ251" s="1"/>
      <c r="NNR251" s="1"/>
      <c r="NNS251" s="1"/>
      <c r="NNT251" s="1"/>
      <c r="NNU251" s="1"/>
      <c r="NNV251" s="1"/>
      <c r="NNW251" s="1"/>
      <c r="NNX251" s="1"/>
      <c r="NNY251" s="1"/>
      <c r="NNZ251" s="1"/>
      <c r="NOA251" s="1"/>
      <c r="NOB251" s="1"/>
      <c r="NOC251" s="1"/>
      <c r="NOD251" s="1"/>
      <c r="NOE251" s="1"/>
      <c r="NOF251" s="1"/>
      <c r="NOG251" s="1"/>
      <c r="NOH251" s="1"/>
      <c r="NOI251" s="1"/>
      <c r="NOJ251" s="1"/>
      <c r="NOK251" s="1"/>
      <c r="NOL251" s="1"/>
      <c r="NOM251" s="1"/>
      <c r="NON251" s="1"/>
      <c r="NOO251" s="1"/>
      <c r="NOP251" s="1"/>
      <c r="NOQ251" s="1"/>
      <c r="NOR251" s="1"/>
      <c r="NOS251" s="1"/>
      <c r="NOT251" s="1"/>
      <c r="NOU251" s="1"/>
      <c r="NOV251" s="1"/>
      <c r="NOW251" s="1"/>
      <c r="NOX251" s="1"/>
      <c r="NOY251" s="1"/>
      <c r="NOZ251" s="1"/>
      <c r="NPA251" s="1"/>
      <c r="NPB251" s="1"/>
      <c r="NPC251" s="1"/>
      <c r="NPD251" s="1"/>
      <c r="NPE251" s="1"/>
      <c r="NPF251" s="1"/>
      <c r="NPG251" s="1"/>
      <c r="NPH251" s="1"/>
      <c r="NPI251" s="1"/>
      <c r="NPJ251" s="1"/>
      <c r="NPK251" s="1"/>
      <c r="NPL251" s="1"/>
      <c r="NPM251" s="1"/>
      <c r="NPN251" s="1"/>
      <c r="NPO251" s="1"/>
      <c r="NPP251" s="1"/>
      <c r="NPQ251" s="1"/>
      <c r="NPR251" s="1"/>
      <c r="NPS251" s="1"/>
      <c r="NPT251" s="1"/>
      <c r="NPU251" s="1"/>
      <c r="NPV251" s="1"/>
      <c r="NPW251" s="1"/>
      <c r="NPX251" s="1"/>
      <c r="NPY251" s="1"/>
      <c r="NPZ251" s="1"/>
      <c r="NQA251" s="1"/>
      <c r="NQB251" s="1"/>
      <c r="NQC251" s="1"/>
      <c r="NQD251" s="1"/>
      <c r="NQE251" s="1"/>
      <c r="NQF251" s="1"/>
      <c r="NQG251" s="1"/>
      <c r="NQH251" s="1"/>
      <c r="NQI251" s="1"/>
      <c r="NQJ251" s="1"/>
      <c r="NQK251" s="1"/>
      <c r="NQL251" s="1"/>
      <c r="NQM251" s="1"/>
      <c r="NQN251" s="1"/>
      <c r="NQO251" s="1"/>
      <c r="NQP251" s="1"/>
      <c r="NQQ251" s="1"/>
      <c r="NQR251" s="1"/>
      <c r="NQS251" s="1"/>
      <c r="NQT251" s="1"/>
      <c r="NQU251" s="1"/>
      <c r="NQV251" s="1"/>
      <c r="NQW251" s="1"/>
      <c r="NQX251" s="1"/>
      <c r="NQY251" s="1"/>
      <c r="NQZ251" s="1"/>
      <c r="NRA251" s="1"/>
      <c r="NRB251" s="1"/>
      <c r="NRC251" s="1"/>
      <c r="NRD251" s="1"/>
      <c r="NRE251" s="1"/>
      <c r="NRF251" s="1"/>
      <c r="NRG251" s="1"/>
      <c r="NRH251" s="1"/>
      <c r="NRI251" s="1"/>
      <c r="NRJ251" s="1"/>
      <c r="NRK251" s="1"/>
      <c r="NRL251" s="1"/>
      <c r="NRM251" s="1"/>
      <c r="NRN251" s="1"/>
      <c r="NRO251" s="1"/>
      <c r="NRP251" s="1"/>
      <c r="NRQ251" s="1"/>
      <c r="NRR251" s="1"/>
      <c r="NRS251" s="1"/>
      <c r="NRT251" s="1"/>
      <c r="NRU251" s="1"/>
      <c r="NRV251" s="1"/>
      <c r="NRW251" s="1"/>
      <c r="NRX251" s="1"/>
      <c r="NRY251" s="1"/>
      <c r="NRZ251" s="1"/>
      <c r="NSA251" s="1"/>
      <c r="NSB251" s="1"/>
      <c r="NSC251" s="1"/>
      <c r="NSD251" s="1"/>
      <c r="NSE251" s="1"/>
      <c r="NSF251" s="1"/>
      <c r="NSG251" s="1"/>
      <c r="NSH251" s="1"/>
      <c r="NSI251" s="1"/>
      <c r="NSJ251" s="1"/>
      <c r="NSK251" s="1"/>
      <c r="NSL251" s="1"/>
      <c r="NSM251" s="1"/>
      <c r="NSN251" s="1"/>
      <c r="NSO251" s="1"/>
      <c r="NSP251" s="1"/>
      <c r="NSQ251" s="1"/>
      <c r="NSR251" s="1"/>
      <c r="NSS251" s="1"/>
      <c r="NST251" s="1"/>
      <c r="NSU251" s="1"/>
      <c r="NSV251" s="1"/>
      <c r="NSW251" s="1"/>
      <c r="NSX251" s="1"/>
      <c r="NSY251" s="1"/>
      <c r="NSZ251" s="1"/>
      <c r="NTA251" s="1"/>
      <c r="NTB251" s="1"/>
      <c r="NTC251" s="1"/>
      <c r="NTD251" s="1"/>
      <c r="NTE251" s="1"/>
      <c r="NTF251" s="1"/>
      <c r="NTG251" s="1"/>
      <c r="NTH251" s="1"/>
      <c r="NTI251" s="1"/>
      <c r="NTJ251" s="1"/>
      <c r="NTK251" s="1"/>
      <c r="NTL251" s="1"/>
      <c r="NTM251" s="1"/>
      <c r="NTN251" s="1"/>
      <c r="NTO251" s="1"/>
      <c r="NTP251" s="1"/>
      <c r="NTQ251" s="1"/>
      <c r="NTR251" s="1"/>
      <c r="NTS251" s="1"/>
      <c r="NTT251" s="1"/>
      <c r="NTU251" s="1"/>
      <c r="NTV251" s="1"/>
      <c r="NTW251" s="1"/>
      <c r="NTX251" s="1"/>
      <c r="NTY251" s="1"/>
      <c r="NTZ251" s="1"/>
      <c r="NUA251" s="1"/>
      <c r="NUB251" s="1"/>
      <c r="NUC251" s="1"/>
      <c r="NUD251" s="1"/>
      <c r="NUE251" s="1"/>
      <c r="NUF251" s="1"/>
      <c r="NUG251" s="1"/>
      <c r="NUH251" s="1"/>
      <c r="NUI251" s="1"/>
      <c r="NUJ251" s="1"/>
      <c r="NUK251" s="1"/>
      <c r="NUL251" s="1"/>
      <c r="NUM251" s="1"/>
      <c r="NUN251" s="1"/>
      <c r="NUO251" s="1"/>
      <c r="NUP251" s="1"/>
      <c r="NUQ251" s="1"/>
      <c r="NUR251" s="1"/>
      <c r="NUS251" s="1"/>
      <c r="NUT251" s="1"/>
      <c r="NUU251" s="1"/>
      <c r="NUV251" s="1"/>
      <c r="NUW251" s="1"/>
      <c r="NUX251" s="1"/>
      <c r="NUY251" s="1"/>
      <c r="NUZ251" s="1"/>
      <c r="NVA251" s="1"/>
      <c r="NVB251" s="1"/>
      <c r="NVC251" s="1"/>
      <c r="NVD251" s="1"/>
      <c r="NVE251" s="1"/>
      <c r="NVF251" s="1"/>
      <c r="NVG251" s="1"/>
      <c r="NVH251" s="1"/>
      <c r="NVI251" s="1"/>
      <c r="NVJ251" s="1"/>
      <c r="NVK251" s="1"/>
      <c r="NVL251" s="1"/>
      <c r="NVM251" s="1"/>
      <c r="NVN251" s="1"/>
      <c r="NVO251" s="1"/>
      <c r="NVP251" s="1"/>
      <c r="NVQ251" s="1"/>
      <c r="NVR251" s="1"/>
      <c r="NVS251" s="1"/>
      <c r="NVT251" s="1"/>
      <c r="NVU251" s="1"/>
      <c r="NVV251" s="1"/>
      <c r="NVW251" s="1"/>
      <c r="NVX251" s="1"/>
      <c r="NVY251" s="1"/>
      <c r="NVZ251" s="1"/>
      <c r="NWA251" s="1"/>
      <c r="NWB251" s="1"/>
      <c r="NWC251" s="1"/>
      <c r="NWD251" s="1"/>
      <c r="NWE251" s="1"/>
      <c r="NWF251" s="1"/>
      <c r="NWG251" s="1"/>
      <c r="NWH251" s="1"/>
      <c r="NWI251" s="1"/>
      <c r="NWJ251" s="1"/>
      <c r="NWK251" s="1"/>
      <c r="NWL251" s="1"/>
      <c r="NWM251" s="1"/>
      <c r="NWN251" s="1"/>
      <c r="NWO251" s="1"/>
      <c r="NWP251" s="1"/>
      <c r="NWQ251" s="1"/>
      <c r="NWR251" s="1"/>
      <c r="NWS251" s="1"/>
      <c r="NWT251" s="1"/>
      <c r="NWU251" s="1"/>
      <c r="NWV251" s="1"/>
      <c r="NWW251" s="1"/>
      <c r="NWX251" s="1"/>
      <c r="NWY251" s="1"/>
      <c r="NWZ251" s="1"/>
      <c r="NXA251" s="1"/>
      <c r="NXB251" s="1"/>
      <c r="NXC251" s="1"/>
      <c r="NXD251" s="1"/>
      <c r="NXE251" s="1"/>
      <c r="NXF251" s="1"/>
      <c r="NXG251" s="1"/>
      <c r="NXH251" s="1"/>
      <c r="NXI251" s="1"/>
      <c r="NXJ251" s="1"/>
      <c r="NXK251" s="1"/>
      <c r="NXL251" s="1"/>
      <c r="NXM251" s="1"/>
      <c r="NXN251" s="1"/>
      <c r="NXO251" s="1"/>
      <c r="NXP251" s="1"/>
      <c r="NXQ251" s="1"/>
      <c r="NXR251" s="1"/>
      <c r="NXS251" s="1"/>
      <c r="NXT251" s="1"/>
      <c r="NXU251" s="1"/>
      <c r="NXV251" s="1"/>
      <c r="NXW251" s="1"/>
      <c r="NXX251" s="1"/>
      <c r="NXY251" s="1"/>
      <c r="NXZ251" s="1"/>
      <c r="NYA251" s="1"/>
      <c r="NYB251" s="1"/>
      <c r="NYC251" s="1"/>
      <c r="NYD251" s="1"/>
      <c r="NYE251" s="1"/>
      <c r="NYF251" s="1"/>
      <c r="NYG251" s="1"/>
      <c r="NYH251" s="1"/>
      <c r="NYI251" s="1"/>
      <c r="NYJ251" s="1"/>
      <c r="NYK251" s="1"/>
      <c r="NYL251" s="1"/>
      <c r="NYM251" s="1"/>
      <c r="NYN251" s="1"/>
      <c r="NYO251" s="1"/>
      <c r="NYP251" s="1"/>
      <c r="NYQ251" s="1"/>
      <c r="NYR251" s="1"/>
      <c r="NYS251" s="1"/>
      <c r="NYT251" s="1"/>
      <c r="NYU251" s="1"/>
      <c r="NYV251" s="1"/>
      <c r="NYW251" s="1"/>
      <c r="NYX251" s="1"/>
      <c r="NYY251" s="1"/>
      <c r="NYZ251" s="1"/>
      <c r="NZA251" s="1"/>
      <c r="NZB251" s="1"/>
      <c r="NZC251" s="1"/>
      <c r="NZD251" s="1"/>
      <c r="NZE251" s="1"/>
      <c r="NZF251" s="1"/>
      <c r="NZG251" s="1"/>
      <c r="NZH251" s="1"/>
      <c r="NZI251" s="1"/>
      <c r="NZJ251" s="1"/>
      <c r="NZK251" s="1"/>
      <c r="NZL251" s="1"/>
      <c r="NZM251" s="1"/>
      <c r="NZN251" s="1"/>
      <c r="NZO251" s="1"/>
      <c r="NZP251" s="1"/>
      <c r="NZQ251" s="1"/>
      <c r="NZR251" s="1"/>
      <c r="NZS251" s="1"/>
      <c r="NZT251" s="1"/>
      <c r="NZU251" s="1"/>
      <c r="NZV251" s="1"/>
      <c r="NZW251" s="1"/>
      <c r="NZX251" s="1"/>
      <c r="NZY251" s="1"/>
      <c r="NZZ251" s="1"/>
      <c r="OAA251" s="1"/>
      <c r="OAB251" s="1"/>
      <c r="OAC251" s="1"/>
      <c r="OAD251" s="1"/>
      <c r="OAE251" s="1"/>
      <c r="OAF251" s="1"/>
      <c r="OAG251" s="1"/>
      <c r="OAH251" s="1"/>
      <c r="OAI251" s="1"/>
      <c r="OAJ251" s="1"/>
      <c r="OAK251" s="1"/>
      <c r="OAL251" s="1"/>
      <c r="OAM251" s="1"/>
      <c r="OAN251" s="1"/>
      <c r="OAO251" s="1"/>
      <c r="OAP251" s="1"/>
      <c r="OAQ251" s="1"/>
      <c r="OAR251" s="1"/>
      <c r="OAS251" s="1"/>
      <c r="OAT251" s="1"/>
      <c r="OAU251" s="1"/>
      <c r="OAV251" s="1"/>
      <c r="OAW251" s="1"/>
      <c r="OAX251" s="1"/>
      <c r="OAY251" s="1"/>
      <c r="OAZ251" s="1"/>
      <c r="OBA251" s="1"/>
      <c r="OBB251" s="1"/>
      <c r="OBC251" s="1"/>
      <c r="OBD251" s="1"/>
      <c r="OBE251" s="1"/>
      <c r="OBF251" s="1"/>
      <c r="OBG251" s="1"/>
      <c r="OBH251" s="1"/>
      <c r="OBI251" s="1"/>
      <c r="OBJ251" s="1"/>
      <c r="OBK251" s="1"/>
      <c r="OBL251" s="1"/>
      <c r="OBM251" s="1"/>
      <c r="OBN251" s="1"/>
      <c r="OBO251" s="1"/>
      <c r="OBP251" s="1"/>
      <c r="OBQ251" s="1"/>
      <c r="OBR251" s="1"/>
      <c r="OBS251" s="1"/>
      <c r="OBT251" s="1"/>
      <c r="OBU251" s="1"/>
      <c r="OBV251" s="1"/>
      <c r="OBW251" s="1"/>
      <c r="OBX251" s="1"/>
      <c r="OBY251" s="1"/>
      <c r="OBZ251" s="1"/>
      <c r="OCA251" s="1"/>
      <c r="OCB251" s="1"/>
      <c r="OCC251" s="1"/>
      <c r="OCD251" s="1"/>
      <c r="OCE251" s="1"/>
      <c r="OCF251" s="1"/>
      <c r="OCG251" s="1"/>
      <c r="OCH251" s="1"/>
      <c r="OCI251" s="1"/>
      <c r="OCJ251" s="1"/>
      <c r="OCK251" s="1"/>
      <c r="OCL251" s="1"/>
      <c r="OCM251" s="1"/>
      <c r="OCN251" s="1"/>
      <c r="OCO251" s="1"/>
      <c r="OCP251" s="1"/>
      <c r="OCQ251" s="1"/>
      <c r="OCR251" s="1"/>
      <c r="OCS251" s="1"/>
      <c r="OCT251" s="1"/>
      <c r="OCU251" s="1"/>
      <c r="OCV251" s="1"/>
      <c r="OCW251" s="1"/>
      <c r="OCX251" s="1"/>
      <c r="OCY251" s="1"/>
      <c r="OCZ251" s="1"/>
      <c r="ODA251" s="1"/>
      <c r="ODB251" s="1"/>
      <c r="ODC251" s="1"/>
      <c r="ODD251" s="1"/>
      <c r="ODE251" s="1"/>
      <c r="ODF251" s="1"/>
      <c r="ODG251" s="1"/>
      <c r="ODH251" s="1"/>
      <c r="ODI251" s="1"/>
      <c r="ODJ251" s="1"/>
      <c r="ODK251" s="1"/>
      <c r="ODL251" s="1"/>
      <c r="ODM251" s="1"/>
      <c r="ODN251" s="1"/>
      <c r="ODO251" s="1"/>
      <c r="ODP251" s="1"/>
      <c r="ODQ251" s="1"/>
      <c r="ODR251" s="1"/>
      <c r="ODS251" s="1"/>
      <c r="ODT251" s="1"/>
      <c r="ODU251" s="1"/>
      <c r="ODV251" s="1"/>
      <c r="ODW251" s="1"/>
      <c r="ODX251" s="1"/>
      <c r="ODY251" s="1"/>
      <c r="ODZ251" s="1"/>
      <c r="OEA251" s="1"/>
      <c r="OEB251" s="1"/>
      <c r="OEC251" s="1"/>
      <c r="OED251" s="1"/>
      <c r="OEE251" s="1"/>
      <c r="OEF251" s="1"/>
      <c r="OEG251" s="1"/>
      <c r="OEH251" s="1"/>
      <c r="OEI251" s="1"/>
      <c r="OEJ251" s="1"/>
      <c r="OEK251" s="1"/>
      <c r="OEL251" s="1"/>
      <c r="OEM251" s="1"/>
      <c r="OEN251" s="1"/>
      <c r="OEO251" s="1"/>
      <c r="OEP251" s="1"/>
      <c r="OEQ251" s="1"/>
      <c r="OER251" s="1"/>
      <c r="OES251" s="1"/>
      <c r="OET251" s="1"/>
      <c r="OEU251" s="1"/>
      <c r="OEV251" s="1"/>
      <c r="OEW251" s="1"/>
      <c r="OEX251" s="1"/>
      <c r="OEY251" s="1"/>
      <c r="OEZ251" s="1"/>
      <c r="OFA251" s="1"/>
      <c r="OFB251" s="1"/>
      <c r="OFC251" s="1"/>
      <c r="OFD251" s="1"/>
      <c r="OFE251" s="1"/>
      <c r="OFF251" s="1"/>
      <c r="OFG251" s="1"/>
      <c r="OFH251" s="1"/>
      <c r="OFI251" s="1"/>
      <c r="OFJ251" s="1"/>
      <c r="OFK251" s="1"/>
      <c r="OFL251" s="1"/>
      <c r="OFM251" s="1"/>
      <c r="OFN251" s="1"/>
      <c r="OFO251" s="1"/>
      <c r="OFP251" s="1"/>
      <c r="OFQ251" s="1"/>
      <c r="OFR251" s="1"/>
      <c r="OFS251" s="1"/>
      <c r="OFT251" s="1"/>
      <c r="OFU251" s="1"/>
      <c r="OFV251" s="1"/>
      <c r="OFW251" s="1"/>
      <c r="OFX251" s="1"/>
      <c r="OFY251" s="1"/>
      <c r="OFZ251" s="1"/>
      <c r="OGA251" s="1"/>
      <c r="OGB251" s="1"/>
      <c r="OGC251" s="1"/>
      <c r="OGD251" s="1"/>
      <c r="OGE251" s="1"/>
      <c r="OGF251" s="1"/>
      <c r="OGG251" s="1"/>
      <c r="OGH251" s="1"/>
      <c r="OGI251" s="1"/>
      <c r="OGJ251" s="1"/>
      <c r="OGK251" s="1"/>
      <c r="OGL251" s="1"/>
      <c r="OGM251" s="1"/>
      <c r="OGN251" s="1"/>
      <c r="OGO251" s="1"/>
      <c r="OGP251" s="1"/>
      <c r="OGQ251" s="1"/>
      <c r="OGR251" s="1"/>
      <c r="OGS251" s="1"/>
      <c r="OGT251" s="1"/>
      <c r="OGU251" s="1"/>
      <c r="OGV251" s="1"/>
      <c r="OGW251" s="1"/>
      <c r="OGX251" s="1"/>
      <c r="OGY251" s="1"/>
      <c r="OGZ251" s="1"/>
      <c r="OHA251" s="1"/>
      <c r="OHB251" s="1"/>
      <c r="OHC251" s="1"/>
      <c r="OHD251" s="1"/>
      <c r="OHE251" s="1"/>
      <c r="OHF251" s="1"/>
      <c r="OHG251" s="1"/>
      <c r="OHH251" s="1"/>
      <c r="OHI251" s="1"/>
      <c r="OHJ251" s="1"/>
      <c r="OHK251" s="1"/>
      <c r="OHL251" s="1"/>
      <c r="OHM251" s="1"/>
      <c r="OHN251" s="1"/>
      <c r="OHO251" s="1"/>
      <c r="OHP251" s="1"/>
      <c r="OHQ251" s="1"/>
      <c r="OHR251" s="1"/>
      <c r="OHS251" s="1"/>
      <c r="OHT251" s="1"/>
      <c r="OHU251" s="1"/>
      <c r="OHV251" s="1"/>
      <c r="OHW251" s="1"/>
      <c r="OHX251" s="1"/>
      <c r="OHY251" s="1"/>
      <c r="OHZ251" s="1"/>
      <c r="OIA251" s="1"/>
      <c r="OIB251" s="1"/>
      <c r="OIC251" s="1"/>
      <c r="OID251" s="1"/>
      <c r="OIE251" s="1"/>
      <c r="OIF251" s="1"/>
      <c r="OIG251" s="1"/>
      <c r="OIH251" s="1"/>
      <c r="OII251" s="1"/>
      <c r="OIJ251" s="1"/>
      <c r="OIK251" s="1"/>
      <c r="OIL251" s="1"/>
      <c r="OIM251" s="1"/>
      <c r="OIN251" s="1"/>
      <c r="OIO251" s="1"/>
      <c r="OIP251" s="1"/>
      <c r="OIQ251" s="1"/>
      <c r="OIR251" s="1"/>
      <c r="OIS251" s="1"/>
      <c r="OIT251" s="1"/>
      <c r="OIU251" s="1"/>
      <c r="OIV251" s="1"/>
      <c r="OIW251" s="1"/>
      <c r="OIX251" s="1"/>
      <c r="OIY251" s="1"/>
      <c r="OIZ251" s="1"/>
      <c r="OJA251" s="1"/>
      <c r="OJB251" s="1"/>
      <c r="OJC251" s="1"/>
      <c r="OJD251" s="1"/>
      <c r="OJE251" s="1"/>
      <c r="OJF251" s="1"/>
      <c r="OJG251" s="1"/>
      <c r="OJH251" s="1"/>
      <c r="OJI251" s="1"/>
      <c r="OJJ251" s="1"/>
      <c r="OJK251" s="1"/>
      <c r="OJL251" s="1"/>
      <c r="OJM251" s="1"/>
      <c r="OJN251" s="1"/>
      <c r="OJO251" s="1"/>
      <c r="OJP251" s="1"/>
      <c r="OJQ251" s="1"/>
      <c r="OJR251" s="1"/>
      <c r="OJS251" s="1"/>
      <c r="OJT251" s="1"/>
      <c r="OJU251" s="1"/>
      <c r="OJV251" s="1"/>
      <c r="OJW251" s="1"/>
      <c r="OJX251" s="1"/>
      <c r="OJY251" s="1"/>
      <c r="OJZ251" s="1"/>
      <c r="OKA251" s="1"/>
      <c r="OKB251" s="1"/>
      <c r="OKC251" s="1"/>
      <c r="OKD251" s="1"/>
      <c r="OKE251" s="1"/>
      <c r="OKF251" s="1"/>
      <c r="OKG251" s="1"/>
      <c r="OKH251" s="1"/>
      <c r="OKI251" s="1"/>
      <c r="OKJ251" s="1"/>
      <c r="OKK251" s="1"/>
      <c r="OKL251" s="1"/>
      <c r="OKM251" s="1"/>
      <c r="OKN251" s="1"/>
      <c r="OKO251" s="1"/>
      <c r="OKP251" s="1"/>
      <c r="OKQ251" s="1"/>
      <c r="OKR251" s="1"/>
      <c r="OKS251" s="1"/>
      <c r="OKT251" s="1"/>
      <c r="OKU251" s="1"/>
      <c r="OKV251" s="1"/>
      <c r="OKW251" s="1"/>
      <c r="OKX251" s="1"/>
      <c r="OKY251" s="1"/>
      <c r="OKZ251" s="1"/>
      <c r="OLA251" s="1"/>
      <c r="OLB251" s="1"/>
      <c r="OLC251" s="1"/>
      <c r="OLD251" s="1"/>
      <c r="OLE251" s="1"/>
      <c r="OLF251" s="1"/>
      <c r="OLG251" s="1"/>
      <c r="OLH251" s="1"/>
      <c r="OLI251" s="1"/>
      <c r="OLJ251" s="1"/>
      <c r="OLK251" s="1"/>
      <c r="OLL251" s="1"/>
      <c r="OLM251" s="1"/>
      <c r="OLN251" s="1"/>
      <c r="OLO251" s="1"/>
      <c r="OLP251" s="1"/>
      <c r="OLQ251" s="1"/>
      <c r="OLR251" s="1"/>
      <c r="OLS251" s="1"/>
      <c r="OLT251" s="1"/>
      <c r="OLU251" s="1"/>
      <c r="OLV251" s="1"/>
      <c r="OLW251" s="1"/>
      <c r="OLX251" s="1"/>
      <c r="OLY251" s="1"/>
      <c r="OLZ251" s="1"/>
      <c r="OMA251" s="1"/>
      <c r="OMB251" s="1"/>
      <c r="OMC251" s="1"/>
      <c r="OMD251" s="1"/>
      <c r="OME251" s="1"/>
      <c r="OMF251" s="1"/>
      <c r="OMG251" s="1"/>
      <c r="OMH251" s="1"/>
      <c r="OMI251" s="1"/>
      <c r="OMJ251" s="1"/>
      <c r="OMK251" s="1"/>
      <c r="OML251" s="1"/>
      <c r="OMM251" s="1"/>
      <c r="OMN251" s="1"/>
      <c r="OMO251" s="1"/>
      <c r="OMP251" s="1"/>
      <c r="OMQ251" s="1"/>
      <c r="OMR251" s="1"/>
      <c r="OMS251" s="1"/>
      <c r="OMT251" s="1"/>
      <c r="OMU251" s="1"/>
      <c r="OMV251" s="1"/>
      <c r="OMW251" s="1"/>
      <c r="OMX251" s="1"/>
      <c r="OMY251" s="1"/>
      <c r="OMZ251" s="1"/>
      <c r="ONA251" s="1"/>
      <c r="ONB251" s="1"/>
      <c r="ONC251" s="1"/>
      <c r="OND251" s="1"/>
      <c r="ONE251" s="1"/>
      <c r="ONF251" s="1"/>
      <c r="ONG251" s="1"/>
      <c r="ONH251" s="1"/>
      <c r="ONI251" s="1"/>
      <c r="ONJ251" s="1"/>
      <c r="ONK251" s="1"/>
      <c r="ONL251" s="1"/>
      <c r="ONM251" s="1"/>
      <c r="ONN251" s="1"/>
      <c r="ONO251" s="1"/>
      <c r="ONP251" s="1"/>
      <c r="ONQ251" s="1"/>
      <c r="ONR251" s="1"/>
      <c r="ONS251" s="1"/>
      <c r="ONT251" s="1"/>
      <c r="ONU251" s="1"/>
      <c r="ONV251" s="1"/>
      <c r="ONW251" s="1"/>
      <c r="ONX251" s="1"/>
      <c r="ONY251" s="1"/>
      <c r="ONZ251" s="1"/>
      <c r="OOA251" s="1"/>
      <c r="OOB251" s="1"/>
      <c r="OOC251" s="1"/>
      <c r="OOD251" s="1"/>
      <c r="OOE251" s="1"/>
      <c r="OOF251" s="1"/>
      <c r="OOG251" s="1"/>
      <c r="OOH251" s="1"/>
      <c r="OOI251" s="1"/>
      <c r="OOJ251" s="1"/>
      <c r="OOK251" s="1"/>
      <c r="OOL251" s="1"/>
      <c r="OOM251" s="1"/>
      <c r="OON251" s="1"/>
      <c r="OOO251" s="1"/>
      <c r="OOP251" s="1"/>
      <c r="OOQ251" s="1"/>
      <c r="OOR251" s="1"/>
      <c r="OOS251" s="1"/>
      <c r="OOT251" s="1"/>
      <c r="OOU251" s="1"/>
      <c r="OOV251" s="1"/>
      <c r="OOW251" s="1"/>
      <c r="OOX251" s="1"/>
      <c r="OOY251" s="1"/>
      <c r="OOZ251" s="1"/>
      <c r="OPA251" s="1"/>
      <c r="OPB251" s="1"/>
      <c r="OPC251" s="1"/>
      <c r="OPD251" s="1"/>
      <c r="OPE251" s="1"/>
      <c r="OPF251" s="1"/>
      <c r="OPG251" s="1"/>
      <c r="OPH251" s="1"/>
      <c r="OPI251" s="1"/>
      <c r="OPJ251" s="1"/>
      <c r="OPK251" s="1"/>
      <c r="OPL251" s="1"/>
      <c r="OPM251" s="1"/>
      <c r="OPN251" s="1"/>
      <c r="OPO251" s="1"/>
      <c r="OPP251" s="1"/>
      <c r="OPQ251" s="1"/>
      <c r="OPR251" s="1"/>
      <c r="OPS251" s="1"/>
      <c r="OPT251" s="1"/>
      <c r="OPU251" s="1"/>
      <c r="OPV251" s="1"/>
      <c r="OPW251" s="1"/>
      <c r="OPX251" s="1"/>
      <c r="OPY251" s="1"/>
      <c r="OPZ251" s="1"/>
      <c r="OQA251" s="1"/>
      <c r="OQB251" s="1"/>
      <c r="OQC251" s="1"/>
      <c r="OQD251" s="1"/>
      <c r="OQE251" s="1"/>
      <c r="OQF251" s="1"/>
      <c r="OQG251" s="1"/>
      <c r="OQH251" s="1"/>
      <c r="OQI251" s="1"/>
      <c r="OQJ251" s="1"/>
      <c r="OQK251" s="1"/>
      <c r="OQL251" s="1"/>
      <c r="OQM251" s="1"/>
      <c r="OQN251" s="1"/>
      <c r="OQO251" s="1"/>
      <c r="OQP251" s="1"/>
      <c r="OQQ251" s="1"/>
      <c r="OQR251" s="1"/>
      <c r="OQS251" s="1"/>
      <c r="OQT251" s="1"/>
      <c r="OQU251" s="1"/>
      <c r="OQV251" s="1"/>
      <c r="OQW251" s="1"/>
      <c r="OQX251" s="1"/>
      <c r="OQY251" s="1"/>
      <c r="OQZ251" s="1"/>
      <c r="ORA251" s="1"/>
      <c r="ORB251" s="1"/>
      <c r="ORC251" s="1"/>
      <c r="ORD251" s="1"/>
      <c r="ORE251" s="1"/>
      <c r="ORF251" s="1"/>
      <c r="ORG251" s="1"/>
      <c r="ORH251" s="1"/>
      <c r="ORI251" s="1"/>
      <c r="ORJ251" s="1"/>
      <c r="ORK251" s="1"/>
      <c r="ORL251" s="1"/>
      <c r="ORM251" s="1"/>
      <c r="ORN251" s="1"/>
      <c r="ORO251" s="1"/>
      <c r="ORP251" s="1"/>
      <c r="ORQ251" s="1"/>
      <c r="ORR251" s="1"/>
      <c r="ORS251" s="1"/>
      <c r="ORT251" s="1"/>
      <c r="ORU251" s="1"/>
      <c r="ORV251" s="1"/>
      <c r="ORW251" s="1"/>
      <c r="ORX251" s="1"/>
      <c r="ORY251" s="1"/>
      <c r="ORZ251" s="1"/>
      <c r="OSA251" s="1"/>
      <c r="OSB251" s="1"/>
      <c r="OSC251" s="1"/>
      <c r="OSD251" s="1"/>
      <c r="OSE251" s="1"/>
      <c r="OSF251" s="1"/>
      <c r="OSG251" s="1"/>
      <c r="OSH251" s="1"/>
      <c r="OSI251" s="1"/>
      <c r="OSJ251" s="1"/>
      <c r="OSK251" s="1"/>
      <c r="OSL251" s="1"/>
      <c r="OSM251" s="1"/>
      <c r="OSN251" s="1"/>
      <c r="OSO251" s="1"/>
      <c r="OSP251" s="1"/>
      <c r="OSQ251" s="1"/>
      <c r="OSR251" s="1"/>
      <c r="OSS251" s="1"/>
      <c r="OST251" s="1"/>
      <c r="OSU251" s="1"/>
      <c r="OSV251" s="1"/>
      <c r="OSW251" s="1"/>
      <c r="OSX251" s="1"/>
      <c r="OSY251" s="1"/>
      <c r="OSZ251" s="1"/>
      <c r="OTA251" s="1"/>
      <c r="OTB251" s="1"/>
      <c r="OTC251" s="1"/>
      <c r="OTD251" s="1"/>
      <c r="OTE251" s="1"/>
      <c r="OTF251" s="1"/>
      <c r="OTG251" s="1"/>
      <c r="OTH251" s="1"/>
      <c r="OTI251" s="1"/>
      <c r="OTJ251" s="1"/>
      <c r="OTK251" s="1"/>
      <c r="OTL251" s="1"/>
      <c r="OTM251" s="1"/>
      <c r="OTN251" s="1"/>
      <c r="OTO251" s="1"/>
      <c r="OTP251" s="1"/>
      <c r="OTQ251" s="1"/>
      <c r="OTR251" s="1"/>
      <c r="OTS251" s="1"/>
      <c r="OTT251" s="1"/>
      <c r="OTU251" s="1"/>
      <c r="OTV251" s="1"/>
      <c r="OTW251" s="1"/>
      <c r="OTX251" s="1"/>
      <c r="OTY251" s="1"/>
      <c r="OTZ251" s="1"/>
      <c r="OUA251" s="1"/>
      <c r="OUB251" s="1"/>
      <c r="OUC251" s="1"/>
      <c r="OUD251" s="1"/>
      <c r="OUE251" s="1"/>
      <c r="OUF251" s="1"/>
      <c r="OUG251" s="1"/>
      <c r="OUH251" s="1"/>
      <c r="OUI251" s="1"/>
      <c r="OUJ251" s="1"/>
      <c r="OUK251" s="1"/>
      <c r="OUL251" s="1"/>
      <c r="OUM251" s="1"/>
      <c r="OUN251" s="1"/>
      <c r="OUO251" s="1"/>
      <c r="OUP251" s="1"/>
      <c r="OUQ251" s="1"/>
      <c r="OUR251" s="1"/>
      <c r="OUS251" s="1"/>
      <c r="OUT251" s="1"/>
      <c r="OUU251" s="1"/>
      <c r="OUV251" s="1"/>
      <c r="OUW251" s="1"/>
      <c r="OUX251" s="1"/>
      <c r="OUY251" s="1"/>
      <c r="OUZ251" s="1"/>
      <c r="OVA251" s="1"/>
      <c r="OVB251" s="1"/>
      <c r="OVC251" s="1"/>
      <c r="OVD251" s="1"/>
      <c r="OVE251" s="1"/>
      <c r="OVF251" s="1"/>
      <c r="OVG251" s="1"/>
      <c r="OVH251" s="1"/>
      <c r="OVI251" s="1"/>
      <c r="OVJ251" s="1"/>
      <c r="OVK251" s="1"/>
      <c r="OVL251" s="1"/>
      <c r="OVM251" s="1"/>
      <c r="OVN251" s="1"/>
      <c r="OVO251" s="1"/>
      <c r="OVP251" s="1"/>
      <c r="OVQ251" s="1"/>
      <c r="OVR251" s="1"/>
      <c r="OVS251" s="1"/>
      <c r="OVT251" s="1"/>
      <c r="OVU251" s="1"/>
      <c r="OVV251" s="1"/>
      <c r="OVW251" s="1"/>
      <c r="OVX251" s="1"/>
      <c r="OVY251" s="1"/>
      <c r="OVZ251" s="1"/>
      <c r="OWA251" s="1"/>
      <c r="OWB251" s="1"/>
      <c r="OWC251" s="1"/>
      <c r="OWD251" s="1"/>
      <c r="OWE251" s="1"/>
      <c r="OWF251" s="1"/>
      <c r="OWG251" s="1"/>
      <c r="OWH251" s="1"/>
      <c r="OWI251" s="1"/>
      <c r="OWJ251" s="1"/>
      <c r="OWK251" s="1"/>
      <c r="OWL251" s="1"/>
      <c r="OWM251" s="1"/>
      <c r="OWN251" s="1"/>
      <c r="OWO251" s="1"/>
      <c r="OWP251" s="1"/>
      <c r="OWQ251" s="1"/>
      <c r="OWR251" s="1"/>
      <c r="OWS251" s="1"/>
      <c r="OWT251" s="1"/>
      <c r="OWU251" s="1"/>
      <c r="OWV251" s="1"/>
      <c r="OWW251" s="1"/>
      <c r="OWX251" s="1"/>
      <c r="OWY251" s="1"/>
      <c r="OWZ251" s="1"/>
      <c r="OXA251" s="1"/>
      <c r="OXB251" s="1"/>
      <c r="OXC251" s="1"/>
      <c r="OXD251" s="1"/>
      <c r="OXE251" s="1"/>
      <c r="OXF251" s="1"/>
      <c r="OXG251" s="1"/>
      <c r="OXH251" s="1"/>
      <c r="OXI251" s="1"/>
      <c r="OXJ251" s="1"/>
      <c r="OXK251" s="1"/>
      <c r="OXL251" s="1"/>
      <c r="OXM251" s="1"/>
      <c r="OXN251" s="1"/>
      <c r="OXO251" s="1"/>
      <c r="OXP251" s="1"/>
      <c r="OXQ251" s="1"/>
      <c r="OXR251" s="1"/>
      <c r="OXS251" s="1"/>
      <c r="OXT251" s="1"/>
      <c r="OXU251" s="1"/>
      <c r="OXV251" s="1"/>
      <c r="OXW251" s="1"/>
      <c r="OXX251" s="1"/>
      <c r="OXY251" s="1"/>
      <c r="OXZ251" s="1"/>
      <c r="OYA251" s="1"/>
      <c r="OYB251" s="1"/>
      <c r="OYC251" s="1"/>
      <c r="OYD251" s="1"/>
      <c r="OYE251" s="1"/>
      <c r="OYF251" s="1"/>
      <c r="OYG251" s="1"/>
      <c r="OYH251" s="1"/>
      <c r="OYI251" s="1"/>
      <c r="OYJ251" s="1"/>
      <c r="OYK251" s="1"/>
      <c r="OYL251" s="1"/>
      <c r="OYM251" s="1"/>
      <c r="OYN251" s="1"/>
      <c r="OYO251" s="1"/>
      <c r="OYP251" s="1"/>
      <c r="OYQ251" s="1"/>
      <c r="OYR251" s="1"/>
      <c r="OYS251" s="1"/>
      <c r="OYT251" s="1"/>
      <c r="OYU251" s="1"/>
      <c r="OYV251" s="1"/>
      <c r="OYW251" s="1"/>
      <c r="OYX251" s="1"/>
      <c r="OYY251" s="1"/>
      <c r="OYZ251" s="1"/>
      <c r="OZA251" s="1"/>
      <c r="OZB251" s="1"/>
      <c r="OZC251" s="1"/>
      <c r="OZD251" s="1"/>
      <c r="OZE251" s="1"/>
      <c r="OZF251" s="1"/>
      <c r="OZG251" s="1"/>
      <c r="OZH251" s="1"/>
      <c r="OZI251" s="1"/>
      <c r="OZJ251" s="1"/>
      <c r="OZK251" s="1"/>
      <c r="OZL251" s="1"/>
      <c r="OZM251" s="1"/>
      <c r="OZN251" s="1"/>
      <c r="OZO251" s="1"/>
      <c r="OZP251" s="1"/>
      <c r="OZQ251" s="1"/>
      <c r="OZR251" s="1"/>
      <c r="OZS251" s="1"/>
      <c r="OZT251" s="1"/>
      <c r="OZU251" s="1"/>
      <c r="OZV251" s="1"/>
      <c r="OZW251" s="1"/>
      <c r="OZX251" s="1"/>
      <c r="OZY251" s="1"/>
      <c r="OZZ251" s="1"/>
      <c r="PAA251" s="1"/>
      <c r="PAB251" s="1"/>
      <c r="PAC251" s="1"/>
      <c r="PAD251" s="1"/>
      <c r="PAE251" s="1"/>
      <c r="PAF251" s="1"/>
      <c r="PAG251" s="1"/>
      <c r="PAH251" s="1"/>
      <c r="PAI251" s="1"/>
      <c r="PAJ251" s="1"/>
      <c r="PAK251" s="1"/>
      <c r="PAL251" s="1"/>
      <c r="PAM251" s="1"/>
      <c r="PAN251" s="1"/>
      <c r="PAO251" s="1"/>
      <c r="PAP251" s="1"/>
      <c r="PAQ251" s="1"/>
      <c r="PAR251" s="1"/>
      <c r="PAS251" s="1"/>
      <c r="PAT251" s="1"/>
      <c r="PAU251" s="1"/>
      <c r="PAV251" s="1"/>
      <c r="PAW251" s="1"/>
      <c r="PAX251" s="1"/>
      <c r="PAY251" s="1"/>
      <c r="PAZ251" s="1"/>
      <c r="PBA251" s="1"/>
      <c r="PBB251" s="1"/>
      <c r="PBC251" s="1"/>
      <c r="PBD251" s="1"/>
      <c r="PBE251" s="1"/>
      <c r="PBF251" s="1"/>
      <c r="PBG251" s="1"/>
      <c r="PBH251" s="1"/>
      <c r="PBI251" s="1"/>
      <c r="PBJ251" s="1"/>
      <c r="PBK251" s="1"/>
      <c r="PBL251" s="1"/>
      <c r="PBM251" s="1"/>
      <c r="PBN251" s="1"/>
      <c r="PBO251" s="1"/>
      <c r="PBP251" s="1"/>
      <c r="PBQ251" s="1"/>
      <c r="PBR251" s="1"/>
      <c r="PBS251" s="1"/>
      <c r="PBT251" s="1"/>
      <c r="PBU251" s="1"/>
      <c r="PBV251" s="1"/>
      <c r="PBW251" s="1"/>
      <c r="PBX251" s="1"/>
      <c r="PBY251" s="1"/>
      <c r="PBZ251" s="1"/>
      <c r="PCA251" s="1"/>
      <c r="PCB251" s="1"/>
      <c r="PCC251" s="1"/>
      <c r="PCD251" s="1"/>
      <c r="PCE251" s="1"/>
      <c r="PCF251" s="1"/>
      <c r="PCG251" s="1"/>
      <c r="PCH251" s="1"/>
      <c r="PCI251" s="1"/>
      <c r="PCJ251" s="1"/>
      <c r="PCK251" s="1"/>
      <c r="PCL251" s="1"/>
      <c r="PCM251" s="1"/>
      <c r="PCN251" s="1"/>
      <c r="PCO251" s="1"/>
      <c r="PCP251" s="1"/>
      <c r="PCQ251" s="1"/>
      <c r="PCR251" s="1"/>
      <c r="PCS251" s="1"/>
      <c r="PCT251" s="1"/>
      <c r="PCU251" s="1"/>
      <c r="PCV251" s="1"/>
      <c r="PCW251" s="1"/>
      <c r="PCX251" s="1"/>
      <c r="PCY251" s="1"/>
      <c r="PCZ251" s="1"/>
      <c r="PDA251" s="1"/>
      <c r="PDB251" s="1"/>
      <c r="PDC251" s="1"/>
      <c r="PDD251" s="1"/>
      <c r="PDE251" s="1"/>
      <c r="PDF251" s="1"/>
      <c r="PDG251" s="1"/>
      <c r="PDH251" s="1"/>
      <c r="PDI251" s="1"/>
      <c r="PDJ251" s="1"/>
      <c r="PDK251" s="1"/>
      <c r="PDL251" s="1"/>
      <c r="PDM251" s="1"/>
      <c r="PDN251" s="1"/>
      <c r="PDO251" s="1"/>
      <c r="PDP251" s="1"/>
      <c r="PDQ251" s="1"/>
      <c r="PDR251" s="1"/>
      <c r="PDS251" s="1"/>
      <c r="PDT251" s="1"/>
      <c r="PDU251" s="1"/>
      <c r="PDV251" s="1"/>
      <c r="PDW251" s="1"/>
      <c r="PDX251" s="1"/>
      <c r="PDY251" s="1"/>
      <c r="PDZ251" s="1"/>
      <c r="PEA251" s="1"/>
      <c r="PEB251" s="1"/>
      <c r="PEC251" s="1"/>
      <c r="PED251" s="1"/>
      <c r="PEE251" s="1"/>
      <c r="PEF251" s="1"/>
      <c r="PEG251" s="1"/>
      <c r="PEH251" s="1"/>
      <c r="PEI251" s="1"/>
      <c r="PEJ251" s="1"/>
      <c r="PEK251" s="1"/>
      <c r="PEL251" s="1"/>
      <c r="PEM251" s="1"/>
      <c r="PEN251" s="1"/>
      <c r="PEO251" s="1"/>
      <c r="PEP251" s="1"/>
      <c r="PEQ251" s="1"/>
      <c r="PER251" s="1"/>
      <c r="PES251" s="1"/>
      <c r="PET251" s="1"/>
      <c r="PEU251" s="1"/>
      <c r="PEV251" s="1"/>
      <c r="PEW251" s="1"/>
      <c r="PEX251" s="1"/>
      <c r="PEY251" s="1"/>
      <c r="PEZ251" s="1"/>
      <c r="PFA251" s="1"/>
      <c r="PFB251" s="1"/>
      <c r="PFC251" s="1"/>
      <c r="PFD251" s="1"/>
      <c r="PFE251" s="1"/>
      <c r="PFF251" s="1"/>
      <c r="PFG251" s="1"/>
      <c r="PFH251" s="1"/>
      <c r="PFI251" s="1"/>
      <c r="PFJ251" s="1"/>
      <c r="PFK251" s="1"/>
      <c r="PFL251" s="1"/>
      <c r="PFM251" s="1"/>
      <c r="PFN251" s="1"/>
      <c r="PFO251" s="1"/>
      <c r="PFP251" s="1"/>
      <c r="PFQ251" s="1"/>
      <c r="PFR251" s="1"/>
      <c r="PFS251" s="1"/>
      <c r="PFT251" s="1"/>
      <c r="PFU251" s="1"/>
      <c r="PFV251" s="1"/>
      <c r="PFW251" s="1"/>
      <c r="PFX251" s="1"/>
      <c r="PFY251" s="1"/>
      <c r="PFZ251" s="1"/>
      <c r="PGA251" s="1"/>
      <c r="PGB251" s="1"/>
      <c r="PGC251" s="1"/>
      <c r="PGD251" s="1"/>
      <c r="PGE251" s="1"/>
      <c r="PGF251" s="1"/>
      <c r="PGG251" s="1"/>
      <c r="PGH251" s="1"/>
      <c r="PGI251" s="1"/>
      <c r="PGJ251" s="1"/>
      <c r="PGK251" s="1"/>
      <c r="PGL251" s="1"/>
      <c r="PGM251" s="1"/>
      <c r="PGN251" s="1"/>
      <c r="PGO251" s="1"/>
      <c r="PGP251" s="1"/>
      <c r="PGQ251" s="1"/>
      <c r="PGR251" s="1"/>
      <c r="PGS251" s="1"/>
      <c r="PGT251" s="1"/>
      <c r="PGU251" s="1"/>
      <c r="PGV251" s="1"/>
      <c r="PGW251" s="1"/>
      <c r="PGX251" s="1"/>
      <c r="PGY251" s="1"/>
      <c r="PGZ251" s="1"/>
      <c r="PHA251" s="1"/>
      <c r="PHB251" s="1"/>
      <c r="PHC251" s="1"/>
      <c r="PHD251" s="1"/>
      <c r="PHE251" s="1"/>
      <c r="PHF251" s="1"/>
      <c r="PHG251" s="1"/>
      <c r="PHH251" s="1"/>
      <c r="PHI251" s="1"/>
      <c r="PHJ251" s="1"/>
      <c r="PHK251" s="1"/>
      <c r="PHL251" s="1"/>
      <c r="PHM251" s="1"/>
      <c r="PHN251" s="1"/>
      <c r="PHO251" s="1"/>
      <c r="PHP251" s="1"/>
      <c r="PHQ251" s="1"/>
      <c r="PHR251" s="1"/>
      <c r="PHS251" s="1"/>
      <c r="PHT251" s="1"/>
      <c r="PHU251" s="1"/>
      <c r="PHV251" s="1"/>
      <c r="PHW251" s="1"/>
      <c r="PHX251" s="1"/>
      <c r="PHY251" s="1"/>
      <c r="PHZ251" s="1"/>
      <c r="PIA251" s="1"/>
      <c r="PIB251" s="1"/>
      <c r="PIC251" s="1"/>
      <c r="PID251" s="1"/>
      <c r="PIE251" s="1"/>
      <c r="PIF251" s="1"/>
      <c r="PIG251" s="1"/>
      <c r="PIH251" s="1"/>
      <c r="PII251" s="1"/>
      <c r="PIJ251" s="1"/>
      <c r="PIK251" s="1"/>
      <c r="PIL251" s="1"/>
      <c r="PIM251" s="1"/>
      <c r="PIN251" s="1"/>
      <c r="PIO251" s="1"/>
      <c r="PIP251" s="1"/>
      <c r="PIQ251" s="1"/>
      <c r="PIR251" s="1"/>
      <c r="PIS251" s="1"/>
      <c r="PIT251" s="1"/>
      <c r="PIU251" s="1"/>
      <c r="PIV251" s="1"/>
      <c r="PIW251" s="1"/>
      <c r="PIX251" s="1"/>
      <c r="PIY251" s="1"/>
      <c r="PIZ251" s="1"/>
      <c r="PJA251" s="1"/>
      <c r="PJB251" s="1"/>
      <c r="PJC251" s="1"/>
      <c r="PJD251" s="1"/>
      <c r="PJE251" s="1"/>
      <c r="PJF251" s="1"/>
      <c r="PJG251" s="1"/>
      <c r="PJH251" s="1"/>
      <c r="PJI251" s="1"/>
      <c r="PJJ251" s="1"/>
      <c r="PJK251" s="1"/>
      <c r="PJL251" s="1"/>
      <c r="PJM251" s="1"/>
      <c r="PJN251" s="1"/>
      <c r="PJO251" s="1"/>
      <c r="PJP251" s="1"/>
      <c r="PJQ251" s="1"/>
      <c r="PJR251" s="1"/>
      <c r="PJS251" s="1"/>
      <c r="PJT251" s="1"/>
      <c r="PJU251" s="1"/>
      <c r="PJV251" s="1"/>
      <c r="PJW251" s="1"/>
      <c r="PJX251" s="1"/>
      <c r="PJY251" s="1"/>
      <c r="PJZ251" s="1"/>
      <c r="PKA251" s="1"/>
      <c r="PKB251" s="1"/>
      <c r="PKC251" s="1"/>
      <c r="PKD251" s="1"/>
      <c r="PKE251" s="1"/>
      <c r="PKF251" s="1"/>
      <c r="PKG251" s="1"/>
      <c r="PKH251" s="1"/>
      <c r="PKI251" s="1"/>
      <c r="PKJ251" s="1"/>
      <c r="PKK251" s="1"/>
      <c r="PKL251" s="1"/>
      <c r="PKM251" s="1"/>
      <c r="PKN251" s="1"/>
      <c r="PKO251" s="1"/>
      <c r="PKP251" s="1"/>
      <c r="PKQ251" s="1"/>
      <c r="PKR251" s="1"/>
      <c r="PKS251" s="1"/>
      <c r="PKT251" s="1"/>
      <c r="PKU251" s="1"/>
      <c r="PKV251" s="1"/>
      <c r="PKW251" s="1"/>
      <c r="PKX251" s="1"/>
      <c r="PKY251" s="1"/>
      <c r="PKZ251" s="1"/>
      <c r="PLA251" s="1"/>
      <c r="PLB251" s="1"/>
      <c r="PLC251" s="1"/>
      <c r="PLD251" s="1"/>
      <c r="PLE251" s="1"/>
      <c r="PLF251" s="1"/>
      <c r="PLG251" s="1"/>
      <c r="PLH251" s="1"/>
      <c r="PLI251" s="1"/>
      <c r="PLJ251" s="1"/>
      <c r="PLK251" s="1"/>
      <c r="PLL251" s="1"/>
      <c r="PLM251" s="1"/>
      <c r="PLN251" s="1"/>
      <c r="PLO251" s="1"/>
      <c r="PLP251" s="1"/>
      <c r="PLQ251" s="1"/>
      <c r="PLR251" s="1"/>
      <c r="PLS251" s="1"/>
      <c r="PLT251" s="1"/>
      <c r="PLU251" s="1"/>
      <c r="PLV251" s="1"/>
      <c r="PLW251" s="1"/>
      <c r="PLX251" s="1"/>
      <c r="PLY251" s="1"/>
      <c r="PLZ251" s="1"/>
      <c r="PMA251" s="1"/>
      <c r="PMB251" s="1"/>
      <c r="PMC251" s="1"/>
      <c r="PMD251" s="1"/>
      <c r="PME251" s="1"/>
      <c r="PMF251" s="1"/>
      <c r="PMG251" s="1"/>
      <c r="PMH251" s="1"/>
      <c r="PMI251" s="1"/>
      <c r="PMJ251" s="1"/>
      <c r="PMK251" s="1"/>
      <c r="PML251" s="1"/>
      <c r="PMM251" s="1"/>
      <c r="PMN251" s="1"/>
      <c r="PMO251" s="1"/>
      <c r="PMP251" s="1"/>
      <c r="PMQ251" s="1"/>
      <c r="PMR251" s="1"/>
      <c r="PMS251" s="1"/>
      <c r="PMT251" s="1"/>
      <c r="PMU251" s="1"/>
      <c r="PMV251" s="1"/>
      <c r="PMW251" s="1"/>
      <c r="PMX251" s="1"/>
      <c r="PMY251" s="1"/>
      <c r="PMZ251" s="1"/>
      <c r="PNA251" s="1"/>
      <c r="PNB251" s="1"/>
      <c r="PNC251" s="1"/>
      <c r="PND251" s="1"/>
      <c r="PNE251" s="1"/>
      <c r="PNF251" s="1"/>
      <c r="PNG251" s="1"/>
      <c r="PNH251" s="1"/>
      <c r="PNI251" s="1"/>
      <c r="PNJ251" s="1"/>
      <c r="PNK251" s="1"/>
      <c r="PNL251" s="1"/>
      <c r="PNM251" s="1"/>
      <c r="PNN251" s="1"/>
      <c r="PNO251" s="1"/>
      <c r="PNP251" s="1"/>
      <c r="PNQ251" s="1"/>
      <c r="PNR251" s="1"/>
      <c r="PNS251" s="1"/>
      <c r="PNT251" s="1"/>
      <c r="PNU251" s="1"/>
      <c r="PNV251" s="1"/>
      <c r="PNW251" s="1"/>
      <c r="PNX251" s="1"/>
      <c r="PNY251" s="1"/>
      <c r="PNZ251" s="1"/>
      <c r="POA251" s="1"/>
      <c r="POB251" s="1"/>
      <c r="POC251" s="1"/>
      <c r="POD251" s="1"/>
      <c r="POE251" s="1"/>
      <c r="POF251" s="1"/>
      <c r="POG251" s="1"/>
      <c r="POH251" s="1"/>
      <c r="POI251" s="1"/>
      <c r="POJ251" s="1"/>
      <c r="POK251" s="1"/>
      <c r="POL251" s="1"/>
      <c r="POM251" s="1"/>
      <c r="PON251" s="1"/>
      <c r="POO251" s="1"/>
      <c r="POP251" s="1"/>
      <c r="POQ251" s="1"/>
      <c r="POR251" s="1"/>
      <c r="POS251" s="1"/>
      <c r="POT251" s="1"/>
      <c r="POU251" s="1"/>
      <c r="POV251" s="1"/>
      <c r="POW251" s="1"/>
      <c r="POX251" s="1"/>
      <c r="POY251" s="1"/>
      <c r="POZ251" s="1"/>
      <c r="PPA251" s="1"/>
      <c r="PPB251" s="1"/>
      <c r="PPC251" s="1"/>
      <c r="PPD251" s="1"/>
      <c r="PPE251" s="1"/>
      <c r="PPF251" s="1"/>
      <c r="PPG251" s="1"/>
      <c r="PPH251" s="1"/>
      <c r="PPI251" s="1"/>
      <c r="PPJ251" s="1"/>
      <c r="PPK251" s="1"/>
      <c r="PPL251" s="1"/>
      <c r="PPM251" s="1"/>
      <c r="PPN251" s="1"/>
      <c r="PPO251" s="1"/>
      <c r="PPP251" s="1"/>
      <c r="PPQ251" s="1"/>
      <c r="PPR251" s="1"/>
      <c r="PPS251" s="1"/>
      <c r="PPT251" s="1"/>
      <c r="PPU251" s="1"/>
      <c r="PPV251" s="1"/>
      <c r="PPW251" s="1"/>
      <c r="PPX251" s="1"/>
      <c r="PPY251" s="1"/>
      <c r="PPZ251" s="1"/>
      <c r="PQA251" s="1"/>
      <c r="PQB251" s="1"/>
      <c r="PQC251" s="1"/>
      <c r="PQD251" s="1"/>
      <c r="PQE251" s="1"/>
      <c r="PQF251" s="1"/>
      <c r="PQG251" s="1"/>
      <c r="PQH251" s="1"/>
      <c r="PQI251" s="1"/>
      <c r="PQJ251" s="1"/>
      <c r="PQK251" s="1"/>
      <c r="PQL251" s="1"/>
      <c r="PQM251" s="1"/>
      <c r="PQN251" s="1"/>
      <c r="PQO251" s="1"/>
      <c r="PQP251" s="1"/>
      <c r="PQQ251" s="1"/>
      <c r="PQR251" s="1"/>
      <c r="PQS251" s="1"/>
      <c r="PQT251" s="1"/>
      <c r="PQU251" s="1"/>
      <c r="PQV251" s="1"/>
      <c r="PQW251" s="1"/>
      <c r="PQX251" s="1"/>
      <c r="PQY251" s="1"/>
      <c r="PQZ251" s="1"/>
      <c r="PRA251" s="1"/>
      <c r="PRB251" s="1"/>
      <c r="PRC251" s="1"/>
      <c r="PRD251" s="1"/>
      <c r="PRE251" s="1"/>
      <c r="PRF251" s="1"/>
      <c r="PRG251" s="1"/>
      <c r="PRH251" s="1"/>
      <c r="PRI251" s="1"/>
      <c r="PRJ251" s="1"/>
      <c r="PRK251" s="1"/>
      <c r="PRL251" s="1"/>
      <c r="PRM251" s="1"/>
      <c r="PRN251" s="1"/>
      <c r="PRO251" s="1"/>
      <c r="PRP251" s="1"/>
      <c r="PRQ251" s="1"/>
      <c r="PRR251" s="1"/>
      <c r="PRS251" s="1"/>
      <c r="PRT251" s="1"/>
      <c r="PRU251" s="1"/>
      <c r="PRV251" s="1"/>
      <c r="PRW251" s="1"/>
      <c r="PRX251" s="1"/>
      <c r="PRY251" s="1"/>
      <c r="PRZ251" s="1"/>
      <c r="PSA251" s="1"/>
      <c r="PSB251" s="1"/>
      <c r="PSC251" s="1"/>
      <c r="PSD251" s="1"/>
      <c r="PSE251" s="1"/>
      <c r="PSF251" s="1"/>
      <c r="PSG251" s="1"/>
      <c r="PSH251" s="1"/>
      <c r="PSI251" s="1"/>
      <c r="PSJ251" s="1"/>
      <c r="PSK251" s="1"/>
      <c r="PSL251" s="1"/>
      <c r="PSM251" s="1"/>
      <c r="PSN251" s="1"/>
      <c r="PSO251" s="1"/>
      <c r="PSP251" s="1"/>
      <c r="PSQ251" s="1"/>
      <c r="PSR251" s="1"/>
      <c r="PSS251" s="1"/>
      <c r="PST251" s="1"/>
      <c r="PSU251" s="1"/>
      <c r="PSV251" s="1"/>
      <c r="PSW251" s="1"/>
      <c r="PSX251" s="1"/>
      <c r="PSY251" s="1"/>
      <c r="PSZ251" s="1"/>
      <c r="PTA251" s="1"/>
      <c r="PTB251" s="1"/>
      <c r="PTC251" s="1"/>
      <c r="PTD251" s="1"/>
      <c r="PTE251" s="1"/>
      <c r="PTF251" s="1"/>
      <c r="PTG251" s="1"/>
      <c r="PTH251" s="1"/>
      <c r="PTI251" s="1"/>
      <c r="PTJ251" s="1"/>
      <c r="PTK251" s="1"/>
      <c r="PTL251" s="1"/>
      <c r="PTM251" s="1"/>
      <c r="PTN251" s="1"/>
      <c r="PTO251" s="1"/>
      <c r="PTP251" s="1"/>
      <c r="PTQ251" s="1"/>
      <c r="PTR251" s="1"/>
      <c r="PTS251" s="1"/>
      <c r="PTT251" s="1"/>
      <c r="PTU251" s="1"/>
      <c r="PTV251" s="1"/>
      <c r="PTW251" s="1"/>
      <c r="PTX251" s="1"/>
      <c r="PTY251" s="1"/>
      <c r="PTZ251" s="1"/>
      <c r="PUA251" s="1"/>
      <c r="PUB251" s="1"/>
      <c r="PUC251" s="1"/>
      <c r="PUD251" s="1"/>
      <c r="PUE251" s="1"/>
      <c r="PUF251" s="1"/>
      <c r="PUG251" s="1"/>
      <c r="PUH251" s="1"/>
      <c r="PUI251" s="1"/>
      <c r="PUJ251" s="1"/>
      <c r="PUK251" s="1"/>
      <c r="PUL251" s="1"/>
      <c r="PUM251" s="1"/>
      <c r="PUN251" s="1"/>
      <c r="PUO251" s="1"/>
      <c r="PUP251" s="1"/>
      <c r="PUQ251" s="1"/>
      <c r="PUR251" s="1"/>
      <c r="PUS251" s="1"/>
      <c r="PUT251" s="1"/>
      <c r="PUU251" s="1"/>
      <c r="PUV251" s="1"/>
      <c r="PUW251" s="1"/>
      <c r="PUX251" s="1"/>
      <c r="PUY251" s="1"/>
      <c r="PUZ251" s="1"/>
      <c r="PVA251" s="1"/>
      <c r="PVB251" s="1"/>
      <c r="PVC251" s="1"/>
      <c r="PVD251" s="1"/>
      <c r="PVE251" s="1"/>
      <c r="PVF251" s="1"/>
      <c r="PVG251" s="1"/>
      <c r="PVH251" s="1"/>
      <c r="PVI251" s="1"/>
      <c r="PVJ251" s="1"/>
      <c r="PVK251" s="1"/>
      <c r="PVL251" s="1"/>
      <c r="PVM251" s="1"/>
      <c r="PVN251" s="1"/>
      <c r="PVO251" s="1"/>
      <c r="PVP251" s="1"/>
      <c r="PVQ251" s="1"/>
      <c r="PVR251" s="1"/>
      <c r="PVS251" s="1"/>
      <c r="PVT251" s="1"/>
      <c r="PVU251" s="1"/>
      <c r="PVV251" s="1"/>
      <c r="PVW251" s="1"/>
      <c r="PVX251" s="1"/>
      <c r="PVY251" s="1"/>
      <c r="PVZ251" s="1"/>
      <c r="PWA251" s="1"/>
      <c r="PWB251" s="1"/>
      <c r="PWC251" s="1"/>
      <c r="PWD251" s="1"/>
      <c r="PWE251" s="1"/>
      <c r="PWF251" s="1"/>
      <c r="PWG251" s="1"/>
      <c r="PWH251" s="1"/>
      <c r="PWI251" s="1"/>
      <c r="PWJ251" s="1"/>
      <c r="PWK251" s="1"/>
      <c r="PWL251" s="1"/>
      <c r="PWM251" s="1"/>
      <c r="PWN251" s="1"/>
      <c r="PWO251" s="1"/>
      <c r="PWP251" s="1"/>
      <c r="PWQ251" s="1"/>
      <c r="PWR251" s="1"/>
      <c r="PWS251" s="1"/>
      <c r="PWT251" s="1"/>
      <c r="PWU251" s="1"/>
      <c r="PWV251" s="1"/>
      <c r="PWW251" s="1"/>
      <c r="PWX251" s="1"/>
      <c r="PWY251" s="1"/>
      <c r="PWZ251" s="1"/>
      <c r="PXA251" s="1"/>
      <c r="PXB251" s="1"/>
      <c r="PXC251" s="1"/>
      <c r="PXD251" s="1"/>
      <c r="PXE251" s="1"/>
      <c r="PXF251" s="1"/>
      <c r="PXG251" s="1"/>
      <c r="PXH251" s="1"/>
      <c r="PXI251" s="1"/>
      <c r="PXJ251" s="1"/>
      <c r="PXK251" s="1"/>
      <c r="PXL251" s="1"/>
      <c r="PXM251" s="1"/>
      <c r="PXN251" s="1"/>
      <c r="PXO251" s="1"/>
      <c r="PXP251" s="1"/>
      <c r="PXQ251" s="1"/>
      <c r="PXR251" s="1"/>
      <c r="PXS251" s="1"/>
      <c r="PXT251" s="1"/>
      <c r="PXU251" s="1"/>
      <c r="PXV251" s="1"/>
      <c r="PXW251" s="1"/>
      <c r="PXX251" s="1"/>
      <c r="PXY251" s="1"/>
      <c r="PXZ251" s="1"/>
      <c r="PYA251" s="1"/>
      <c r="PYB251" s="1"/>
      <c r="PYC251" s="1"/>
      <c r="PYD251" s="1"/>
      <c r="PYE251" s="1"/>
      <c r="PYF251" s="1"/>
      <c r="PYG251" s="1"/>
      <c r="PYH251" s="1"/>
      <c r="PYI251" s="1"/>
      <c r="PYJ251" s="1"/>
      <c r="PYK251" s="1"/>
      <c r="PYL251" s="1"/>
      <c r="PYM251" s="1"/>
      <c r="PYN251" s="1"/>
      <c r="PYO251" s="1"/>
      <c r="PYP251" s="1"/>
      <c r="PYQ251" s="1"/>
      <c r="PYR251" s="1"/>
      <c r="PYS251" s="1"/>
      <c r="PYT251" s="1"/>
      <c r="PYU251" s="1"/>
      <c r="PYV251" s="1"/>
      <c r="PYW251" s="1"/>
      <c r="PYX251" s="1"/>
      <c r="PYY251" s="1"/>
      <c r="PYZ251" s="1"/>
      <c r="PZA251" s="1"/>
      <c r="PZB251" s="1"/>
      <c r="PZC251" s="1"/>
      <c r="PZD251" s="1"/>
      <c r="PZE251" s="1"/>
      <c r="PZF251" s="1"/>
      <c r="PZG251" s="1"/>
      <c r="PZH251" s="1"/>
      <c r="PZI251" s="1"/>
      <c r="PZJ251" s="1"/>
      <c r="PZK251" s="1"/>
      <c r="PZL251" s="1"/>
      <c r="PZM251" s="1"/>
      <c r="PZN251" s="1"/>
      <c r="PZO251" s="1"/>
      <c r="PZP251" s="1"/>
      <c r="PZQ251" s="1"/>
      <c r="PZR251" s="1"/>
      <c r="PZS251" s="1"/>
      <c r="PZT251" s="1"/>
      <c r="PZU251" s="1"/>
      <c r="PZV251" s="1"/>
      <c r="PZW251" s="1"/>
      <c r="PZX251" s="1"/>
      <c r="PZY251" s="1"/>
      <c r="PZZ251" s="1"/>
      <c r="QAA251" s="1"/>
      <c r="QAB251" s="1"/>
      <c r="QAC251" s="1"/>
      <c r="QAD251" s="1"/>
      <c r="QAE251" s="1"/>
      <c r="QAF251" s="1"/>
      <c r="QAG251" s="1"/>
      <c r="QAH251" s="1"/>
      <c r="QAI251" s="1"/>
      <c r="QAJ251" s="1"/>
      <c r="QAK251" s="1"/>
      <c r="QAL251" s="1"/>
      <c r="QAM251" s="1"/>
      <c r="QAN251" s="1"/>
      <c r="QAO251" s="1"/>
      <c r="QAP251" s="1"/>
      <c r="QAQ251" s="1"/>
      <c r="QAR251" s="1"/>
      <c r="QAS251" s="1"/>
      <c r="QAT251" s="1"/>
      <c r="QAU251" s="1"/>
      <c r="QAV251" s="1"/>
      <c r="QAW251" s="1"/>
      <c r="QAX251" s="1"/>
      <c r="QAY251" s="1"/>
      <c r="QAZ251" s="1"/>
      <c r="QBA251" s="1"/>
      <c r="QBB251" s="1"/>
      <c r="QBC251" s="1"/>
      <c r="QBD251" s="1"/>
      <c r="QBE251" s="1"/>
      <c r="QBF251" s="1"/>
      <c r="QBG251" s="1"/>
      <c r="QBH251" s="1"/>
      <c r="QBI251" s="1"/>
      <c r="QBJ251" s="1"/>
      <c r="QBK251" s="1"/>
      <c r="QBL251" s="1"/>
      <c r="QBM251" s="1"/>
      <c r="QBN251" s="1"/>
      <c r="QBO251" s="1"/>
      <c r="QBP251" s="1"/>
      <c r="QBQ251" s="1"/>
      <c r="QBR251" s="1"/>
      <c r="QBS251" s="1"/>
      <c r="QBT251" s="1"/>
      <c r="QBU251" s="1"/>
      <c r="QBV251" s="1"/>
      <c r="QBW251" s="1"/>
      <c r="QBX251" s="1"/>
      <c r="QBY251" s="1"/>
      <c r="QBZ251" s="1"/>
      <c r="QCA251" s="1"/>
      <c r="QCB251" s="1"/>
      <c r="QCC251" s="1"/>
      <c r="QCD251" s="1"/>
      <c r="QCE251" s="1"/>
      <c r="QCF251" s="1"/>
      <c r="QCG251" s="1"/>
      <c r="QCH251" s="1"/>
      <c r="QCI251" s="1"/>
      <c r="QCJ251" s="1"/>
      <c r="QCK251" s="1"/>
      <c r="QCL251" s="1"/>
      <c r="QCM251" s="1"/>
      <c r="QCN251" s="1"/>
      <c r="QCO251" s="1"/>
      <c r="QCP251" s="1"/>
      <c r="QCQ251" s="1"/>
      <c r="QCR251" s="1"/>
      <c r="QCS251" s="1"/>
      <c r="QCT251" s="1"/>
      <c r="QCU251" s="1"/>
      <c r="QCV251" s="1"/>
      <c r="QCW251" s="1"/>
      <c r="QCX251" s="1"/>
      <c r="QCY251" s="1"/>
      <c r="QCZ251" s="1"/>
      <c r="QDA251" s="1"/>
      <c r="QDB251" s="1"/>
      <c r="QDC251" s="1"/>
      <c r="QDD251" s="1"/>
      <c r="QDE251" s="1"/>
      <c r="QDF251" s="1"/>
      <c r="QDG251" s="1"/>
      <c r="QDH251" s="1"/>
      <c r="QDI251" s="1"/>
      <c r="QDJ251" s="1"/>
      <c r="QDK251" s="1"/>
      <c r="QDL251" s="1"/>
      <c r="QDM251" s="1"/>
      <c r="QDN251" s="1"/>
      <c r="QDO251" s="1"/>
      <c r="QDP251" s="1"/>
      <c r="QDQ251" s="1"/>
      <c r="QDR251" s="1"/>
      <c r="QDS251" s="1"/>
      <c r="QDT251" s="1"/>
      <c r="QDU251" s="1"/>
      <c r="QDV251" s="1"/>
      <c r="QDW251" s="1"/>
      <c r="QDX251" s="1"/>
      <c r="QDY251" s="1"/>
      <c r="QDZ251" s="1"/>
      <c r="QEA251" s="1"/>
      <c r="QEB251" s="1"/>
      <c r="QEC251" s="1"/>
      <c r="QED251" s="1"/>
      <c r="QEE251" s="1"/>
      <c r="QEF251" s="1"/>
      <c r="QEG251" s="1"/>
      <c r="QEH251" s="1"/>
      <c r="QEI251" s="1"/>
      <c r="QEJ251" s="1"/>
      <c r="QEK251" s="1"/>
      <c r="QEL251" s="1"/>
      <c r="QEM251" s="1"/>
      <c r="QEN251" s="1"/>
      <c r="QEO251" s="1"/>
      <c r="QEP251" s="1"/>
      <c r="QEQ251" s="1"/>
      <c r="QER251" s="1"/>
      <c r="QES251" s="1"/>
      <c r="QET251" s="1"/>
      <c r="QEU251" s="1"/>
      <c r="QEV251" s="1"/>
      <c r="QEW251" s="1"/>
      <c r="QEX251" s="1"/>
      <c r="QEY251" s="1"/>
      <c r="QEZ251" s="1"/>
      <c r="QFA251" s="1"/>
      <c r="QFB251" s="1"/>
      <c r="QFC251" s="1"/>
      <c r="QFD251" s="1"/>
      <c r="QFE251" s="1"/>
      <c r="QFF251" s="1"/>
      <c r="QFG251" s="1"/>
      <c r="QFH251" s="1"/>
      <c r="QFI251" s="1"/>
      <c r="QFJ251" s="1"/>
      <c r="QFK251" s="1"/>
      <c r="QFL251" s="1"/>
      <c r="QFM251" s="1"/>
      <c r="QFN251" s="1"/>
      <c r="QFO251" s="1"/>
      <c r="QFP251" s="1"/>
      <c r="QFQ251" s="1"/>
      <c r="QFR251" s="1"/>
      <c r="QFS251" s="1"/>
      <c r="QFT251" s="1"/>
      <c r="QFU251" s="1"/>
      <c r="QFV251" s="1"/>
      <c r="QFW251" s="1"/>
      <c r="QFX251" s="1"/>
      <c r="QFY251" s="1"/>
      <c r="QFZ251" s="1"/>
      <c r="QGA251" s="1"/>
      <c r="QGB251" s="1"/>
      <c r="QGC251" s="1"/>
      <c r="QGD251" s="1"/>
      <c r="QGE251" s="1"/>
      <c r="QGF251" s="1"/>
      <c r="QGG251" s="1"/>
      <c r="QGH251" s="1"/>
      <c r="QGI251" s="1"/>
      <c r="QGJ251" s="1"/>
      <c r="QGK251" s="1"/>
      <c r="QGL251" s="1"/>
      <c r="QGM251" s="1"/>
      <c r="QGN251" s="1"/>
      <c r="QGO251" s="1"/>
      <c r="QGP251" s="1"/>
      <c r="QGQ251" s="1"/>
      <c r="QGR251" s="1"/>
      <c r="QGS251" s="1"/>
      <c r="QGT251" s="1"/>
      <c r="QGU251" s="1"/>
      <c r="QGV251" s="1"/>
      <c r="QGW251" s="1"/>
      <c r="QGX251" s="1"/>
      <c r="QGY251" s="1"/>
      <c r="QGZ251" s="1"/>
      <c r="QHA251" s="1"/>
      <c r="QHB251" s="1"/>
      <c r="QHC251" s="1"/>
      <c r="QHD251" s="1"/>
      <c r="QHE251" s="1"/>
      <c r="QHF251" s="1"/>
      <c r="QHG251" s="1"/>
      <c r="QHH251" s="1"/>
      <c r="QHI251" s="1"/>
      <c r="QHJ251" s="1"/>
      <c r="QHK251" s="1"/>
      <c r="QHL251" s="1"/>
      <c r="QHM251" s="1"/>
      <c r="QHN251" s="1"/>
      <c r="QHO251" s="1"/>
      <c r="QHP251" s="1"/>
      <c r="QHQ251" s="1"/>
      <c r="QHR251" s="1"/>
      <c r="QHS251" s="1"/>
      <c r="QHT251" s="1"/>
      <c r="QHU251" s="1"/>
      <c r="QHV251" s="1"/>
      <c r="QHW251" s="1"/>
      <c r="QHX251" s="1"/>
      <c r="QHY251" s="1"/>
      <c r="QHZ251" s="1"/>
      <c r="QIA251" s="1"/>
      <c r="QIB251" s="1"/>
      <c r="QIC251" s="1"/>
      <c r="QID251" s="1"/>
      <c r="QIE251" s="1"/>
      <c r="QIF251" s="1"/>
      <c r="QIG251" s="1"/>
      <c r="QIH251" s="1"/>
      <c r="QII251" s="1"/>
      <c r="QIJ251" s="1"/>
      <c r="QIK251" s="1"/>
      <c r="QIL251" s="1"/>
      <c r="QIM251" s="1"/>
      <c r="QIN251" s="1"/>
      <c r="QIO251" s="1"/>
      <c r="QIP251" s="1"/>
      <c r="QIQ251" s="1"/>
      <c r="QIR251" s="1"/>
      <c r="QIS251" s="1"/>
      <c r="QIT251" s="1"/>
      <c r="QIU251" s="1"/>
      <c r="QIV251" s="1"/>
      <c r="QIW251" s="1"/>
      <c r="QIX251" s="1"/>
      <c r="QIY251" s="1"/>
      <c r="QIZ251" s="1"/>
      <c r="QJA251" s="1"/>
      <c r="QJB251" s="1"/>
      <c r="QJC251" s="1"/>
      <c r="QJD251" s="1"/>
      <c r="QJE251" s="1"/>
      <c r="QJF251" s="1"/>
      <c r="QJG251" s="1"/>
      <c r="QJH251" s="1"/>
      <c r="QJI251" s="1"/>
      <c r="QJJ251" s="1"/>
      <c r="QJK251" s="1"/>
      <c r="QJL251" s="1"/>
      <c r="QJM251" s="1"/>
      <c r="QJN251" s="1"/>
      <c r="QJO251" s="1"/>
      <c r="QJP251" s="1"/>
      <c r="QJQ251" s="1"/>
      <c r="QJR251" s="1"/>
      <c r="QJS251" s="1"/>
      <c r="QJT251" s="1"/>
      <c r="QJU251" s="1"/>
      <c r="QJV251" s="1"/>
      <c r="QJW251" s="1"/>
      <c r="QJX251" s="1"/>
      <c r="QJY251" s="1"/>
      <c r="QJZ251" s="1"/>
      <c r="QKA251" s="1"/>
      <c r="QKB251" s="1"/>
      <c r="QKC251" s="1"/>
      <c r="QKD251" s="1"/>
      <c r="QKE251" s="1"/>
      <c r="QKF251" s="1"/>
      <c r="QKG251" s="1"/>
      <c r="QKH251" s="1"/>
      <c r="QKI251" s="1"/>
      <c r="QKJ251" s="1"/>
      <c r="QKK251" s="1"/>
      <c r="QKL251" s="1"/>
      <c r="QKM251" s="1"/>
      <c r="QKN251" s="1"/>
      <c r="QKO251" s="1"/>
      <c r="QKP251" s="1"/>
      <c r="QKQ251" s="1"/>
      <c r="QKR251" s="1"/>
      <c r="QKS251" s="1"/>
      <c r="QKT251" s="1"/>
      <c r="QKU251" s="1"/>
      <c r="QKV251" s="1"/>
      <c r="QKW251" s="1"/>
      <c r="QKX251" s="1"/>
      <c r="QKY251" s="1"/>
      <c r="QKZ251" s="1"/>
      <c r="QLA251" s="1"/>
      <c r="QLB251" s="1"/>
      <c r="QLC251" s="1"/>
      <c r="QLD251" s="1"/>
      <c r="QLE251" s="1"/>
      <c r="QLF251" s="1"/>
      <c r="QLG251" s="1"/>
      <c r="QLH251" s="1"/>
      <c r="QLI251" s="1"/>
      <c r="QLJ251" s="1"/>
      <c r="QLK251" s="1"/>
      <c r="QLL251" s="1"/>
      <c r="QLM251" s="1"/>
      <c r="QLN251" s="1"/>
      <c r="QLO251" s="1"/>
      <c r="QLP251" s="1"/>
      <c r="QLQ251" s="1"/>
      <c r="QLR251" s="1"/>
      <c r="QLS251" s="1"/>
      <c r="QLT251" s="1"/>
      <c r="QLU251" s="1"/>
      <c r="QLV251" s="1"/>
      <c r="QLW251" s="1"/>
      <c r="QLX251" s="1"/>
      <c r="QLY251" s="1"/>
      <c r="QLZ251" s="1"/>
      <c r="QMA251" s="1"/>
      <c r="QMB251" s="1"/>
      <c r="QMC251" s="1"/>
      <c r="QMD251" s="1"/>
      <c r="QME251" s="1"/>
      <c r="QMF251" s="1"/>
      <c r="QMG251" s="1"/>
      <c r="QMH251" s="1"/>
      <c r="QMI251" s="1"/>
      <c r="QMJ251" s="1"/>
      <c r="QMK251" s="1"/>
      <c r="QML251" s="1"/>
      <c r="QMM251" s="1"/>
      <c r="QMN251" s="1"/>
      <c r="QMO251" s="1"/>
      <c r="QMP251" s="1"/>
      <c r="QMQ251" s="1"/>
      <c r="QMR251" s="1"/>
      <c r="QMS251" s="1"/>
      <c r="QMT251" s="1"/>
      <c r="QMU251" s="1"/>
      <c r="QMV251" s="1"/>
      <c r="QMW251" s="1"/>
      <c r="QMX251" s="1"/>
      <c r="QMY251" s="1"/>
      <c r="QMZ251" s="1"/>
      <c r="QNA251" s="1"/>
      <c r="QNB251" s="1"/>
      <c r="QNC251" s="1"/>
      <c r="QND251" s="1"/>
      <c r="QNE251" s="1"/>
      <c r="QNF251" s="1"/>
      <c r="QNG251" s="1"/>
      <c r="QNH251" s="1"/>
      <c r="QNI251" s="1"/>
      <c r="QNJ251" s="1"/>
      <c r="QNK251" s="1"/>
      <c r="QNL251" s="1"/>
      <c r="QNM251" s="1"/>
      <c r="QNN251" s="1"/>
      <c r="QNO251" s="1"/>
      <c r="QNP251" s="1"/>
      <c r="QNQ251" s="1"/>
      <c r="QNR251" s="1"/>
      <c r="QNS251" s="1"/>
      <c r="QNT251" s="1"/>
      <c r="QNU251" s="1"/>
      <c r="QNV251" s="1"/>
      <c r="QNW251" s="1"/>
      <c r="QNX251" s="1"/>
      <c r="QNY251" s="1"/>
      <c r="QNZ251" s="1"/>
      <c r="QOA251" s="1"/>
      <c r="QOB251" s="1"/>
      <c r="QOC251" s="1"/>
      <c r="QOD251" s="1"/>
      <c r="QOE251" s="1"/>
      <c r="QOF251" s="1"/>
      <c r="QOG251" s="1"/>
      <c r="QOH251" s="1"/>
      <c r="QOI251" s="1"/>
      <c r="QOJ251" s="1"/>
      <c r="QOK251" s="1"/>
      <c r="QOL251" s="1"/>
      <c r="QOM251" s="1"/>
      <c r="QON251" s="1"/>
      <c r="QOO251" s="1"/>
      <c r="QOP251" s="1"/>
      <c r="QOQ251" s="1"/>
      <c r="QOR251" s="1"/>
      <c r="QOS251" s="1"/>
      <c r="QOT251" s="1"/>
      <c r="QOU251" s="1"/>
      <c r="QOV251" s="1"/>
      <c r="QOW251" s="1"/>
      <c r="QOX251" s="1"/>
      <c r="QOY251" s="1"/>
      <c r="QOZ251" s="1"/>
      <c r="QPA251" s="1"/>
      <c r="QPB251" s="1"/>
      <c r="QPC251" s="1"/>
      <c r="QPD251" s="1"/>
      <c r="QPE251" s="1"/>
      <c r="QPF251" s="1"/>
      <c r="QPG251" s="1"/>
      <c r="QPH251" s="1"/>
      <c r="QPI251" s="1"/>
      <c r="QPJ251" s="1"/>
      <c r="QPK251" s="1"/>
      <c r="QPL251" s="1"/>
      <c r="QPM251" s="1"/>
      <c r="QPN251" s="1"/>
      <c r="QPO251" s="1"/>
      <c r="QPP251" s="1"/>
      <c r="QPQ251" s="1"/>
      <c r="QPR251" s="1"/>
      <c r="QPS251" s="1"/>
      <c r="QPT251" s="1"/>
      <c r="QPU251" s="1"/>
      <c r="QPV251" s="1"/>
      <c r="QPW251" s="1"/>
      <c r="QPX251" s="1"/>
      <c r="QPY251" s="1"/>
      <c r="QPZ251" s="1"/>
      <c r="QQA251" s="1"/>
      <c r="QQB251" s="1"/>
      <c r="QQC251" s="1"/>
      <c r="QQD251" s="1"/>
      <c r="QQE251" s="1"/>
      <c r="QQF251" s="1"/>
      <c r="QQG251" s="1"/>
      <c r="QQH251" s="1"/>
      <c r="QQI251" s="1"/>
      <c r="QQJ251" s="1"/>
      <c r="QQK251" s="1"/>
      <c r="QQL251" s="1"/>
      <c r="QQM251" s="1"/>
      <c r="QQN251" s="1"/>
      <c r="QQO251" s="1"/>
      <c r="QQP251" s="1"/>
      <c r="QQQ251" s="1"/>
      <c r="QQR251" s="1"/>
      <c r="QQS251" s="1"/>
      <c r="QQT251" s="1"/>
      <c r="QQU251" s="1"/>
      <c r="QQV251" s="1"/>
      <c r="QQW251" s="1"/>
      <c r="QQX251" s="1"/>
      <c r="QQY251" s="1"/>
      <c r="QQZ251" s="1"/>
      <c r="QRA251" s="1"/>
      <c r="QRB251" s="1"/>
      <c r="QRC251" s="1"/>
      <c r="QRD251" s="1"/>
      <c r="QRE251" s="1"/>
      <c r="QRF251" s="1"/>
      <c r="QRG251" s="1"/>
      <c r="QRH251" s="1"/>
      <c r="QRI251" s="1"/>
      <c r="QRJ251" s="1"/>
      <c r="QRK251" s="1"/>
      <c r="QRL251" s="1"/>
      <c r="QRM251" s="1"/>
      <c r="QRN251" s="1"/>
      <c r="QRO251" s="1"/>
      <c r="QRP251" s="1"/>
      <c r="QRQ251" s="1"/>
      <c r="QRR251" s="1"/>
      <c r="QRS251" s="1"/>
      <c r="QRT251" s="1"/>
      <c r="QRU251" s="1"/>
      <c r="QRV251" s="1"/>
      <c r="QRW251" s="1"/>
      <c r="QRX251" s="1"/>
      <c r="QRY251" s="1"/>
      <c r="QRZ251" s="1"/>
      <c r="QSA251" s="1"/>
      <c r="QSB251" s="1"/>
      <c r="QSC251" s="1"/>
      <c r="QSD251" s="1"/>
      <c r="QSE251" s="1"/>
      <c r="QSF251" s="1"/>
      <c r="QSG251" s="1"/>
      <c r="QSH251" s="1"/>
      <c r="QSI251" s="1"/>
      <c r="QSJ251" s="1"/>
      <c r="QSK251" s="1"/>
      <c r="QSL251" s="1"/>
      <c r="QSM251" s="1"/>
      <c r="QSN251" s="1"/>
      <c r="QSO251" s="1"/>
      <c r="QSP251" s="1"/>
      <c r="QSQ251" s="1"/>
      <c r="QSR251" s="1"/>
      <c r="QSS251" s="1"/>
      <c r="QST251" s="1"/>
      <c r="QSU251" s="1"/>
      <c r="QSV251" s="1"/>
      <c r="QSW251" s="1"/>
      <c r="QSX251" s="1"/>
      <c r="QSY251" s="1"/>
      <c r="QSZ251" s="1"/>
      <c r="QTA251" s="1"/>
      <c r="QTB251" s="1"/>
      <c r="QTC251" s="1"/>
      <c r="QTD251" s="1"/>
      <c r="QTE251" s="1"/>
      <c r="QTF251" s="1"/>
      <c r="QTG251" s="1"/>
      <c r="QTH251" s="1"/>
      <c r="QTI251" s="1"/>
      <c r="QTJ251" s="1"/>
      <c r="QTK251" s="1"/>
      <c r="QTL251" s="1"/>
      <c r="QTM251" s="1"/>
      <c r="QTN251" s="1"/>
      <c r="QTO251" s="1"/>
      <c r="QTP251" s="1"/>
      <c r="QTQ251" s="1"/>
      <c r="QTR251" s="1"/>
      <c r="QTS251" s="1"/>
      <c r="QTT251" s="1"/>
      <c r="QTU251" s="1"/>
      <c r="QTV251" s="1"/>
      <c r="QTW251" s="1"/>
      <c r="QTX251" s="1"/>
      <c r="QTY251" s="1"/>
      <c r="QTZ251" s="1"/>
      <c r="QUA251" s="1"/>
      <c r="QUB251" s="1"/>
      <c r="QUC251" s="1"/>
      <c r="QUD251" s="1"/>
      <c r="QUE251" s="1"/>
      <c r="QUF251" s="1"/>
      <c r="QUG251" s="1"/>
      <c r="QUH251" s="1"/>
      <c r="QUI251" s="1"/>
      <c r="QUJ251" s="1"/>
      <c r="QUK251" s="1"/>
      <c r="QUL251" s="1"/>
      <c r="QUM251" s="1"/>
      <c r="QUN251" s="1"/>
      <c r="QUO251" s="1"/>
      <c r="QUP251" s="1"/>
      <c r="QUQ251" s="1"/>
      <c r="QUR251" s="1"/>
      <c r="QUS251" s="1"/>
      <c r="QUT251" s="1"/>
      <c r="QUU251" s="1"/>
      <c r="QUV251" s="1"/>
      <c r="QUW251" s="1"/>
      <c r="QUX251" s="1"/>
      <c r="QUY251" s="1"/>
      <c r="QUZ251" s="1"/>
      <c r="QVA251" s="1"/>
      <c r="QVB251" s="1"/>
      <c r="QVC251" s="1"/>
      <c r="QVD251" s="1"/>
      <c r="QVE251" s="1"/>
      <c r="QVF251" s="1"/>
      <c r="QVG251" s="1"/>
      <c r="QVH251" s="1"/>
      <c r="QVI251" s="1"/>
      <c r="QVJ251" s="1"/>
      <c r="QVK251" s="1"/>
      <c r="QVL251" s="1"/>
      <c r="QVM251" s="1"/>
      <c r="QVN251" s="1"/>
      <c r="QVO251" s="1"/>
      <c r="QVP251" s="1"/>
      <c r="QVQ251" s="1"/>
      <c r="QVR251" s="1"/>
      <c r="QVS251" s="1"/>
      <c r="QVT251" s="1"/>
      <c r="QVU251" s="1"/>
      <c r="QVV251" s="1"/>
      <c r="QVW251" s="1"/>
      <c r="QVX251" s="1"/>
      <c r="QVY251" s="1"/>
      <c r="QVZ251" s="1"/>
      <c r="QWA251" s="1"/>
      <c r="QWB251" s="1"/>
      <c r="QWC251" s="1"/>
      <c r="QWD251" s="1"/>
      <c r="QWE251" s="1"/>
      <c r="QWF251" s="1"/>
      <c r="QWG251" s="1"/>
      <c r="QWH251" s="1"/>
      <c r="QWI251" s="1"/>
      <c r="QWJ251" s="1"/>
      <c r="QWK251" s="1"/>
      <c r="QWL251" s="1"/>
      <c r="QWM251" s="1"/>
      <c r="QWN251" s="1"/>
      <c r="QWO251" s="1"/>
      <c r="QWP251" s="1"/>
      <c r="QWQ251" s="1"/>
      <c r="QWR251" s="1"/>
      <c r="QWS251" s="1"/>
      <c r="QWT251" s="1"/>
      <c r="QWU251" s="1"/>
      <c r="QWV251" s="1"/>
      <c r="QWW251" s="1"/>
      <c r="QWX251" s="1"/>
      <c r="QWY251" s="1"/>
      <c r="QWZ251" s="1"/>
      <c r="QXA251" s="1"/>
      <c r="QXB251" s="1"/>
      <c r="QXC251" s="1"/>
      <c r="QXD251" s="1"/>
      <c r="QXE251" s="1"/>
      <c r="QXF251" s="1"/>
      <c r="QXG251" s="1"/>
      <c r="QXH251" s="1"/>
      <c r="QXI251" s="1"/>
      <c r="QXJ251" s="1"/>
      <c r="QXK251" s="1"/>
      <c r="QXL251" s="1"/>
      <c r="QXM251" s="1"/>
      <c r="QXN251" s="1"/>
      <c r="QXO251" s="1"/>
      <c r="QXP251" s="1"/>
      <c r="QXQ251" s="1"/>
      <c r="QXR251" s="1"/>
      <c r="QXS251" s="1"/>
      <c r="QXT251" s="1"/>
      <c r="QXU251" s="1"/>
      <c r="QXV251" s="1"/>
      <c r="QXW251" s="1"/>
      <c r="QXX251" s="1"/>
      <c r="QXY251" s="1"/>
      <c r="QXZ251" s="1"/>
      <c r="QYA251" s="1"/>
      <c r="QYB251" s="1"/>
      <c r="QYC251" s="1"/>
      <c r="QYD251" s="1"/>
      <c r="QYE251" s="1"/>
      <c r="QYF251" s="1"/>
      <c r="QYG251" s="1"/>
      <c r="QYH251" s="1"/>
      <c r="QYI251" s="1"/>
      <c r="QYJ251" s="1"/>
      <c r="QYK251" s="1"/>
      <c r="QYL251" s="1"/>
      <c r="QYM251" s="1"/>
      <c r="QYN251" s="1"/>
      <c r="QYO251" s="1"/>
      <c r="QYP251" s="1"/>
      <c r="QYQ251" s="1"/>
      <c r="QYR251" s="1"/>
      <c r="QYS251" s="1"/>
      <c r="QYT251" s="1"/>
      <c r="QYU251" s="1"/>
      <c r="QYV251" s="1"/>
      <c r="QYW251" s="1"/>
      <c r="QYX251" s="1"/>
      <c r="QYY251" s="1"/>
      <c r="QYZ251" s="1"/>
      <c r="QZA251" s="1"/>
      <c r="QZB251" s="1"/>
      <c r="QZC251" s="1"/>
      <c r="QZD251" s="1"/>
      <c r="QZE251" s="1"/>
      <c r="QZF251" s="1"/>
      <c r="QZG251" s="1"/>
      <c r="QZH251" s="1"/>
      <c r="QZI251" s="1"/>
      <c r="QZJ251" s="1"/>
      <c r="QZK251" s="1"/>
      <c r="QZL251" s="1"/>
      <c r="QZM251" s="1"/>
      <c r="QZN251" s="1"/>
      <c r="QZO251" s="1"/>
      <c r="QZP251" s="1"/>
      <c r="QZQ251" s="1"/>
      <c r="QZR251" s="1"/>
      <c r="QZS251" s="1"/>
      <c r="QZT251" s="1"/>
      <c r="QZU251" s="1"/>
      <c r="QZV251" s="1"/>
      <c r="QZW251" s="1"/>
      <c r="QZX251" s="1"/>
      <c r="QZY251" s="1"/>
      <c r="QZZ251" s="1"/>
      <c r="RAA251" s="1"/>
      <c r="RAB251" s="1"/>
      <c r="RAC251" s="1"/>
      <c r="RAD251" s="1"/>
      <c r="RAE251" s="1"/>
      <c r="RAF251" s="1"/>
      <c r="RAG251" s="1"/>
      <c r="RAH251" s="1"/>
      <c r="RAI251" s="1"/>
      <c r="RAJ251" s="1"/>
      <c r="RAK251" s="1"/>
      <c r="RAL251" s="1"/>
      <c r="RAM251" s="1"/>
      <c r="RAN251" s="1"/>
      <c r="RAO251" s="1"/>
      <c r="RAP251" s="1"/>
      <c r="RAQ251" s="1"/>
      <c r="RAR251" s="1"/>
      <c r="RAS251" s="1"/>
      <c r="RAT251" s="1"/>
      <c r="RAU251" s="1"/>
      <c r="RAV251" s="1"/>
      <c r="RAW251" s="1"/>
      <c r="RAX251" s="1"/>
      <c r="RAY251" s="1"/>
      <c r="RAZ251" s="1"/>
      <c r="RBA251" s="1"/>
      <c r="RBB251" s="1"/>
      <c r="RBC251" s="1"/>
      <c r="RBD251" s="1"/>
      <c r="RBE251" s="1"/>
      <c r="RBF251" s="1"/>
      <c r="RBG251" s="1"/>
      <c r="RBH251" s="1"/>
      <c r="RBI251" s="1"/>
      <c r="RBJ251" s="1"/>
      <c r="RBK251" s="1"/>
      <c r="RBL251" s="1"/>
      <c r="RBM251" s="1"/>
      <c r="RBN251" s="1"/>
      <c r="RBO251" s="1"/>
      <c r="RBP251" s="1"/>
      <c r="RBQ251" s="1"/>
      <c r="RBR251" s="1"/>
      <c r="RBS251" s="1"/>
      <c r="RBT251" s="1"/>
      <c r="RBU251" s="1"/>
      <c r="RBV251" s="1"/>
      <c r="RBW251" s="1"/>
      <c r="RBX251" s="1"/>
      <c r="RBY251" s="1"/>
      <c r="RBZ251" s="1"/>
      <c r="RCA251" s="1"/>
      <c r="RCB251" s="1"/>
      <c r="RCC251" s="1"/>
      <c r="RCD251" s="1"/>
      <c r="RCE251" s="1"/>
      <c r="RCF251" s="1"/>
      <c r="RCG251" s="1"/>
      <c r="RCH251" s="1"/>
      <c r="RCI251" s="1"/>
      <c r="RCJ251" s="1"/>
      <c r="RCK251" s="1"/>
      <c r="RCL251" s="1"/>
      <c r="RCM251" s="1"/>
      <c r="RCN251" s="1"/>
      <c r="RCO251" s="1"/>
      <c r="RCP251" s="1"/>
      <c r="RCQ251" s="1"/>
      <c r="RCR251" s="1"/>
      <c r="RCS251" s="1"/>
      <c r="RCT251" s="1"/>
      <c r="RCU251" s="1"/>
      <c r="RCV251" s="1"/>
      <c r="RCW251" s="1"/>
      <c r="RCX251" s="1"/>
      <c r="RCY251" s="1"/>
      <c r="RCZ251" s="1"/>
      <c r="RDA251" s="1"/>
      <c r="RDB251" s="1"/>
      <c r="RDC251" s="1"/>
      <c r="RDD251" s="1"/>
      <c r="RDE251" s="1"/>
      <c r="RDF251" s="1"/>
      <c r="RDG251" s="1"/>
      <c r="RDH251" s="1"/>
      <c r="RDI251" s="1"/>
      <c r="RDJ251" s="1"/>
      <c r="RDK251" s="1"/>
      <c r="RDL251" s="1"/>
      <c r="RDM251" s="1"/>
      <c r="RDN251" s="1"/>
      <c r="RDO251" s="1"/>
      <c r="RDP251" s="1"/>
      <c r="RDQ251" s="1"/>
      <c r="RDR251" s="1"/>
      <c r="RDS251" s="1"/>
      <c r="RDT251" s="1"/>
      <c r="RDU251" s="1"/>
      <c r="RDV251" s="1"/>
      <c r="RDW251" s="1"/>
      <c r="RDX251" s="1"/>
      <c r="RDY251" s="1"/>
      <c r="RDZ251" s="1"/>
      <c r="REA251" s="1"/>
      <c r="REB251" s="1"/>
      <c r="REC251" s="1"/>
      <c r="RED251" s="1"/>
      <c r="REE251" s="1"/>
      <c r="REF251" s="1"/>
      <c r="REG251" s="1"/>
      <c r="REH251" s="1"/>
      <c r="REI251" s="1"/>
      <c r="REJ251" s="1"/>
      <c r="REK251" s="1"/>
      <c r="REL251" s="1"/>
      <c r="REM251" s="1"/>
      <c r="REN251" s="1"/>
      <c r="REO251" s="1"/>
      <c r="REP251" s="1"/>
      <c r="REQ251" s="1"/>
      <c r="RER251" s="1"/>
      <c r="RES251" s="1"/>
      <c r="RET251" s="1"/>
      <c r="REU251" s="1"/>
      <c r="REV251" s="1"/>
      <c r="REW251" s="1"/>
      <c r="REX251" s="1"/>
      <c r="REY251" s="1"/>
      <c r="REZ251" s="1"/>
      <c r="RFA251" s="1"/>
      <c r="RFB251" s="1"/>
      <c r="RFC251" s="1"/>
      <c r="RFD251" s="1"/>
      <c r="RFE251" s="1"/>
      <c r="RFF251" s="1"/>
      <c r="RFG251" s="1"/>
      <c r="RFH251" s="1"/>
      <c r="RFI251" s="1"/>
      <c r="RFJ251" s="1"/>
      <c r="RFK251" s="1"/>
      <c r="RFL251" s="1"/>
      <c r="RFM251" s="1"/>
      <c r="RFN251" s="1"/>
      <c r="RFO251" s="1"/>
      <c r="RFP251" s="1"/>
      <c r="RFQ251" s="1"/>
      <c r="RFR251" s="1"/>
      <c r="RFS251" s="1"/>
      <c r="RFT251" s="1"/>
      <c r="RFU251" s="1"/>
      <c r="RFV251" s="1"/>
      <c r="RFW251" s="1"/>
      <c r="RFX251" s="1"/>
      <c r="RFY251" s="1"/>
      <c r="RFZ251" s="1"/>
      <c r="RGA251" s="1"/>
      <c r="RGB251" s="1"/>
      <c r="RGC251" s="1"/>
      <c r="RGD251" s="1"/>
      <c r="RGE251" s="1"/>
      <c r="RGF251" s="1"/>
      <c r="RGG251" s="1"/>
      <c r="RGH251" s="1"/>
      <c r="RGI251" s="1"/>
      <c r="RGJ251" s="1"/>
      <c r="RGK251" s="1"/>
      <c r="RGL251" s="1"/>
      <c r="RGM251" s="1"/>
      <c r="RGN251" s="1"/>
      <c r="RGO251" s="1"/>
      <c r="RGP251" s="1"/>
      <c r="RGQ251" s="1"/>
      <c r="RGR251" s="1"/>
      <c r="RGS251" s="1"/>
      <c r="RGT251" s="1"/>
      <c r="RGU251" s="1"/>
      <c r="RGV251" s="1"/>
      <c r="RGW251" s="1"/>
      <c r="RGX251" s="1"/>
      <c r="RGY251" s="1"/>
      <c r="RGZ251" s="1"/>
      <c r="RHA251" s="1"/>
      <c r="RHB251" s="1"/>
      <c r="RHC251" s="1"/>
      <c r="RHD251" s="1"/>
      <c r="RHE251" s="1"/>
      <c r="RHF251" s="1"/>
      <c r="RHG251" s="1"/>
      <c r="RHH251" s="1"/>
      <c r="RHI251" s="1"/>
      <c r="RHJ251" s="1"/>
      <c r="RHK251" s="1"/>
      <c r="RHL251" s="1"/>
      <c r="RHM251" s="1"/>
      <c r="RHN251" s="1"/>
      <c r="RHO251" s="1"/>
      <c r="RHP251" s="1"/>
      <c r="RHQ251" s="1"/>
      <c r="RHR251" s="1"/>
      <c r="RHS251" s="1"/>
      <c r="RHT251" s="1"/>
      <c r="RHU251" s="1"/>
      <c r="RHV251" s="1"/>
      <c r="RHW251" s="1"/>
      <c r="RHX251" s="1"/>
      <c r="RHY251" s="1"/>
      <c r="RHZ251" s="1"/>
      <c r="RIA251" s="1"/>
      <c r="RIB251" s="1"/>
      <c r="RIC251" s="1"/>
      <c r="RID251" s="1"/>
      <c r="RIE251" s="1"/>
      <c r="RIF251" s="1"/>
      <c r="RIG251" s="1"/>
      <c r="RIH251" s="1"/>
      <c r="RII251" s="1"/>
      <c r="RIJ251" s="1"/>
      <c r="RIK251" s="1"/>
      <c r="RIL251" s="1"/>
      <c r="RIM251" s="1"/>
      <c r="RIN251" s="1"/>
      <c r="RIO251" s="1"/>
      <c r="RIP251" s="1"/>
      <c r="RIQ251" s="1"/>
      <c r="RIR251" s="1"/>
      <c r="RIS251" s="1"/>
      <c r="RIT251" s="1"/>
      <c r="RIU251" s="1"/>
      <c r="RIV251" s="1"/>
      <c r="RIW251" s="1"/>
      <c r="RIX251" s="1"/>
      <c r="RIY251" s="1"/>
      <c r="RIZ251" s="1"/>
      <c r="RJA251" s="1"/>
      <c r="RJB251" s="1"/>
      <c r="RJC251" s="1"/>
      <c r="RJD251" s="1"/>
      <c r="RJE251" s="1"/>
      <c r="RJF251" s="1"/>
      <c r="RJG251" s="1"/>
      <c r="RJH251" s="1"/>
      <c r="RJI251" s="1"/>
      <c r="RJJ251" s="1"/>
      <c r="RJK251" s="1"/>
      <c r="RJL251" s="1"/>
      <c r="RJM251" s="1"/>
      <c r="RJN251" s="1"/>
      <c r="RJO251" s="1"/>
      <c r="RJP251" s="1"/>
      <c r="RJQ251" s="1"/>
      <c r="RJR251" s="1"/>
      <c r="RJS251" s="1"/>
      <c r="RJT251" s="1"/>
      <c r="RJU251" s="1"/>
      <c r="RJV251" s="1"/>
      <c r="RJW251" s="1"/>
      <c r="RJX251" s="1"/>
      <c r="RJY251" s="1"/>
      <c r="RJZ251" s="1"/>
      <c r="RKA251" s="1"/>
      <c r="RKB251" s="1"/>
      <c r="RKC251" s="1"/>
      <c r="RKD251" s="1"/>
      <c r="RKE251" s="1"/>
      <c r="RKF251" s="1"/>
      <c r="RKG251" s="1"/>
      <c r="RKH251" s="1"/>
      <c r="RKI251" s="1"/>
      <c r="RKJ251" s="1"/>
      <c r="RKK251" s="1"/>
      <c r="RKL251" s="1"/>
      <c r="RKM251" s="1"/>
      <c r="RKN251" s="1"/>
      <c r="RKO251" s="1"/>
      <c r="RKP251" s="1"/>
      <c r="RKQ251" s="1"/>
      <c r="RKR251" s="1"/>
      <c r="RKS251" s="1"/>
      <c r="RKT251" s="1"/>
      <c r="RKU251" s="1"/>
      <c r="RKV251" s="1"/>
      <c r="RKW251" s="1"/>
      <c r="RKX251" s="1"/>
      <c r="RKY251" s="1"/>
      <c r="RKZ251" s="1"/>
      <c r="RLA251" s="1"/>
      <c r="RLB251" s="1"/>
      <c r="RLC251" s="1"/>
      <c r="RLD251" s="1"/>
      <c r="RLE251" s="1"/>
      <c r="RLF251" s="1"/>
      <c r="RLG251" s="1"/>
      <c r="RLH251" s="1"/>
      <c r="RLI251" s="1"/>
      <c r="RLJ251" s="1"/>
      <c r="RLK251" s="1"/>
      <c r="RLL251" s="1"/>
      <c r="RLM251" s="1"/>
      <c r="RLN251" s="1"/>
      <c r="RLO251" s="1"/>
      <c r="RLP251" s="1"/>
      <c r="RLQ251" s="1"/>
      <c r="RLR251" s="1"/>
      <c r="RLS251" s="1"/>
      <c r="RLT251" s="1"/>
      <c r="RLU251" s="1"/>
      <c r="RLV251" s="1"/>
      <c r="RLW251" s="1"/>
      <c r="RLX251" s="1"/>
      <c r="RLY251" s="1"/>
      <c r="RLZ251" s="1"/>
      <c r="RMA251" s="1"/>
      <c r="RMB251" s="1"/>
      <c r="RMC251" s="1"/>
      <c r="RMD251" s="1"/>
      <c r="RME251" s="1"/>
      <c r="RMF251" s="1"/>
      <c r="RMG251" s="1"/>
      <c r="RMH251" s="1"/>
      <c r="RMI251" s="1"/>
      <c r="RMJ251" s="1"/>
      <c r="RMK251" s="1"/>
      <c r="RML251" s="1"/>
      <c r="RMM251" s="1"/>
      <c r="RMN251" s="1"/>
      <c r="RMO251" s="1"/>
      <c r="RMP251" s="1"/>
      <c r="RMQ251" s="1"/>
      <c r="RMR251" s="1"/>
      <c r="RMS251" s="1"/>
      <c r="RMT251" s="1"/>
      <c r="RMU251" s="1"/>
      <c r="RMV251" s="1"/>
      <c r="RMW251" s="1"/>
      <c r="RMX251" s="1"/>
      <c r="RMY251" s="1"/>
      <c r="RMZ251" s="1"/>
      <c r="RNA251" s="1"/>
      <c r="RNB251" s="1"/>
      <c r="RNC251" s="1"/>
      <c r="RND251" s="1"/>
      <c r="RNE251" s="1"/>
      <c r="RNF251" s="1"/>
      <c r="RNG251" s="1"/>
      <c r="RNH251" s="1"/>
      <c r="RNI251" s="1"/>
      <c r="RNJ251" s="1"/>
      <c r="RNK251" s="1"/>
      <c r="RNL251" s="1"/>
      <c r="RNM251" s="1"/>
      <c r="RNN251" s="1"/>
      <c r="RNO251" s="1"/>
      <c r="RNP251" s="1"/>
      <c r="RNQ251" s="1"/>
      <c r="RNR251" s="1"/>
      <c r="RNS251" s="1"/>
      <c r="RNT251" s="1"/>
      <c r="RNU251" s="1"/>
      <c r="RNV251" s="1"/>
      <c r="RNW251" s="1"/>
      <c r="RNX251" s="1"/>
      <c r="RNY251" s="1"/>
      <c r="RNZ251" s="1"/>
      <c r="ROA251" s="1"/>
      <c r="ROB251" s="1"/>
      <c r="ROC251" s="1"/>
      <c r="ROD251" s="1"/>
      <c r="ROE251" s="1"/>
      <c r="ROF251" s="1"/>
      <c r="ROG251" s="1"/>
      <c r="ROH251" s="1"/>
      <c r="ROI251" s="1"/>
      <c r="ROJ251" s="1"/>
      <c r="ROK251" s="1"/>
      <c r="ROL251" s="1"/>
      <c r="ROM251" s="1"/>
      <c r="RON251" s="1"/>
      <c r="ROO251" s="1"/>
      <c r="ROP251" s="1"/>
      <c r="ROQ251" s="1"/>
      <c r="ROR251" s="1"/>
      <c r="ROS251" s="1"/>
      <c r="ROT251" s="1"/>
      <c r="ROU251" s="1"/>
      <c r="ROV251" s="1"/>
      <c r="ROW251" s="1"/>
      <c r="ROX251" s="1"/>
      <c r="ROY251" s="1"/>
      <c r="ROZ251" s="1"/>
      <c r="RPA251" s="1"/>
      <c r="RPB251" s="1"/>
      <c r="RPC251" s="1"/>
      <c r="RPD251" s="1"/>
      <c r="RPE251" s="1"/>
      <c r="RPF251" s="1"/>
      <c r="RPG251" s="1"/>
      <c r="RPH251" s="1"/>
      <c r="RPI251" s="1"/>
      <c r="RPJ251" s="1"/>
      <c r="RPK251" s="1"/>
      <c r="RPL251" s="1"/>
      <c r="RPM251" s="1"/>
      <c r="RPN251" s="1"/>
      <c r="RPO251" s="1"/>
      <c r="RPP251" s="1"/>
      <c r="RPQ251" s="1"/>
      <c r="RPR251" s="1"/>
      <c r="RPS251" s="1"/>
      <c r="RPT251" s="1"/>
      <c r="RPU251" s="1"/>
      <c r="RPV251" s="1"/>
      <c r="RPW251" s="1"/>
      <c r="RPX251" s="1"/>
      <c r="RPY251" s="1"/>
      <c r="RPZ251" s="1"/>
      <c r="RQA251" s="1"/>
      <c r="RQB251" s="1"/>
      <c r="RQC251" s="1"/>
      <c r="RQD251" s="1"/>
      <c r="RQE251" s="1"/>
      <c r="RQF251" s="1"/>
      <c r="RQG251" s="1"/>
      <c r="RQH251" s="1"/>
      <c r="RQI251" s="1"/>
      <c r="RQJ251" s="1"/>
      <c r="RQK251" s="1"/>
      <c r="RQL251" s="1"/>
      <c r="RQM251" s="1"/>
      <c r="RQN251" s="1"/>
      <c r="RQO251" s="1"/>
      <c r="RQP251" s="1"/>
      <c r="RQQ251" s="1"/>
      <c r="RQR251" s="1"/>
      <c r="RQS251" s="1"/>
      <c r="RQT251" s="1"/>
      <c r="RQU251" s="1"/>
      <c r="RQV251" s="1"/>
      <c r="RQW251" s="1"/>
      <c r="RQX251" s="1"/>
      <c r="RQY251" s="1"/>
      <c r="RQZ251" s="1"/>
      <c r="RRA251" s="1"/>
      <c r="RRB251" s="1"/>
      <c r="RRC251" s="1"/>
      <c r="RRD251" s="1"/>
      <c r="RRE251" s="1"/>
      <c r="RRF251" s="1"/>
      <c r="RRG251" s="1"/>
      <c r="RRH251" s="1"/>
      <c r="RRI251" s="1"/>
      <c r="RRJ251" s="1"/>
      <c r="RRK251" s="1"/>
      <c r="RRL251" s="1"/>
      <c r="RRM251" s="1"/>
      <c r="RRN251" s="1"/>
      <c r="RRO251" s="1"/>
      <c r="RRP251" s="1"/>
      <c r="RRQ251" s="1"/>
      <c r="RRR251" s="1"/>
      <c r="RRS251" s="1"/>
      <c r="RRT251" s="1"/>
      <c r="RRU251" s="1"/>
      <c r="RRV251" s="1"/>
      <c r="RRW251" s="1"/>
      <c r="RRX251" s="1"/>
      <c r="RRY251" s="1"/>
      <c r="RRZ251" s="1"/>
      <c r="RSA251" s="1"/>
      <c r="RSB251" s="1"/>
      <c r="RSC251" s="1"/>
      <c r="RSD251" s="1"/>
      <c r="RSE251" s="1"/>
      <c r="RSF251" s="1"/>
      <c r="RSG251" s="1"/>
      <c r="RSH251" s="1"/>
      <c r="RSI251" s="1"/>
      <c r="RSJ251" s="1"/>
      <c r="RSK251" s="1"/>
      <c r="RSL251" s="1"/>
      <c r="RSM251" s="1"/>
      <c r="RSN251" s="1"/>
      <c r="RSO251" s="1"/>
      <c r="RSP251" s="1"/>
      <c r="RSQ251" s="1"/>
      <c r="RSR251" s="1"/>
      <c r="RSS251" s="1"/>
      <c r="RST251" s="1"/>
      <c r="RSU251" s="1"/>
      <c r="RSV251" s="1"/>
      <c r="RSW251" s="1"/>
      <c r="RSX251" s="1"/>
      <c r="RSY251" s="1"/>
      <c r="RSZ251" s="1"/>
      <c r="RTA251" s="1"/>
      <c r="RTB251" s="1"/>
      <c r="RTC251" s="1"/>
      <c r="RTD251" s="1"/>
      <c r="RTE251" s="1"/>
      <c r="RTF251" s="1"/>
      <c r="RTG251" s="1"/>
      <c r="RTH251" s="1"/>
      <c r="RTI251" s="1"/>
      <c r="RTJ251" s="1"/>
      <c r="RTK251" s="1"/>
      <c r="RTL251" s="1"/>
      <c r="RTM251" s="1"/>
      <c r="RTN251" s="1"/>
      <c r="RTO251" s="1"/>
      <c r="RTP251" s="1"/>
      <c r="RTQ251" s="1"/>
      <c r="RTR251" s="1"/>
      <c r="RTS251" s="1"/>
      <c r="RTT251" s="1"/>
      <c r="RTU251" s="1"/>
      <c r="RTV251" s="1"/>
      <c r="RTW251" s="1"/>
      <c r="RTX251" s="1"/>
      <c r="RTY251" s="1"/>
      <c r="RTZ251" s="1"/>
      <c r="RUA251" s="1"/>
      <c r="RUB251" s="1"/>
      <c r="RUC251" s="1"/>
      <c r="RUD251" s="1"/>
      <c r="RUE251" s="1"/>
      <c r="RUF251" s="1"/>
      <c r="RUG251" s="1"/>
      <c r="RUH251" s="1"/>
      <c r="RUI251" s="1"/>
      <c r="RUJ251" s="1"/>
      <c r="RUK251" s="1"/>
      <c r="RUL251" s="1"/>
      <c r="RUM251" s="1"/>
      <c r="RUN251" s="1"/>
      <c r="RUO251" s="1"/>
      <c r="RUP251" s="1"/>
      <c r="RUQ251" s="1"/>
      <c r="RUR251" s="1"/>
      <c r="RUS251" s="1"/>
      <c r="RUT251" s="1"/>
      <c r="RUU251" s="1"/>
      <c r="RUV251" s="1"/>
      <c r="RUW251" s="1"/>
      <c r="RUX251" s="1"/>
      <c r="RUY251" s="1"/>
      <c r="RUZ251" s="1"/>
      <c r="RVA251" s="1"/>
      <c r="RVB251" s="1"/>
      <c r="RVC251" s="1"/>
      <c r="RVD251" s="1"/>
      <c r="RVE251" s="1"/>
      <c r="RVF251" s="1"/>
      <c r="RVG251" s="1"/>
      <c r="RVH251" s="1"/>
      <c r="RVI251" s="1"/>
      <c r="RVJ251" s="1"/>
      <c r="RVK251" s="1"/>
      <c r="RVL251" s="1"/>
      <c r="RVM251" s="1"/>
      <c r="RVN251" s="1"/>
      <c r="RVO251" s="1"/>
      <c r="RVP251" s="1"/>
      <c r="RVQ251" s="1"/>
      <c r="RVR251" s="1"/>
      <c r="RVS251" s="1"/>
      <c r="RVT251" s="1"/>
      <c r="RVU251" s="1"/>
      <c r="RVV251" s="1"/>
      <c r="RVW251" s="1"/>
      <c r="RVX251" s="1"/>
      <c r="RVY251" s="1"/>
      <c r="RVZ251" s="1"/>
      <c r="RWA251" s="1"/>
      <c r="RWB251" s="1"/>
      <c r="RWC251" s="1"/>
      <c r="RWD251" s="1"/>
      <c r="RWE251" s="1"/>
      <c r="RWF251" s="1"/>
      <c r="RWG251" s="1"/>
      <c r="RWH251" s="1"/>
      <c r="RWI251" s="1"/>
      <c r="RWJ251" s="1"/>
      <c r="RWK251" s="1"/>
      <c r="RWL251" s="1"/>
      <c r="RWM251" s="1"/>
      <c r="RWN251" s="1"/>
      <c r="RWO251" s="1"/>
      <c r="RWP251" s="1"/>
      <c r="RWQ251" s="1"/>
      <c r="RWR251" s="1"/>
      <c r="RWS251" s="1"/>
      <c r="RWT251" s="1"/>
      <c r="RWU251" s="1"/>
      <c r="RWV251" s="1"/>
      <c r="RWW251" s="1"/>
      <c r="RWX251" s="1"/>
      <c r="RWY251" s="1"/>
      <c r="RWZ251" s="1"/>
      <c r="RXA251" s="1"/>
      <c r="RXB251" s="1"/>
      <c r="RXC251" s="1"/>
      <c r="RXD251" s="1"/>
      <c r="RXE251" s="1"/>
      <c r="RXF251" s="1"/>
      <c r="RXG251" s="1"/>
      <c r="RXH251" s="1"/>
      <c r="RXI251" s="1"/>
      <c r="RXJ251" s="1"/>
      <c r="RXK251" s="1"/>
      <c r="RXL251" s="1"/>
      <c r="RXM251" s="1"/>
      <c r="RXN251" s="1"/>
      <c r="RXO251" s="1"/>
      <c r="RXP251" s="1"/>
      <c r="RXQ251" s="1"/>
      <c r="RXR251" s="1"/>
      <c r="RXS251" s="1"/>
      <c r="RXT251" s="1"/>
      <c r="RXU251" s="1"/>
      <c r="RXV251" s="1"/>
      <c r="RXW251" s="1"/>
      <c r="RXX251" s="1"/>
      <c r="RXY251" s="1"/>
      <c r="RXZ251" s="1"/>
      <c r="RYA251" s="1"/>
      <c r="RYB251" s="1"/>
      <c r="RYC251" s="1"/>
      <c r="RYD251" s="1"/>
      <c r="RYE251" s="1"/>
      <c r="RYF251" s="1"/>
      <c r="RYG251" s="1"/>
      <c r="RYH251" s="1"/>
      <c r="RYI251" s="1"/>
      <c r="RYJ251" s="1"/>
      <c r="RYK251" s="1"/>
      <c r="RYL251" s="1"/>
      <c r="RYM251" s="1"/>
      <c r="RYN251" s="1"/>
      <c r="RYO251" s="1"/>
      <c r="RYP251" s="1"/>
      <c r="RYQ251" s="1"/>
      <c r="RYR251" s="1"/>
      <c r="RYS251" s="1"/>
      <c r="RYT251" s="1"/>
      <c r="RYU251" s="1"/>
      <c r="RYV251" s="1"/>
      <c r="RYW251" s="1"/>
      <c r="RYX251" s="1"/>
      <c r="RYY251" s="1"/>
      <c r="RYZ251" s="1"/>
      <c r="RZA251" s="1"/>
      <c r="RZB251" s="1"/>
      <c r="RZC251" s="1"/>
      <c r="RZD251" s="1"/>
      <c r="RZE251" s="1"/>
      <c r="RZF251" s="1"/>
      <c r="RZG251" s="1"/>
      <c r="RZH251" s="1"/>
      <c r="RZI251" s="1"/>
      <c r="RZJ251" s="1"/>
      <c r="RZK251" s="1"/>
      <c r="RZL251" s="1"/>
      <c r="RZM251" s="1"/>
      <c r="RZN251" s="1"/>
      <c r="RZO251" s="1"/>
      <c r="RZP251" s="1"/>
      <c r="RZQ251" s="1"/>
      <c r="RZR251" s="1"/>
      <c r="RZS251" s="1"/>
      <c r="RZT251" s="1"/>
      <c r="RZU251" s="1"/>
      <c r="RZV251" s="1"/>
      <c r="RZW251" s="1"/>
      <c r="RZX251" s="1"/>
      <c r="RZY251" s="1"/>
      <c r="RZZ251" s="1"/>
      <c r="SAA251" s="1"/>
      <c r="SAB251" s="1"/>
      <c r="SAC251" s="1"/>
      <c r="SAD251" s="1"/>
      <c r="SAE251" s="1"/>
      <c r="SAF251" s="1"/>
      <c r="SAG251" s="1"/>
      <c r="SAH251" s="1"/>
      <c r="SAI251" s="1"/>
      <c r="SAJ251" s="1"/>
      <c r="SAK251" s="1"/>
      <c r="SAL251" s="1"/>
      <c r="SAM251" s="1"/>
      <c r="SAN251" s="1"/>
      <c r="SAO251" s="1"/>
      <c r="SAP251" s="1"/>
      <c r="SAQ251" s="1"/>
      <c r="SAR251" s="1"/>
      <c r="SAS251" s="1"/>
      <c r="SAT251" s="1"/>
      <c r="SAU251" s="1"/>
      <c r="SAV251" s="1"/>
      <c r="SAW251" s="1"/>
      <c r="SAX251" s="1"/>
      <c r="SAY251" s="1"/>
      <c r="SAZ251" s="1"/>
      <c r="SBA251" s="1"/>
      <c r="SBB251" s="1"/>
      <c r="SBC251" s="1"/>
      <c r="SBD251" s="1"/>
      <c r="SBE251" s="1"/>
      <c r="SBF251" s="1"/>
      <c r="SBG251" s="1"/>
      <c r="SBH251" s="1"/>
      <c r="SBI251" s="1"/>
      <c r="SBJ251" s="1"/>
      <c r="SBK251" s="1"/>
      <c r="SBL251" s="1"/>
      <c r="SBM251" s="1"/>
      <c r="SBN251" s="1"/>
      <c r="SBO251" s="1"/>
      <c r="SBP251" s="1"/>
      <c r="SBQ251" s="1"/>
      <c r="SBR251" s="1"/>
      <c r="SBS251" s="1"/>
      <c r="SBT251" s="1"/>
      <c r="SBU251" s="1"/>
      <c r="SBV251" s="1"/>
      <c r="SBW251" s="1"/>
      <c r="SBX251" s="1"/>
      <c r="SBY251" s="1"/>
      <c r="SBZ251" s="1"/>
      <c r="SCA251" s="1"/>
      <c r="SCB251" s="1"/>
      <c r="SCC251" s="1"/>
      <c r="SCD251" s="1"/>
      <c r="SCE251" s="1"/>
      <c r="SCF251" s="1"/>
      <c r="SCG251" s="1"/>
      <c r="SCH251" s="1"/>
      <c r="SCI251" s="1"/>
      <c r="SCJ251" s="1"/>
      <c r="SCK251" s="1"/>
      <c r="SCL251" s="1"/>
      <c r="SCM251" s="1"/>
      <c r="SCN251" s="1"/>
      <c r="SCO251" s="1"/>
      <c r="SCP251" s="1"/>
      <c r="SCQ251" s="1"/>
      <c r="SCR251" s="1"/>
      <c r="SCS251" s="1"/>
      <c r="SCT251" s="1"/>
      <c r="SCU251" s="1"/>
      <c r="SCV251" s="1"/>
      <c r="SCW251" s="1"/>
      <c r="SCX251" s="1"/>
      <c r="SCY251" s="1"/>
      <c r="SCZ251" s="1"/>
      <c r="SDA251" s="1"/>
      <c r="SDB251" s="1"/>
      <c r="SDC251" s="1"/>
      <c r="SDD251" s="1"/>
      <c r="SDE251" s="1"/>
      <c r="SDF251" s="1"/>
      <c r="SDG251" s="1"/>
      <c r="SDH251" s="1"/>
      <c r="SDI251" s="1"/>
      <c r="SDJ251" s="1"/>
      <c r="SDK251" s="1"/>
      <c r="SDL251" s="1"/>
      <c r="SDM251" s="1"/>
      <c r="SDN251" s="1"/>
      <c r="SDO251" s="1"/>
      <c r="SDP251" s="1"/>
      <c r="SDQ251" s="1"/>
      <c r="SDR251" s="1"/>
      <c r="SDS251" s="1"/>
      <c r="SDT251" s="1"/>
      <c r="SDU251" s="1"/>
      <c r="SDV251" s="1"/>
      <c r="SDW251" s="1"/>
      <c r="SDX251" s="1"/>
      <c r="SDY251" s="1"/>
      <c r="SDZ251" s="1"/>
      <c r="SEA251" s="1"/>
      <c r="SEB251" s="1"/>
      <c r="SEC251" s="1"/>
      <c r="SED251" s="1"/>
      <c r="SEE251" s="1"/>
      <c r="SEF251" s="1"/>
      <c r="SEG251" s="1"/>
      <c r="SEH251" s="1"/>
      <c r="SEI251" s="1"/>
      <c r="SEJ251" s="1"/>
      <c r="SEK251" s="1"/>
      <c r="SEL251" s="1"/>
      <c r="SEM251" s="1"/>
      <c r="SEN251" s="1"/>
      <c r="SEO251" s="1"/>
      <c r="SEP251" s="1"/>
      <c r="SEQ251" s="1"/>
      <c r="SER251" s="1"/>
      <c r="SES251" s="1"/>
      <c r="SET251" s="1"/>
      <c r="SEU251" s="1"/>
      <c r="SEV251" s="1"/>
      <c r="SEW251" s="1"/>
      <c r="SEX251" s="1"/>
      <c r="SEY251" s="1"/>
      <c r="SEZ251" s="1"/>
      <c r="SFA251" s="1"/>
      <c r="SFB251" s="1"/>
      <c r="SFC251" s="1"/>
      <c r="SFD251" s="1"/>
      <c r="SFE251" s="1"/>
      <c r="SFF251" s="1"/>
      <c r="SFG251" s="1"/>
      <c r="SFH251" s="1"/>
      <c r="SFI251" s="1"/>
      <c r="SFJ251" s="1"/>
      <c r="SFK251" s="1"/>
      <c r="SFL251" s="1"/>
      <c r="SFM251" s="1"/>
      <c r="SFN251" s="1"/>
      <c r="SFO251" s="1"/>
      <c r="SFP251" s="1"/>
      <c r="SFQ251" s="1"/>
      <c r="SFR251" s="1"/>
      <c r="SFS251" s="1"/>
      <c r="SFT251" s="1"/>
      <c r="SFU251" s="1"/>
      <c r="SFV251" s="1"/>
      <c r="SFW251" s="1"/>
      <c r="SFX251" s="1"/>
      <c r="SFY251" s="1"/>
      <c r="SFZ251" s="1"/>
      <c r="SGA251" s="1"/>
      <c r="SGB251" s="1"/>
      <c r="SGC251" s="1"/>
      <c r="SGD251" s="1"/>
      <c r="SGE251" s="1"/>
      <c r="SGF251" s="1"/>
      <c r="SGG251" s="1"/>
      <c r="SGH251" s="1"/>
      <c r="SGI251" s="1"/>
      <c r="SGJ251" s="1"/>
      <c r="SGK251" s="1"/>
      <c r="SGL251" s="1"/>
      <c r="SGM251" s="1"/>
      <c r="SGN251" s="1"/>
      <c r="SGO251" s="1"/>
      <c r="SGP251" s="1"/>
      <c r="SGQ251" s="1"/>
      <c r="SGR251" s="1"/>
      <c r="SGS251" s="1"/>
      <c r="SGT251" s="1"/>
      <c r="SGU251" s="1"/>
      <c r="SGV251" s="1"/>
      <c r="SGW251" s="1"/>
      <c r="SGX251" s="1"/>
      <c r="SGY251" s="1"/>
      <c r="SGZ251" s="1"/>
      <c r="SHA251" s="1"/>
      <c r="SHB251" s="1"/>
      <c r="SHC251" s="1"/>
      <c r="SHD251" s="1"/>
      <c r="SHE251" s="1"/>
      <c r="SHF251" s="1"/>
      <c r="SHG251" s="1"/>
      <c r="SHH251" s="1"/>
      <c r="SHI251" s="1"/>
      <c r="SHJ251" s="1"/>
      <c r="SHK251" s="1"/>
      <c r="SHL251" s="1"/>
      <c r="SHM251" s="1"/>
      <c r="SHN251" s="1"/>
      <c r="SHO251" s="1"/>
      <c r="SHP251" s="1"/>
      <c r="SHQ251" s="1"/>
      <c r="SHR251" s="1"/>
      <c r="SHS251" s="1"/>
      <c r="SHT251" s="1"/>
      <c r="SHU251" s="1"/>
      <c r="SHV251" s="1"/>
      <c r="SHW251" s="1"/>
      <c r="SHX251" s="1"/>
      <c r="SHY251" s="1"/>
      <c r="SHZ251" s="1"/>
      <c r="SIA251" s="1"/>
      <c r="SIB251" s="1"/>
      <c r="SIC251" s="1"/>
      <c r="SID251" s="1"/>
      <c r="SIE251" s="1"/>
      <c r="SIF251" s="1"/>
      <c r="SIG251" s="1"/>
      <c r="SIH251" s="1"/>
      <c r="SII251" s="1"/>
      <c r="SIJ251" s="1"/>
      <c r="SIK251" s="1"/>
      <c r="SIL251" s="1"/>
      <c r="SIM251" s="1"/>
      <c r="SIN251" s="1"/>
      <c r="SIO251" s="1"/>
      <c r="SIP251" s="1"/>
      <c r="SIQ251" s="1"/>
      <c r="SIR251" s="1"/>
      <c r="SIS251" s="1"/>
      <c r="SIT251" s="1"/>
      <c r="SIU251" s="1"/>
      <c r="SIV251" s="1"/>
      <c r="SIW251" s="1"/>
      <c r="SIX251" s="1"/>
      <c r="SIY251" s="1"/>
      <c r="SIZ251" s="1"/>
      <c r="SJA251" s="1"/>
      <c r="SJB251" s="1"/>
      <c r="SJC251" s="1"/>
      <c r="SJD251" s="1"/>
      <c r="SJE251" s="1"/>
      <c r="SJF251" s="1"/>
      <c r="SJG251" s="1"/>
      <c r="SJH251" s="1"/>
      <c r="SJI251" s="1"/>
      <c r="SJJ251" s="1"/>
      <c r="SJK251" s="1"/>
      <c r="SJL251" s="1"/>
      <c r="SJM251" s="1"/>
      <c r="SJN251" s="1"/>
      <c r="SJO251" s="1"/>
      <c r="SJP251" s="1"/>
      <c r="SJQ251" s="1"/>
      <c r="SJR251" s="1"/>
      <c r="SJS251" s="1"/>
      <c r="SJT251" s="1"/>
      <c r="SJU251" s="1"/>
      <c r="SJV251" s="1"/>
      <c r="SJW251" s="1"/>
      <c r="SJX251" s="1"/>
      <c r="SJY251" s="1"/>
      <c r="SJZ251" s="1"/>
      <c r="SKA251" s="1"/>
      <c r="SKB251" s="1"/>
      <c r="SKC251" s="1"/>
      <c r="SKD251" s="1"/>
      <c r="SKE251" s="1"/>
      <c r="SKF251" s="1"/>
      <c r="SKG251" s="1"/>
      <c r="SKH251" s="1"/>
      <c r="SKI251" s="1"/>
      <c r="SKJ251" s="1"/>
      <c r="SKK251" s="1"/>
      <c r="SKL251" s="1"/>
      <c r="SKM251" s="1"/>
      <c r="SKN251" s="1"/>
      <c r="SKO251" s="1"/>
      <c r="SKP251" s="1"/>
      <c r="SKQ251" s="1"/>
      <c r="SKR251" s="1"/>
      <c r="SKS251" s="1"/>
      <c r="SKT251" s="1"/>
      <c r="SKU251" s="1"/>
      <c r="SKV251" s="1"/>
      <c r="SKW251" s="1"/>
      <c r="SKX251" s="1"/>
      <c r="SKY251" s="1"/>
      <c r="SKZ251" s="1"/>
      <c r="SLA251" s="1"/>
      <c r="SLB251" s="1"/>
      <c r="SLC251" s="1"/>
      <c r="SLD251" s="1"/>
      <c r="SLE251" s="1"/>
      <c r="SLF251" s="1"/>
      <c r="SLG251" s="1"/>
      <c r="SLH251" s="1"/>
      <c r="SLI251" s="1"/>
      <c r="SLJ251" s="1"/>
      <c r="SLK251" s="1"/>
      <c r="SLL251" s="1"/>
      <c r="SLM251" s="1"/>
      <c r="SLN251" s="1"/>
      <c r="SLO251" s="1"/>
      <c r="SLP251" s="1"/>
      <c r="SLQ251" s="1"/>
      <c r="SLR251" s="1"/>
      <c r="SLS251" s="1"/>
      <c r="SLT251" s="1"/>
      <c r="SLU251" s="1"/>
      <c r="SLV251" s="1"/>
      <c r="SLW251" s="1"/>
      <c r="SLX251" s="1"/>
      <c r="SLY251" s="1"/>
      <c r="SLZ251" s="1"/>
      <c r="SMA251" s="1"/>
      <c r="SMB251" s="1"/>
      <c r="SMC251" s="1"/>
      <c r="SMD251" s="1"/>
      <c r="SME251" s="1"/>
      <c r="SMF251" s="1"/>
      <c r="SMG251" s="1"/>
      <c r="SMH251" s="1"/>
      <c r="SMI251" s="1"/>
      <c r="SMJ251" s="1"/>
      <c r="SMK251" s="1"/>
      <c r="SML251" s="1"/>
      <c r="SMM251" s="1"/>
      <c r="SMN251" s="1"/>
      <c r="SMO251" s="1"/>
      <c r="SMP251" s="1"/>
      <c r="SMQ251" s="1"/>
      <c r="SMR251" s="1"/>
      <c r="SMS251" s="1"/>
      <c r="SMT251" s="1"/>
      <c r="SMU251" s="1"/>
      <c r="SMV251" s="1"/>
      <c r="SMW251" s="1"/>
      <c r="SMX251" s="1"/>
      <c r="SMY251" s="1"/>
      <c r="SMZ251" s="1"/>
      <c r="SNA251" s="1"/>
      <c r="SNB251" s="1"/>
      <c r="SNC251" s="1"/>
      <c r="SND251" s="1"/>
      <c r="SNE251" s="1"/>
      <c r="SNF251" s="1"/>
      <c r="SNG251" s="1"/>
      <c r="SNH251" s="1"/>
      <c r="SNI251" s="1"/>
      <c r="SNJ251" s="1"/>
      <c r="SNK251" s="1"/>
      <c r="SNL251" s="1"/>
      <c r="SNM251" s="1"/>
      <c r="SNN251" s="1"/>
      <c r="SNO251" s="1"/>
      <c r="SNP251" s="1"/>
      <c r="SNQ251" s="1"/>
      <c r="SNR251" s="1"/>
      <c r="SNS251" s="1"/>
      <c r="SNT251" s="1"/>
      <c r="SNU251" s="1"/>
      <c r="SNV251" s="1"/>
      <c r="SNW251" s="1"/>
      <c r="SNX251" s="1"/>
      <c r="SNY251" s="1"/>
      <c r="SNZ251" s="1"/>
      <c r="SOA251" s="1"/>
      <c r="SOB251" s="1"/>
      <c r="SOC251" s="1"/>
      <c r="SOD251" s="1"/>
      <c r="SOE251" s="1"/>
      <c r="SOF251" s="1"/>
      <c r="SOG251" s="1"/>
      <c r="SOH251" s="1"/>
      <c r="SOI251" s="1"/>
      <c r="SOJ251" s="1"/>
      <c r="SOK251" s="1"/>
      <c r="SOL251" s="1"/>
      <c r="SOM251" s="1"/>
      <c r="SON251" s="1"/>
      <c r="SOO251" s="1"/>
      <c r="SOP251" s="1"/>
      <c r="SOQ251" s="1"/>
      <c r="SOR251" s="1"/>
      <c r="SOS251" s="1"/>
      <c r="SOT251" s="1"/>
      <c r="SOU251" s="1"/>
      <c r="SOV251" s="1"/>
      <c r="SOW251" s="1"/>
      <c r="SOX251" s="1"/>
      <c r="SOY251" s="1"/>
      <c r="SOZ251" s="1"/>
      <c r="SPA251" s="1"/>
      <c r="SPB251" s="1"/>
      <c r="SPC251" s="1"/>
      <c r="SPD251" s="1"/>
      <c r="SPE251" s="1"/>
      <c r="SPF251" s="1"/>
      <c r="SPG251" s="1"/>
      <c r="SPH251" s="1"/>
      <c r="SPI251" s="1"/>
      <c r="SPJ251" s="1"/>
      <c r="SPK251" s="1"/>
      <c r="SPL251" s="1"/>
      <c r="SPM251" s="1"/>
      <c r="SPN251" s="1"/>
      <c r="SPO251" s="1"/>
      <c r="SPP251" s="1"/>
      <c r="SPQ251" s="1"/>
      <c r="SPR251" s="1"/>
      <c r="SPS251" s="1"/>
      <c r="SPT251" s="1"/>
      <c r="SPU251" s="1"/>
      <c r="SPV251" s="1"/>
      <c r="SPW251" s="1"/>
      <c r="SPX251" s="1"/>
      <c r="SPY251" s="1"/>
      <c r="SPZ251" s="1"/>
      <c r="SQA251" s="1"/>
      <c r="SQB251" s="1"/>
      <c r="SQC251" s="1"/>
      <c r="SQD251" s="1"/>
      <c r="SQE251" s="1"/>
      <c r="SQF251" s="1"/>
      <c r="SQG251" s="1"/>
      <c r="SQH251" s="1"/>
      <c r="SQI251" s="1"/>
      <c r="SQJ251" s="1"/>
      <c r="SQK251" s="1"/>
      <c r="SQL251" s="1"/>
      <c r="SQM251" s="1"/>
      <c r="SQN251" s="1"/>
      <c r="SQO251" s="1"/>
      <c r="SQP251" s="1"/>
      <c r="SQQ251" s="1"/>
      <c r="SQR251" s="1"/>
      <c r="SQS251" s="1"/>
      <c r="SQT251" s="1"/>
      <c r="SQU251" s="1"/>
      <c r="SQV251" s="1"/>
      <c r="SQW251" s="1"/>
      <c r="SQX251" s="1"/>
      <c r="SQY251" s="1"/>
      <c r="SQZ251" s="1"/>
      <c r="SRA251" s="1"/>
      <c r="SRB251" s="1"/>
      <c r="SRC251" s="1"/>
      <c r="SRD251" s="1"/>
      <c r="SRE251" s="1"/>
      <c r="SRF251" s="1"/>
      <c r="SRG251" s="1"/>
      <c r="SRH251" s="1"/>
      <c r="SRI251" s="1"/>
      <c r="SRJ251" s="1"/>
      <c r="SRK251" s="1"/>
      <c r="SRL251" s="1"/>
      <c r="SRM251" s="1"/>
      <c r="SRN251" s="1"/>
      <c r="SRO251" s="1"/>
      <c r="SRP251" s="1"/>
      <c r="SRQ251" s="1"/>
      <c r="SRR251" s="1"/>
      <c r="SRS251" s="1"/>
      <c r="SRT251" s="1"/>
      <c r="SRU251" s="1"/>
      <c r="SRV251" s="1"/>
      <c r="SRW251" s="1"/>
      <c r="SRX251" s="1"/>
      <c r="SRY251" s="1"/>
      <c r="SRZ251" s="1"/>
      <c r="SSA251" s="1"/>
      <c r="SSB251" s="1"/>
      <c r="SSC251" s="1"/>
      <c r="SSD251" s="1"/>
      <c r="SSE251" s="1"/>
      <c r="SSF251" s="1"/>
      <c r="SSG251" s="1"/>
      <c r="SSH251" s="1"/>
      <c r="SSI251" s="1"/>
      <c r="SSJ251" s="1"/>
      <c r="SSK251" s="1"/>
      <c r="SSL251" s="1"/>
      <c r="SSM251" s="1"/>
      <c r="SSN251" s="1"/>
      <c r="SSO251" s="1"/>
      <c r="SSP251" s="1"/>
      <c r="SSQ251" s="1"/>
      <c r="SSR251" s="1"/>
      <c r="SSS251" s="1"/>
      <c r="SST251" s="1"/>
      <c r="SSU251" s="1"/>
      <c r="SSV251" s="1"/>
      <c r="SSW251" s="1"/>
      <c r="SSX251" s="1"/>
      <c r="SSY251" s="1"/>
      <c r="SSZ251" s="1"/>
      <c r="STA251" s="1"/>
      <c r="STB251" s="1"/>
      <c r="STC251" s="1"/>
      <c r="STD251" s="1"/>
      <c r="STE251" s="1"/>
      <c r="STF251" s="1"/>
      <c r="STG251" s="1"/>
      <c r="STH251" s="1"/>
      <c r="STI251" s="1"/>
      <c r="STJ251" s="1"/>
      <c r="STK251" s="1"/>
      <c r="STL251" s="1"/>
      <c r="STM251" s="1"/>
      <c r="STN251" s="1"/>
      <c r="STO251" s="1"/>
      <c r="STP251" s="1"/>
      <c r="STQ251" s="1"/>
      <c r="STR251" s="1"/>
      <c r="STS251" s="1"/>
      <c r="STT251" s="1"/>
      <c r="STU251" s="1"/>
      <c r="STV251" s="1"/>
      <c r="STW251" s="1"/>
      <c r="STX251" s="1"/>
      <c r="STY251" s="1"/>
      <c r="STZ251" s="1"/>
      <c r="SUA251" s="1"/>
      <c r="SUB251" s="1"/>
      <c r="SUC251" s="1"/>
      <c r="SUD251" s="1"/>
      <c r="SUE251" s="1"/>
      <c r="SUF251" s="1"/>
      <c r="SUG251" s="1"/>
      <c r="SUH251" s="1"/>
      <c r="SUI251" s="1"/>
      <c r="SUJ251" s="1"/>
      <c r="SUK251" s="1"/>
      <c r="SUL251" s="1"/>
      <c r="SUM251" s="1"/>
      <c r="SUN251" s="1"/>
      <c r="SUO251" s="1"/>
      <c r="SUP251" s="1"/>
      <c r="SUQ251" s="1"/>
      <c r="SUR251" s="1"/>
      <c r="SUS251" s="1"/>
      <c r="SUT251" s="1"/>
      <c r="SUU251" s="1"/>
      <c r="SUV251" s="1"/>
      <c r="SUW251" s="1"/>
      <c r="SUX251" s="1"/>
      <c r="SUY251" s="1"/>
      <c r="SUZ251" s="1"/>
      <c r="SVA251" s="1"/>
      <c r="SVB251" s="1"/>
      <c r="SVC251" s="1"/>
      <c r="SVD251" s="1"/>
      <c r="SVE251" s="1"/>
      <c r="SVF251" s="1"/>
      <c r="SVG251" s="1"/>
      <c r="SVH251" s="1"/>
      <c r="SVI251" s="1"/>
      <c r="SVJ251" s="1"/>
      <c r="SVK251" s="1"/>
      <c r="SVL251" s="1"/>
      <c r="SVM251" s="1"/>
      <c r="SVN251" s="1"/>
      <c r="SVO251" s="1"/>
      <c r="SVP251" s="1"/>
      <c r="SVQ251" s="1"/>
      <c r="SVR251" s="1"/>
      <c r="SVS251" s="1"/>
      <c r="SVT251" s="1"/>
      <c r="SVU251" s="1"/>
      <c r="SVV251" s="1"/>
      <c r="SVW251" s="1"/>
      <c r="SVX251" s="1"/>
      <c r="SVY251" s="1"/>
      <c r="SVZ251" s="1"/>
      <c r="SWA251" s="1"/>
      <c r="SWB251" s="1"/>
      <c r="SWC251" s="1"/>
      <c r="SWD251" s="1"/>
      <c r="SWE251" s="1"/>
      <c r="SWF251" s="1"/>
      <c r="SWG251" s="1"/>
      <c r="SWH251" s="1"/>
      <c r="SWI251" s="1"/>
      <c r="SWJ251" s="1"/>
      <c r="SWK251" s="1"/>
      <c r="SWL251" s="1"/>
      <c r="SWM251" s="1"/>
      <c r="SWN251" s="1"/>
      <c r="SWO251" s="1"/>
      <c r="SWP251" s="1"/>
      <c r="SWQ251" s="1"/>
      <c r="SWR251" s="1"/>
      <c r="SWS251" s="1"/>
      <c r="SWT251" s="1"/>
      <c r="SWU251" s="1"/>
      <c r="SWV251" s="1"/>
      <c r="SWW251" s="1"/>
      <c r="SWX251" s="1"/>
      <c r="SWY251" s="1"/>
      <c r="SWZ251" s="1"/>
      <c r="SXA251" s="1"/>
      <c r="SXB251" s="1"/>
      <c r="SXC251" s="1"/>
      <c r="SXD251" s="1"/>
      <c r="SXE251" s="1"/>
      <c r="SXF251" s="1"/>
      <c r="SXG251" s="1"/>
      <c r="SXH251" s="1"/>
      <c r="SXI251" s="1"/>
      <c r="SXJ251" s="1"/>
      <c r="SXK251" s="1"/>
      <c r="SXL251" s="1"/>
      <c r="SXM251" s="1"/>
      <c r="SXN251" s="1"/>
      <c r="SXO251" s="1"/>
      <c r="SXP251" s="1"/>
      <c r="SXQ251" s="1"/>
      <c r="SXR251" s="1"/>
      <c r="SXS251" s="1"/>
      <c r="SXT251" s="1"/>
      <c r="SXU251" s="1"/>
      <c r="SXV251" s="1"/>
      <c r="SXW251" s="1"/>
      <c r="SXX251" s="1"/>
      <c r="SXY251" s="1"/>
      <c r="SXZ251" s="1"/>
      <c r="SYA251" s="1"/>
      <c r="SYB251" s="1"/>
      <c r="SYC251" s="1"/>
      <c r="SYD251" s="1"/>
      <c r="SYE251" s="1"/>
      <c r="SYF251" s="1"/>
      <c r="SYG251" s="1"/>
      <c r="SYH251" s="1"/>
      <c r="SYI251" s="1"/>
      <c r="SYJ251" s="1"/>
      <c r="SYK251" s="1"/>
      <c r="SYL251" s="1"/>
      <c r="SYM251" s="1"/>
      <c r="SYN251" s="1"/>
      <c r="SYO251" s="1"/>
      <c r="SYP251" s="1"/>
      <c r="SYQ251" s="1"/>
      <c r="SYR251" s="1"/>
      <c r="SYS251" s="1"/>
      <c r="SYT251" s="1"/>
      <c r="SYU251" s="1"/>
      <c r="SYV251" s="1"/>
      <c r="SYW251" s="1"/>
      <c r="SYX251" s="1"/>
      <c r="SYY251" s="1"/>
      <c r="SYZ251" s="1"/>
      <c r="SZA251" s="1"/>
      <c r="SZB251" s="1"/>
      <c r="SZC251" s="1"/>
      <c r="SZD251" s="1"/>
      <c r="SZE251" s="1"/>
      <c r="SZF251" s="1"/>
      <c r="SZG251" s="1"/>
      <c r="SZH251" s="1"/>
      <c r="SZI251" s="1"/>
      <c r="SZJ251" s="1"/>
      <c r="SZK251" s="1"/>
      <c r="SZL251" s="1"/>
      <c r="SZM251" s="1"/>
      <c r="SZN251" s="1"/>
      <c r="SZO251" s="1"/>
      <c r="SZP251" s="1"/>
      <c r="SZQ251" s="1"/>
      <c r="SZR251" s="1"/>
      <c r="SZS251" s="1"/>
      <c r="SZT251" s="1"/>
      <c r="SZU251" s="1"/>
      <c r="SZV251" s="1"/>
      <c r="SZW251" s="1"/>
      <c r="SZX251" s="1"/>
      <c r="SZY251" s="1"/>
      <c r="SZZ251" s="1"/>
      <c r="TAA251" s="1"/>
      <c r="TAB251" s="1"/>
      <c r="TAC251" s="1"/>
      <c r="TAD251" s="1"/>
      <c r="TAE251" s="1"/>
      <c r="TAF251" s="1"/>
      <c r="TAG251" s="1"/>
      <c r="TAH251" s="1"/>
      <c r="TAI251" s="1"/>
      <c r="TAJ251" s="1"/>
      <c r="TAK251" s="1"/>
      <c r="TAL251" s="1"/>
      <c r="TAM251" s="1"/>
      <c r="TAN251" s="1"/>
      <c r="TAO251" s="1"/>
      <c r="TAP251" s="1"/>
      <c r="TAQ251" s="1"/>
      <c r="TAR251" s="1"/>
      <c r="TAS251" s="1"/>
      <c r="TAT251" s="1"/>
      <c r="TAU251" s="1"/>
      <c r="TAV251" s="1"/>
      <c r="TAW251" s="1"/>
      <c r="TAX251" s="1"/>
      <c r="TAY251" s="1"/>
      <c r="TAZ251" s="1"/>
      <c r="TBA251" s="1"/>
      <c r="TBB251" s="1"/>
      <c r="TBC251" s="1"/>
      <c r="TBD251" s="1"/>
      <c r="TBE251" s="1"/>
      <c r="TBF251" s="1"/>
      <c r="TBG251" s="1"/>
      <c r="TBH251" s="1"/>
      <c r="TBI251" s="1"/>
      <c r="TBJ251" s="1"/>
      <c r="TBK251" s="1"/>
      <c r="TBL251" s="1"/>
      <c r="TBM251" s="1"/>
      <c r="TBN251" s="1"/>
      <c r="TBO251" s="1"/>
      <c r="TBP251" s="1"/>
      <c r="TBQ251" s="1"/>
      <c r="TBR251" s="1"/>
      <c r="TBS251" s="1"/>
      <c r="TBT251" s="1"/>
      <c r="TBU251" s="1"/>
      <c r="TBV251" s="1"/>
      <c r="TBW251" s="1"/>
      <c r="TBX251" s="1"/>
      <c r="TBY251" s="1"/>
      <c r="TBZ251" s="1"/>
      <c r="TCA251" s="1"/>
      <c r="TCB251" s="1"/>
      <c r="TCC251" s="1"/>
      <c r="TCD251" s="1"/>
      <c r="TCE251" s="1"/>
      <c r="TCF251" s="1"/>
      <c r="TCG251" s="1"/>
      <c r="TCH251" s="1"/>
      <c r="TCI251" s="1"/>
      <c r="TCJ251" s="1"/>
      <c r="TCK251" s="1"/>
      <c r="TCL251" s="1"/>
      <c r="TCM251" s="1"/>
      <c r="TCN251" s="1"/>
      <c r="TCO251" s="1"/>
      <c r="TCP251" s="1"/>
      <c r="TCQ251" s="1"/>
      <c r="TCR251" s="1"/>
      <c r="TCS251" s="1"/>
      <c r="TCT251" s="1"/>
      <c r="TCU251" s="1"/>
      <c r="TCV251" s="1"/>
      <c r="TCW251" s="1"/>
      <c r="TCX251" s="1"/>
      <c r="TCY251" s="1"/>
      <c r="TCZ251" s="1"/>
      <c r="TDA251" s="1"/>
      <c r="TDB251" s="1"/>
      <c r="TDC251" s="1"/>
      <c r="TDD251" s="1"/>
      <c r="TDE251" s="1"/>
      <c r="TDF251" s="1"/>
      <c r="TDG251" s="1"/>
      <c r="TDH251" s="1"/>
      <c r="TDI251" s="1"/>
      <c r="TDJ251" s="1"/>
      <c r="TDK251" s="1"/>
      <c r="TDL251" s="1"/>
      <c r="TDM251" s="1"/>
      <c r="TDN251" s="1"/>
      <c r="TDO251" s="1"/>
      <c r="TDP251" s="1"/>
      <c r="TDQ251" s="1"/>
      <c r="TDR251" s="1"/>
      <c r="TDS251" s="1"/>
      <c r="TDT251" s="1"/>
      <c r="TDU251" s="1"/>
      <c r="TDV251" s="1"/>
      <c r="TDW251" s="1"/>
      <c r="TDX251" s="1"/>
      <c r="TDY251" s="1"/>
      <c r="TDZ251" s="1"/>
      <c r="TEA251" s="1"/>
      <c r="TEB251" s="1"/>
      <c r="TEC251" s="1"/>
      <c r="TED251" s="1"/>
      <c r="TEE251" s="1"/>
      <c r="TEF251" s="1"/>
      <c r="TEG251" s="1"/>
      <c r="TEH251" s="1"/>
      <c r="TEI251" s="1"/>
      <c r="TEJ251" s="1"/>
      <c r="TEK251" s="1"/>
      <c r="TEL251" s="1"/>
      <c r="TEM251" s="1"/>
      <c r="TEN251" s="1"/>
      <c r="TEO251" s="1"/>
      <c r="TEP251" s="1"/>
      <c r="TEQ251" s="1"/>
      <c r="TER251" s="1"/>
      <c r="TES251" s="1"/>
      <c r="TET251" s="1"/>
      <c r="TEU251" s="1"/>
      <c r="TEV251" s="1"/>
      <c r="TEW251" s="1"/>
      <c r="TEX251" s="1"/>
      <c r="TEY251" s="1"/>
      <c r="TEZ251" s="1"/>
      <c r="TFA251" s="1"/>
      <c r="TFB251" s="1"/>
      <c r="TFC251" s="1"/>
      <c r="TFD251" s="1"/>
      <c r="TFE251" s="1"/>
      <c r="TFF251" s="1"/>
      <c r="TFG251" s="1"/>
      <c r="TFH251" s="1"/>
      <c r="TFI251" s="1"/>
      <c r="TFJ251" s="1"/>
      <c r="TFK251" s="1"/>
      <c r="TFL251" s="1"/>
      <c r="TFM251" s="1"/>
      <c r="TFN251" s="1"/>
      <c r="TFO251" s="1"/>
      <c r="TFP251" s="1"/>
      <c r="TFQ251" s="1"/>
      <c r="TFR251" s="1"/>
      <c r="TFS251" s="1"/>
      <c r="TFT251" s="1"/>
      <c r="TFU251" s="1"/>
      <c r="TFV251" s="1"/>
      <c r="TFW251" s="1"/>
      <c r="TFX251" s="1"/>
      <c r="TFY251" s="1"/>
      <c r="TFZ251" s="1"/>
      <c r="TGA251" s="1"/>
      <c r="TGB251" s="1"/>
      <c r="TGC251" s="1"/>
      <c r="TGD251" s="1"/>
      <c r="TGE251" s="1"/>
      <c r="TGF251" s="1"/>
      <c r="TGG251" s="1"/>
      <c r="TGH251" s="1"/>
      <c r="TGI251" s="1"/>
      <c r="TGJ251" s="1"/>
      <c r="TGK251" s="1"/>
      <c r="TGL251" s="1"/>
      <c r="TGM251" s="1"/>
      <c r="TGN251" s="1"/>
      <c r="TGO251" s="1"/>
      <c r="TGP251" s="1"/>
      <c r="TGQ251" s="1"/>
      <c r="TGR251" s="1"/>
      <c r="TGS251" s="1"/>
      <c r="TGT251" s="1"/>
      <c r="TGU251" s="1"/>
      <c r="TGV251" s="1"/>
      <c r="TGW251" s="1"/>
      <c r="TGX251" s="1"/>
      <c r="TGY251" s="1"/>
      <c r="TGZ251" s="1"/>
      <c r="THA251" s="1"/>
      <c r="THB251" s="1"/>
      <c r="THC251" s="1"/>
      <c r="THD251" s="1"/>
      <c r="THE251" s="1"/>
      <c r="THF251" s="1"/>
      <c r="THG251" s="1"/>
      <c r="THH251" s="1"/>
      <c r="THI251" s="1"/>
      <c r="THJ251" s="1"/>
      <c r="THK251" s="1"/>
      <c r="THL251" s="1"/>
      <c r="THM251" s="1"/>
      <c r="THN251" s="1"/>
      <c r="THO251" s="1"/>
      <c r="THP251" s="1"/>
      <c r="THQ251" s="1"/>
      <c r="THR251" s="1"/>
      <c r="THS251" s="1"/>
      <c r="THT251" s="1"/>
      <c r="THU251" s="1"/>
      <c r="THV251" s="1"/>
      <c r="THW251" s="1"/>
      <c r="THX251" s="1"/>
      <c r="THY251" s="1"/>
      <c r="THZ251" s="1"/>
      <c r="TIA251" s="1"/>
      <c r="TIB251" s="1"/>
      <c r="TIC251" s="1"/>
      <c r="TID251" s="1"/>
      <c r="TIE251" s="1"/>
      <c r="TIF251" s="1"/>
      <c r="TIG251" s="1"/>
      <c r="TIH251" s="1"/>
      <c r="TII251" s="1"/>
      <c r="TIJ251" s="1"/>
      <c r="TIK251" s="1"/>
      <c r="TIL251" s="1"/>
      <c r="TIM251" s="1"/>
      <c r="TIN251" s="1"/>
      <c r="TIO251" s="1"/>
      <c r="TIP251" s="1"/>
      <c r="TIQ251" s="1"/>
      <c r="TIR251" s="1"/>
      <c r="TIS251" s="1"/>
      <c r="TIT251" s="1"/>
      <c r="TIU251" s="1"/>
      <c r="TIV251" s="1"/>
      <c r="TIW251" s="1"/>
      <c r="TIX251" s="1"/>
      <c r="TIY251" s="1"/>
      <c r="TIZ251" s="1"/>
      <c r="TJA251" s="1"/>
      <c r="TJB251" s="1"/>
      <c r="TJC251" s="1"/>
      <c r="TJD251" s="1"/>
      <c r="TJE251" s="1"/>
      <c r="TJF251" s="1"/>
      <c r="TJG251" s="1"/>
      <c r="TJH251" s="1"/>
      <c r="TJI251" s="1"/>
      <c r="TJJ251" s="1"/>
      <c r="TJK251" s="1"/>
      <c r="TJL251" s="1"/>
      <c r="TJM251" s="1"/>
      <c r="TJN251" s="1"/>
      <c r="TJO251" s="1"/>
      <c r="TJP251" s="1"/>
      <c r="TJQ251" s="1"/>
      <c r="TJR251" s="1"/>
      <c r="TJS251" s="1"/>
      <c r="TJT251" s="1"/>
      <c r="TJU251" s="1"/>
      <c r="TJV251" s="1"/>
      <c r="TJW251" s="1"/>
      <c r="TJX251" s="1"/>
      <c r="TJY251" s="1"/>
      <c r="TJZ251" s="1"/>
      <c r="TKA251" s="1"/>
      <c r="TKB251" s="1"/>
      <c r="TKC251" s="1"/>
      <c r="TKD251" s="1"/>
      <c r="TKE251" s="1"/>
      <c r="TKF251" s="1"/>
      <c r="TKG251" s="1"/>
      <c r="TKH251" s="1"/>
      <c r="TKI251" s="1"/>
      <c r="TKJ251" s="1"/>
      <c r="TKK251" s="1"/>
      <c r="TKL251" s="1"/>
      <c r="TKM251" s="1"/>
      <c r="TKN251" s="1"/>
      <c r="TKO251" s="1"/>
      <c r="TKP251" s="1"/>
      <c r="TKQ251" s="1"/>
      <c r="TKR251" s="1"/>
      <c r="TKS251" s="1"/>
      <c r="TKT251" s="1"/>
      <c r="TKU251" s="1"/>
      <c r="TKV251" s="1"/>
      <c r="TKW251" s="1"/>
      <c r="TKX251" s="1"/>
      <c r="TKY251" s="1"/>
      <c r="TKZ251" s="1"/>
      <c r="TLA251" s="1"/>
      <c r="TLB251" s="1"/>
      <c r="TLC251" s="1"/>
      <c r="TLD251" s="1"/>
      <c r="TLE251" s="1"/>
      <c r="TLF251" s="1"/>
      <c r="TLG251" s="1"/>
      <c r="TLH251" s="1"/>
      <c r="TLI251" s="1"/>
      <c r="TLJ251" s="1"/>
      <c r="TLK251" s="1"/>
      <c r="TLL251" s="1"/>
      <c r="TLM251" s="1"/>
      <c r="TLN251" s="1"/>
      <c r="TLO251" s="1"/>
      <c r="TLP251" s="1"/>
      <c r="TLQ251" s="1"/>
      <c r="TLR251" s="1"/>
      <c r="TLS251" s="1"/>
      <c r="TLT251" s="1"/>
      <c r="TLU251" s="1"/>
      <c r="TLV251" s="1"/>
      <c r="TLW251" s="1"/>
      <c r="TLX251" s="1"/>
      <c r="TLY251" s="1"/>
      <c r="TLZ251" s="1"/>
      <c r="TMA251" s="1"/>
      <c r="TMB251" s="1"/>
      <c r="TMC251" s="1"/>
      <c r="TMD251" s="1"/>
      <c r="TME251" s="1"/>
      <c r="TMF251" s="1"/>
      <c r="TMG251" s="1"/>
      <c r="TMH251" s="1"/>
      <c r="TMI251" s="1"/>
      <c r="TMJ251" s="1"/>
      <c r="TMK251" s="1"/>
      <c r="TML251" s="1"/>
      <c r="TMM251" s="1"/>
      <c r="TMN251" s="1"/>
      <c r="TMO251" s="1"/>
      <c r="TMP251" s="1"/>
      <c r="TMQ251" s="1"/>
      <c r="TMR251" s="1"/>
      <c r="TMS251" s="1"/>
      <c r="TMT251" s="1"/>
      <c r="TMU251" s="1"/>
      <c r="TMV251" s="1"/>
      <c r="TMW251" s="1"/>
      <c r="TMX251" s="1"/>
      <c r="TMY251" s="1"/>
      <c r="TMZ251" s="1"/>
      <c r="TNA251" s="1"/>
      <c r="TNB251" s="1"/>
      <c r="TNC251" s="1"/>
      <c r="TND251" s="1"/>
      <c r="TNE251" s="1"/>
      <c r="TNF251" s="1"/>
      <c r="TNG251" s="1"/>
      <c r="TNH251" s="1"/>
      <c r="TNI251" s="1"/>
      <c r="TNJ251" s="1"/>
      <c r="TNK251" s="1"/>
      <c r="TNL251" s="1"/>
      <c r="TNM251" s="1"/>
      <c r="TNN251" s="1"/>
      <c r="TNO251" s="1"/>
      <c r="TNP251" s="1"/>
      <c r="TNQ251" s="1"/>
      <c r="TNR251" s="1"/>
      <c r="TNS251" s="1"/>
      <c r="TNT251" s="1"/>
      <c r="TNU251" s="1"/>
      <c r="TNV251" s="1"/>
      <c r="TNW251" s="1"/>
      <c r="TNX251" s="1"/>
      <c r="TNY251" s="1"/>
      <c r="TNZ251" s="1"/>
      <c r="TOA251" s="1"/>
      <c r="TOB251" s="1"/>
      <c r="TOC251" s="1"/>
      <c r="TOD251" s="1"/>
      <c r="TOE251" s="1"/>
      <c r="TOF251" s="1"/>
      <c r="TOG251" s="1"/>
      <c r="TOH251" s="1"/>
      <c r="TOI251" s="1"/>
      <c r="TOJ251" s="1"/>
      <c r="TOK251" s="1"/>
      <c r="TOL251" s="1"/>
      <c r="TOM251" s="1"/>
      <c r="TON251" s="1"/>
      <c r="TOO251" s="1"/>
      <c r="TOP251" s="1"/>
      <c r="TOQ251" s="1"/>
      <c r="TOR251" s="1"/>
      <c r="TOS251" s="1"/>
      <c r="TOT251" s="1"/>
      <c r="TOU251" s="1"/>
      <c r="TOV251" s="1"/>
      <c r="TOW251" s="1"/>
      <c r="TOX251" s="1"/>
      <c r="TOY251" s="1"/>
      <c r="TOZ251" s="1"/>
      <c r="TPA251" s="1"/>
      <c r="TPB251" s="1"/>
      <c r="TPC251" s="1"/>
      <c r="TPD251" s="1"/>
      <c r="TPE251" s="1"/>
      <c r="TPF251" s="1"/>
      <c r="TPG251" s="1"/>
      <c r="TPH251" s="1"/>
      <c r="TPI251" s="1"/>
      <c r="TPJ251" s="1"/>
      <c r="TPK251" s="1"/>
      <c r="TPL251" s="1"/>
      <c r="TPM251" s="1"/>
      <c r="TPN251" s="1"/>
      <c r="TPO251" s="1"/>
      <c r="TPP251" s="1"/>
      <c r="TPQ251" s="1"/>
      <c r="TPR251" s="1"/>
      <c r="TPS251" s="1"/>
      <c r="TPT251" s="1"/>
      <c r="TPU251" s="1"/>
      <c r="TPV251" s="1"/>
      <c r="TPW251" s="1"/>
      <c r="TPX251" s="1"/>
      <c r="TPY251" s="1"/>
      <c r="TPZ251" s="1"/>
      <c r="TQA251" s="1"/>
      <c r="TQB251" s="1"/>
      <c r="TQC251" s="1"/>
      <c r="TQD251" s="1"/>
      <c r="TQE251" s="1"/>
      <c r="TQF251" s="1"/>
      <c r="TQG251" s="1"/>
      <c r="TQH251" s="1"/>
      <c r="TQI251" s="1"/>
      <c r="TQJ251" s="1"/>
      <c r="TQK251" s="1"/>
      <c r="TQL251" s="1"/>
      <c r="TQM251" s="1"/>
      <c r="TQN251" s="1"/>
      <c r="TQO251" s="1"/>
      <c r="TQP251" s="1"/>
      <c r="TQQ251" s="1"/>
      <c r="TQR251" s="1"/>
      <c r="TQS251" s="1"/>
      <c r="TQT251" s="1"/>
      <c r="TQU251" s="1"/>
      <c r="TQV251" s="1"/>
      <c r="TQW251" s="1"/>
      <c r="TQX251" s="1"/>
      <c r="TQY251" s="1"/>
      <c r="TQZ251" s="1"/>
      <c r="TRA251" s="1"/>
      <c r="TRB251" s="1"/>
      <c r="TRC251" s="1"/>
      <c r="TRD251" s="1"/>
      <c r="TRE251" s="1"/>
      <c r="TRF251" s="1"/>
      <c r="TRG251" s="1"/>
      <c r="TRH251" s="1"/>
      <c r="TRI251" s="1"/>
      <c r="TRJ251" s="1"/>
      <c r="TRK251" s="1"/>
      <c r="TRL251" s="1"/>
      <c r="TRM251" s="1"/>
      <c r="TRN251" s="1"/>
      <c r="TRO251" s="1"/>
      <c r="TRP251" s="1"/>
      <c r="TRQ251" s="1"/>
      <c r="TRR251" s="1"/>
      <c r="TRS251" s="1"/>
      <c r="TRT251" s="1"/>
      <c r="TRU251" s="1"/>
      <c r="TRV251" s="1"/>
      <c r="TRW251" s="1"/>
      <c r="TRX251" s="1"/>
      <c r="TRY251" s="1"/>
      <c r="TRZ251" s="1"/>
      <c r="TSA251" s="1"/>
      <c r="TSB251" s="1"/>
      <c r="TSC251" s="1"/>
      <c r="TSD251" s="1"/>
      <c r="TSE251" s="1"/>
      <c r="TSF251" s="1"/>
      <c r="TSG251" s="1"/>
      <c r="TSH251" s="1"/>
      <c r="TSI251" s="1"/>
      <c r="TSJ251" s="1"/>
      <c r="TSK251" s="1"/>
      <c r="TSL251" s="1"/>
      <c r="TSM251" s="1"/>
      <c r="TSN251" s="1"/>
      <c r="TSO251" s="1"/>
      <c r="TSP251" s="1"/>
      <c r="TSQ251" s="1"/>
      <c r="TSR251" s="1"/>
      <c r="TSS251" s="1"/>
      <c r="TST251" s="1"/>
      <c r="TSU251" s="1"/>
      <c r="TSV251" s="1"/>
      <c r="TSW251" s="1"/>
      <c r="TSX251" s="1"/>
      <c r="TSY251" s="1"/>
      <c r="TSZ251" s="1"/>
      <c r="TTA251" s="1"/>
      <c r="TTB251" s="1"/>
      <c r="TTC251" s="1"/>
      <c r="TTD251" s="1"/>
      <c r="TTE251" s="1"/>
      <c r="TTF251" s="1"/>
      <c r="TTG251" s="1"/>
      <c r="TTH251" s="1"/>
      <c r="TTI251" s="1"/>
      <c r="TTJ251" s="1"/>
      <c r="TTK251" s="1"/>
      <c r="TTL251" s="1"/>
      <c r="TTM251" s="1"/>
      <c r="TTN251" s="1"/>
      <c r="TTO251" s="1"/>
      <c r="TTP251" s="1"/>
      <c r="TTQ251" s="1"/>
      <c r="TTR251" s="1"/>
      <c r="TTS251" s="1"/>
      <c r="TTT251" s="1"/>
      <c r="TTU251" s="1"/>
      <c r="TTV251" s="1"/>
      <c r="TTW251" s="1"/>
      <c r="TTX251" s="1"/>
      <c r="TTY251" s="1"/>
      <c r="TTZ251" s="1"/>
      <c r="TUA251" s="1"/>
      <c r="TUB251" s="1"/>
      <c r="TUC251" s="1"/>
      <c r="TUD251" s="1"/>
      <c r="TUE251" s="1"/>
      <c r="TUF251" s="1"/>
      <c r="TUG251" s="1"/>
      <c r="TUH251" s="1"/>
      <c r="TUI251" s="1"/>
      <c r="TUJ251" s="1"/>
      <c r="TUK251" s="1"/>
      <c r="TUL251" s="1"/>
      <c r="TUM251" s="1"/>
      <c r="TUN251" s="1"/>
      <c r="TUO251" s="1"/>
      <c r="TUP251" s="1"/>
      <c r="TUQ251" s="1"/>
      <c r="TUR251" s="1"/>
      <c r="TUS251" s="1"/>
      <c r="TUT251" s="1"/>
      <c r="TUU251" s="1"/>
      <c r="TUV251" s="1"/>
      <c r="TUW251" s="1"/>
      <c r="TUX251" s="1"/>
      <c r="TUY251" s="1"/>
      <c r="TUZ251" s="1"/>
      <c r="TVA251" s="1"/>
      <c r="TVB251" s="1"/>
      <c r="TVC251" s="1"/>
      <c r="TVD251" s="1"/>
      <c r="TVE251" s="1"/>
      <c r="TVF251" s="1"/>
      <c r="TVG251" s="1"/>
      <c r="TVH251" s="1"/>
      <c r="TVI251" s="1"/>
      <c r="TVJ251" s="1"/>
      <c r="TVK251" s="1"/>
      <c r="TVL251" s="1"/>
      <c r="TVM251" s="1"/>
      <c r="TVN251" s="1"/>
      <c r="TVO251" s="1"/>
      <c r="TVP251" s="1"/>
      <c r="TVQ251" s="1"/>
      <c r="TVR251" s="1"/>
      <c r="TVS251" s="1"/>
      <c r="TVT251" s="1"/>
      <c r="TVU251" s="1"/>
      <c r="TVV251" s="1"/>
      <c r="TVW251" s="1"/>
      <c r="TVX251" s="1"/>
      <c r="TVY251" s="1"/>
      <c r="TVZ251" s="1"/>
      <c r="TWA251" s="1"/>
      <c r="TWB251" s="1"/>
      <c r="TWC251" s="1"/>
      <c r="TWD251" s="1"/>
      <c r="TWE251" s="1"/>
      <c r="TWF251" s="1"/>
      <c r="TWG251" s="1"/>
      <c r="TWH251" s="1"/>
      <c r="TWI251" s="1"/>
      <c r="TWJ251" s="1"/>
      <c r="TWK251" s="1"/>
      <c r="TWL251" s="1"/>
      <c r="TWM251" s="1"/>
      <c r="TWN251" s="1"/>
      <c r="TWO251" s="1"/>
      <c r="TWP251" s="1"/>
      <c r="TWQ251" s="1"/>
      <c r="TWR251" s="1"/>
      <c r="TWS251" s="1"/>
      <c r="TWT251" s="1"/>
      <c r="TWU251" s="1"/>
      <c r="TWV251" s="1"/>
      <c r="TWW251" s="1"/>
      <c r="TWX251" s="1"/>
      <c r="TWY251" s="1"/>
      <c r="TWZ251" s="1"/>
      <c r="TXA251" s="1"/>
      <c r="TXB251" s="1"/>
      <c r="TXC251" s="1"/>
      <c r="TXD251" s="1"/>
      <c r="TXE251" s="1"/>
      <c r="TXF251" s="1"/>
      <c r="TXG251" s="1"/>
      <c r="TXH251" s="1"/>
      <c r="TXI251" s="1"/>
      <c r="TXJ251" s="1"/>
      <c r="TXK251" s="1"/>
      <c r="TXL251" s="1"/>
      <c r="TXM251" s="1"/>
      <c r="TXN251" s="1"/>
      <c r="TXO251" s="1"/>
      <c r="TXP251" s="1"/>
      <c r="TXQ251" s="1"/>
      <c r="TXR251" s="1"/>
      <c r="TXS251" s="1"/>
      <c r="TXT251" s="1"/>
      <c r="TXU251" s="1"/>
      <c r="TXV251" s="1"/>
      <c r="TXW251" s="1"/>
      <c r="TXX251" s="1"/>
      <c r="TXY251" s="1"/>
      <c r="TXZ251" s="1"/>
      <c r="TYA251" s="1"/>
      <c r="TYB251" s="1"/>
      <c r="TYC251" s="1"/>
      <c r="TYD251" s="1"/>
      <c r="TYE251" s="1"/>
      <c r="TYF251" s="1"/>
      <c r="TYG251" s="1"/>
      <c r="TYH251" s="1"/>
      <c r="TYI251" s="1"/>
      <c r="TYJ251" s="1"/>
      <c r="TYK251" s="1"/>
      <c r="TYL251" s="1"/>
      <c r="TYM251" s="1"/>
      <c r="TYN251" s="1"/>
      <c r="TYO251" s="1"/>
      <c r="TYP251" s="1"/>
      <c r="TYQ251" s="1"/>
      <c r="TYR251" s="1"/>
      <c r="TYS251" s="1"/>
      <c r="TYT251" s="1"/>
      <c r="TYU251" s="1"/>
      <c r="TYV251" s="1"/>
      <c r="TYW251" s="1"/>
      <c r="TYX251" s="1"/>
      <c r="TYY251" s="1"/>
      <c r="TYZ251" s="1"/>
      <c r="TZA251" s="1"/>
      <c r="TZB251" s="1"/>
      <c r="TZC251" s="1"/>
      <c r="TZD251" s="1"/>
      <c r="TZE251" s="1"/>
      <c r="TZF251" s="1"/>
      <c r="TZG251" s="1"/>
      <c r="TZH251" s="1"/>
      <c r="TZI251" s="1"/>
      <c r="TZJ251" s="1"/>
      <c r="TZK251" s="1"/>
      <c r="TZL251" s="1"/>
      <c r="TZM251" s="1"/>
      <c r="TZN251" s="1"/>
      <c r="TZO251" s="1"/>
      <c r="TZP251" s="1"/>
      <c r="TZQ251" s="1"/>
      <c r="TZR251" s="1"/>
      <c r="TZS251" s="1"/>
      <c r="TZT251" s="1"/>
      <c r="TZU251" s="1"/>
      <c r="TZV251" s="1"/>
      <c r="TZW251" s="1"/>
      <c r="TZX251" s="1"/>
      <c r="TZY251" s="1"/>
      <c r="TZZ251" s="1"/>
      <c r="UAA251" s="1"/>
      <c r="UAB251" s="1"/>
      <c r="UAC251" s="1"/>
      <c r="UAD251" s="1"/>
      <c r="UAE251" s="1"/>
      <c r="UAF251" s="1"/>
      <c r="UAG251" s="1"/>
      <c r="UAH251" s="1"/>
      <c r="UAI251" s="1"/>
      <c r="UAJ251" s="1"/>
      <c r="UAK251" s="1"/>
      <c r="UAL251" s="1"/>
      <c r="UAM251" s="1"/>
      <c r="UAN251" s="1"/>
      <c r="UAO251" s="1"/>
      <c r="UAP251" s="1"/>
      <c r="UAQ251" s="1"/>
      <c r="UAR251" s="1"/>
      <c r="UAS251" s="1"/>
      <c r="UAT251" s="1"/>
      <c r="UAU251" s="1"/>
      <c r="UAV251" s="1"/>
      <c r="UAW251" s="1"/>
      <c r="UAX251" s="1"/>
      <c r="UAY251" s="1"/>
      <c r="UAZ251" s="1"/>
      <c r="UBA251" s="1"/>
      <c r="UBB251" s="1"/>
      <c r="UBC251" s="1"/>
      <c r="UBD251" s="1"/>
      <c r="UBE251" s="1"/>
      <c r="UBF251" s="1"/>
      <c r="UBG251" s="1"/>
      <c r="UBH251" s="1"/>
      <c r="UBI251" s="1"/>
      <c r="UBJ251" s="1"/>
      <c r="UBK251" s="1"/>
      <c r="UBL251" s="1"/>
      <c r="UBM251" s="1"/>
      <c r="UBN251" s="1"/>
      <c r="UBO251" s="1"/>
      <c r="UBP251" s="1"/>
      <c r="UBQ251" s="1"/>
      <c r="UBR251" s="1"/>
      <c r="UBS251" s="1"/>
      <c r="UBT251" s="1"/>
      <c r="UBU251" s="1"/>
      <c r="UBV251" s="1"/>
      <c r="UBW251" s="1"/>
      <c r="UBX251" s="1"/>
      <c r="UBY251" s="1"/>
      <c r="UBZ251" s="1"/>
      <c r="UCA251" s="1"/>
      <c r="UCB251" s="1"/>
      <c r="UCC251" s="1"/>
      <c r="UCD251" s="1"/>
      <c r="UCE251" s="1"/>
      <c r="UCF251" s="1"/>
      <c r="UCG251" s="1"/>
      <c r="UCH251" s="1"/>
      <c r="UCI251" s="1"/>
      <c r="UCJ251" s="1"/>
      <c r="UCK251" s="1"/>
      <c r="UCL251" s="1"/>
      <c r="UCM251" s="1"/>
      <c r="UCN251" s="1"/>
      <c r="UCO251" s="1"/>
      <c r="UCP251" s="1"/>
      <c r="UCQ251" s="1"/>
      <c r="UCR251" s="1"/>
      <c r="UCS251" s="1"/>
      <c r="UCT251" s="1"/>
      <c r="UCU251" s="1"/>
      <c r="UCV251" s="1"/>
      <c r="UCW251" s="1"/>
      <c r="UCX251" s="1"/>
      <c r="UCY251" s="1"/>
      <c r="UCZ251" s="1"/>
      <c r="UDA251" s="1"/>
      <c r="UDB251" s="1"/>
      <c r="UDC251" s="1"/>
      <c r="UDD251" s="1"/>
      <c r="UDE251" s="1"/>
      <c r="UDF251" s="1"/>
      <c r="UDG251" s="1"/>
      <c r="UDH251" s="1"/>
      <c r="UDI251" s="1"/>
      <c r="UDJ251" s="1"/>
      <c r="UDK251" s="1"/>
      <c r="UDL251" s="1"/>
      <c r="UDM251" s="1"/>
      <c r="UDN251" s="1"/>
      <c r="UDO251" s="1"/>
      <c r="UDP251" s="1"/>
      <c r="UDQ251" s="1"/>
      <c r="UDR251" s="1"/>
      <c r="UDS251" s="1"/>
      <c r="UDT251" s="1"/>
      <c r="UDU251" s="1"/>
      <c r="UDV251" s="1"/>
      <c r="UDW251" s="1"/>
      <c r="UDX251" s="1"/>
      <c r="UDY251" s="1"/>
      <c r="UDZ251" s="1"/>
      <c r="UEA251" s="1"/>
      <c r="UEB251" s="1"/>
      <c r="UEC251" s="1"/>
      <c r="UED251" s="1"/>
      <c r="UEE251" s="1"/>
      <c r="UEF251" s="1"/>
      <c r="UEG251" s="1"/>
      <c r="UEH251" s="1"/>
      <c r="UEI251" s="1"/>
      <c r="UEJ251" s="1"/>
      <c r="UEK251" s="1"/>
      <c r="UEL251" s="1"/>
      <c r="UEM251" s="1"/>
      <c r="UEN251" s="1"/>
      <c r="UEO251" s="1"/>
      <c r="UEP251" s="1"/>
      <c r="UEQ251" s="1"/>
      <c r="UER251" s="1"/>
      <c r="UES251" s="1"/>
      <c r="UET251" s="1"/>
      <c r="UEU251" s="1"/>
      <c r="UEV251" s="1"/>
      <c r="UEW251" s="1"/>
      <c r="UEX251" s="1"/>
      <c r="UEY251" s="1"/>
      <c r="UEZ251" s="1"/>
      <c r="UFA251" s="1"/>
      <c r="UFB251" s="1"/>
      <c r="UFC251" s="1"/>
      <c r="UFD251" s="1"/>
      <c r="UFE251" s="1"/>
      <c r="UFF251" s="1"/>
      <c r="UFG251" s="1"/>
      <c r="UFH251" s="1"/>
      <c r="UFI251" s="1"/>
      <c r="UFJ251" s="1"/>
      <c r="UFK251" s="1"/>
      <c r="UFL251" s="1"/>
      <c r="UFM251" s="1"/>
      <c r="UFN251" s="1"/>
      <c r="UFO251" s="1"/>
      <c r="UFP251" s="1"/>
      <c r="UFQ251" s="1"/>
      <c r="UFR251" s="1"/>
      <c r="UFS251" s="1"/>
      <c r="UFT251" s="1"/>
      <c r="UFU251" s="1"/>
      <c r="UFV251" s="1"/>
      <c r="UFW251" s="1"/>
      <c r="UFX251" s="1"/>
      <c r="UFY251" s="1"/>
      <c r="UFZ251" s="1"/>
      <c r="UGA251" s="1"/>
      <c r="UGB251" s="1"/>
      <c r="UGC251" s="1"/>
      <c r="UGD251" s="1"/>
      <c r="UGE251" s="1"/>
      <c r="UGF251" s="1"/>
      <c r="UGG251" s="1"/>
      <c r="UGH251" s="1"/>
      <c r="UGI251" s="1"/>
      <c r="UGJ251" s="1"/>
      <c r="UGK251" s="1"/>
      <c r="UGL251" s="1"/>
      <c r="UGM251" s="1"/>
      <c r="UGN251" s="1"/>
      <c r="UGO251" s="1"/>
      <c r="UGP251" s="1"/>
      <c r="UGQ251" s="1"/>
      <c r="UGR251" s="1"/>
      <c r="UGS251" s="1"/>
      <c r="UGT251" s="1"/>
      <c r="UGU251" s="1"/>
      <c r="UGV251" s="1"/>
      <c r="UGW251" s="1"/>
      <c r="UGX251" s="1"/>
      <c r="UGY251" s="1"/>
      <c r="UGZ251" s="1"/>
      <c r="UHA251" s="1"/>
      <c r="UHB251" s="1"/>
      <c r="UHC251" s="1"/>
      <c r="UHD251" s="1"/>
      <c r="UHE251" s="1"/>
      <c r="UHF251" s="1"/>
      <c r="UHG251" s="1"/>
      <c r="UHH251" s="1"/>
      <c r="UHI251" s="1"/>
      <c r="UHJ251" s="1"/>
      <c r="UHK251" s="1"/>
      <c r="UHL251" s="1"/>
      <c r="UHM251" s="1"/>
      <c r="UHN251" s="1"/>
      <c r="UHO251" s="1"/>
      <c r="UHP251" s="1"/>
      <c r="UHQ251" s="1"/>
      <c r="UHR251" s="1"/>
      <c r="UHS251" s="1"/>
      <c r="UHT251" s="1"/>
      <c r="UHU251" s="1"/>
      <c r="UHV251" s="1"/>
      <c r="UHW251" s="1"/>
      <c r="UHX251" s="1"/>
      <c r="UHY251" s="1"/>
      <c r="UHZ251" s="1"/>
      <c r="UIA251" s="1"/>
      <c r="UIB251" s="1"/>
      <c r="UIC251" s="1"/>
      <c r="UID251" s="1"/>
      <c r="UIE251" s="1"/>
      <c r="UIF251" s="1"/>
      <c r="UIG251" s="1"/>
      <c r="UIH251" s="1"/>
      <c r="UII251" s="1"/>
      <c r="UIJ251" s="1"/>
      <c r="UIK251" s="1"/>
      <c r="UIL251" s="1"/>
      <c r="UIM251" s="1"/>
      <c r="UIN251" s="1"/>
      <c r="UIO251" s="1"/>
      <c r="UIP251" s="1"/>
      <c r="UIQ251" s="1"/>
      <c r="UIR251" s="1"/>
      <c r="UIS251" s="1"/>
      <c r="UIT251" s="1"/>
      <c r="UIU251" s="1"/>
      <c r="UIV251" s="1"/>
      <c r="UIW251" s="1"/>
      <c r="UIX251" s="1"/>
      <c r="UIY251" s="1"/>
      <c r="UIZ251" s="1"/>
      <c r="UJA251" s="1"/>
      <c r="UJB251" s="1"/>
      <c r="UJC251" s="1"/>
      <c r="UJD251" s="1"/>
      <c r="UJE251" s="1"/>
      <c r="UJF251" s="1"/>
      <c r="UJG251" s="1"/>
      <c r="UJH251" s="1"/>
      <c r="UJI251" s="1"/>
      <c r="UJJ251" s="1"/>
      <c r="UJK251" s="1"/>
      <c r="UJL251" s="1"/>
      <c r="UJM251" s="1"/>
      <c r="UJN251" s="1"/>
      <c r="UJO251" s="1"/>
      <c r="UJP251" s="1"/>
      <c r="UJQ251" s="1"/>
      <c r="UJR251" s="1"/>
      <c r="UJS251" s="1"/>
      <c r="UJT251" s="1"/>
      <c r="UJU251" s="1"/>
      <c r="UJV251" s="1"/>
      <c r="UJW251" s="1"/>
      <c r="UJX251" s="1"/>
      <c r="UJY251" s="1"/>
      <c r="UJZ251" s="1"/>
      <c r="UKA251" s="1"/>
      <c r="UKB251" s="1"/>
      <c r="UKC251" s="1"/>
      <c r="UKD251" s="1"/>
      <c r="UKE251" s="1"/>
      <c r="UKF251" s="1"/>
      <c r="UKG251" s="1"/>
      <c r="UKH251" s="1"/>
      <c r="UKI251" s="1"/>
      <c r="UKJ251" s="1"/>
      <c r="UKK251" s="1"/>
      <c r="UKL251" s="1"/>
      <c r="UKM251" s="1"/>
      <c r="UKN251" s="1"/>
      <c r="UKO251" s="1"/>
      <c r="UKP251" s="1"/>
      <c r="UKQ251" s="1"/>
      <c r="UKR251" s="1"/>
      <c r="UKS251" s="1"/>
      <c r="UKT251" s="1"/>
      <c r="UKU251" s="1"/>
      <c r="UKV251" s="1"/>
      <c r="UKW251" s="1"/>
      <c r="UKX251" s="1"/>
      <c r="UKY251" s="1"/>
      <c r="UKZ251" s="1"/>
      <c r="ULA251" s="1"/>
      <c r="ULB251" s="1"/>
      <c r="ULC251" s="1"/>
      <c r="ULD251" s="1"/>
      <c r="ULE251" s="1"/>
      <c r="ULF251" s="1"/>
      <c r="ULG251" s="1"/>
      <c r="ULH251" s="1"/>
      <c r="ULI251" s="1"/>
      <c r="ULJ251" s="1"/>
      <c r="ULK251" s="1"/>
      <c r="ULL251" s="1"/>
      <c r="ULM251" s="1"/>
      <c r="ULN251" s="1"/>
      <c r="ULO251" s="1"/>
      <c r="ULP251" s="1"/>
      <c r="ULQ251" s="1"/>
      <c r="ULR251" s="1"/>
      <c r="ULS251" s="1"/>
      <c r="ULT251" s="1"/>
      <c r="ULU251" s="1"/>
      <c r="ULV251" s="1"/>
      <c r="ULW251" s="1"/>
      <c r="ULX251" s="1"/>
      <c r="ULY251" s="1"/>
      <c r="ULZ251" s="1"/>
      <c r="UMA251" s="1"/>
      <c r="UMB251" s="1"/>
      <c r="UMC251" s="1"/>
      <c r="UMD251" s="1"/>
      <c r="UME251" s="1"/>
      <c r="UMF251" s="1"/>
      <c r="UMG251" s="1"/>
      <c r="UMH251" s="1"/>
      <c r="UMI251" s="1"/>
      <c r="UMJ251" s="1"/>
      <c r="UMK251" s="1"/>
      <c r="UML251" s="1"/>
      <c r="UMM251" s="1"/>
      <c r="UMN251" s="1"/>
      <c r="UMO251" s="1"/>
      <c r="UMP251" s="1"/>
      <c r="UMQ251" s="1"/>
      <c r="UMR251" s="1"/>
      <c r="UMS251" s="1"/>
      <c r="UMT251" s="1"/>
      <c r="UMU251" s="1"/>
      <c r="UMV251" s="1"/>
      <c r="UMW251" s="1"/>
      <c r="UMX251" s="1"/>
      <c r="UMY251" s="1"/>
      <c r="UMZ251" s="1"/>
      <c r="UNA251" s="1"/>
      <c r="UNB251" s="1"/>
      <c r="UNC251" s="1"/>
      <c r="UND251" s="1"/>
      <c r="UNE251" s="1"/>
      <c r="UNF251" s="1"/>
      <c r="UNG251" s="1"/>
      <c r="UNH251" s="1"/>
      <c r="UNI251" s="1"/>
      <c r="UNJ251" s="1"/>
      <c r="UNK251" s="1"/>
      <c r="UNL251" s="1"/>
      <c r="UNM251" s="1"/>
      <c r="UNN251" s="1"/>
      <c r="UNO251" s="1"/>
      <c r="UNP251" s="1"/>
      <c r="UNQ251" s="1"/>
      <c r="UNR251" s="1"/>
      <c r="UNS251" s="1"/>
      <c r="UNT251" s="1"/>
      <c r="UNU251" s="1"/>
      <c r="UNV251" s="1"/>
      <c r="UNW251" s="1"/>
      <c r="UNX251" s="1"/>
      <c r="UNY251" s="1"/>
      <c r="UNZ251" s="1"/>
      <c r="UOA251" s="1"/>
      <c r="UOB251" s="1"/>
      <c r="UOC251" s="1"/>
      <c r="UOD251" s="1"/>
      <c r="UOE251" s="1"/>
      <c r="UOF251" s="1"/>
      <c r="UOG251" s="1"/>
      <c r="UOH251" s="1"/>
      <c r="UOI251" s="1"/>
      <c r="UOJ251" s="1"/>
      <c r="UOK251" s="1"/>
      <c r="UOL251" s="1"/>
      <c r="UOM251" s="1"/>
      <c r="UON251" s="1"/>
      <c r="UOO251" s="1"/>
      <c r="UOP251" s="1"/>
      <c r="UOQ251" s="1"/>
      <c r="UOR251" s="1"/>
      <c r="UOS251" s="1"/>
      <c r="UOT251" s="1"/>
      <c r="UOU251" s="1"/>
      <c r="UOV251" s="1"/>
      <c r="UOW251" s="1"/>
      <c r="UOX251" s="1"/>
      <c r="UOY251" s="1"/>
      <c r="UOZ251" s="1"/>
      <c r="UPA251" s="1"/>
      <c r="UPB251" s="1"/>
      <c r="UPC251" s="1"/>
      <c r="UPD251" s="1"/>
      <c r="UPE251" s="1"/>
      <c r="UPF251" s="1"/>
      <c r="UPG251" s="1"/>
      <c r="UPH251" s="1"/>
      <c r="UPI251" s="1"/>
      <c r="UPJ251" s="1"/>
      <c r="UPK251" s="1"/>
      <c r="UPL251" s="1"/>
      <c r="UPM251" s="1"/>
      <c r="UPN251" s="1"/>
      <c r="UPO251" s="1"/>
      <c r="UPP251" s="1"/>
      <c r="UPQ251" s="1"/>
      <c r="UPR251" s="1"/>
      <c r="UPS251" s="1"/>
      <c r="UPT251" s="1"/>
      <c r="UPU251" s="1"/>
      <c r="UPV251" s="1"/>
      <c r="UPW251" s="1"/>
      <c r="UPX251" s="1"/>
      <c r="UPY251" s="1"/>
      <c r="UPZ251" s="1"/>
      <c r="UQA251" s="1"/>
      <c r="UQB251" s="1"/>
      <c r="UQC251" s="1"/>
      <c r="UQD251" s="1"/>
      <c r="UQE251" s="1"/>
      <c r="UQF251" s="1"/>
      <c r="UQG251" s="1"/>
      <c r="UQH251" s="1"/>
      <c r="UQI251" s="1"/>
      <c r="UQJ251" s="1"/>
      <c r="UQK251" s="1"/>
      <c r="UQL251" s="1"/>
      <c r="UQM251" s="1"/>
      <c r="UQN251" s="1"/>
      <c r="UQO251" s="1"/>
      <c r="UQP251" s="1"/>
      <c r="UQQ251" s="1"/>
      <c r="UQR251" s="1"/>
      <c r="UQS251" s="1"/>
      <c r="UQT251" s="1"/>
      <c r="UQU251" s="1"/>
      <c r="UQV251" s="1"/>
      <c r="UQW251" s="1"/>
      <c r="UQX251" s="1"/>
      <c r="UQY251" s="1"/>
      <c r="UQZ251" s="1"/>
      <c r="URA251" s="1"/>
      <c r="URB251" s="1"/>
      <c r="URC251" s="1"/>
      <c r="URD251" s="1"/>
      <c r="URE251" s="1"/>
      <c r="URF251" s="1"/>
      <c r="URG251" s="1"/>
      <c r="URH251" s="1"/>
      <c r="URI251" s="1"/>
      <c r="URJ251" s="1"/>
      <c r="URK251" s="1"/>
      <c r="URL251" s="1"/>
      <c r="URM251" s="1"/>
      <c r="URN251" s="1"/>
      <c r="URO251" s="1"/>
      <c r="URP251" s="1"/>
      <c r="URQ251" s="1"/>
      <c r="URR251" s="1"/>
      <c r="URS251" s="1"/>
      <c r="URT251" s="1"/>
      <c r="URU251" s="1"/>
      <c r="URV251" s="1"/>
      <c r="URW251" s="1"/>
      <c r="URX251" s="1"/>
      <c r="URY251" s="1"/>
      <c r="URZ251" s="1"/>
      <c r="USA251" s="1"/>
      <c r="USB251" s="1"/>
      <c r="USC251" s="1"/>
      <c r="USD251" s="1"/>
      <c r="USE251" s="1"/>
      <c r="USF251" s="1"/>
      <c r="USG251" s="1"/>
      <c r="USH251" s="1"/>
      <c r="USI251" s="1"/>
      <c r="USJ251" s="1"/>
      <c r="USK251" s="1"/>
      <c r="USL251" s="1"/>
      <c r="USM251" s="1"/>
      <c r="USN251" s="1"/>
      <c r="USO251" s="1"/>
      <c r="USP251" s="1"/>
      <c r="USQ251" s="1"/>
      <c r="USR251" s="1"/>
      <c r="USS251" s="1"/>
      <c r="UST251" s="1"/>
      <c r="USU251" s="1"/>
      <c r="USV251" s="1"/>
      <c r="USW251" s="1"/>
      <c r="USX251" s="1"/>
      <c r="USY251" s="1"/>
      <c r="USZ251" s="1"/>
      <c r="UTA251" s="1"/>
      <c r="UTB251" s="1"/>
      <c r="UTC251" s="1"/>
      <c r="UTD251" s="1"/>
      <c r="UTE251" s="1"/>
      <c r="UTF251" s="1"/>
      <c r="UTG251" s="1"/>
      <c r="UTH251" s="1"/>
      <c r="UTI251" s="1"/>
      <c r="UTJ251" s="1"/>
      <c r="UTK251" s="1"/>
      <c r="UTL251" s="1"/>
      <c r="UTM251" s="1"/>
      <c r="UTN251" s="1"/>
      <c r="UTO251" s="1"/>
      <c r="UTP251" s="1"/>
      <c r="UTQ251" s="1"/>
      <c r="UTR251" s="1"/>
      <c r="UTS251" s="1"/>
      <c r="UTT251" s="1"/>
      <c r="UTU251" s="1"/>
      <c r="UTV251" s="1"/>
      <c r="UTW251" s="1"/>
      <c r="UTX251" s="1"/>
      <c r="UTY251" s="1"/>
      <c r="UTZ251" s="1"/>
      <c r="UUA251" s="1"/>
      <c r="UUB251" s="1"/>
      <c r="UUC251" s="1"/>
      <c r="UUD251" s="1"/>
      <c r="UUE251" s="1"/>
      <c r="UUF251" s="1"/>
      <c r="UUG251" s="1"/>
      <c r="UUH251" s="1"/>
      <c r="UUI251" s="1"/>
      <c r="UUJ251" s="1"/>
      <c r="UUK251" s="1"/>
      <c r="UUL251" s="1"/>
      <c r="UUM251" s="1"/>
      <c r="UUN251" s="1"/>
      <c r="UUO251" s="1"/>
      <c r="UUP251" s="1"/>
      <c r="UUQ251" s="1"/>
      <c r="UUR251" s="1"/>
      <c r="UUS251" s="1"/>
      <c r="UUT251" s="1"/>
      <c r="UUU251" s="1"/>
      <c r="UUV251" s="1"/>
      <c r="UUW251" s="1"/>
      <c r="UUX251" s="1"/>
      <c r="UUY251" s="1"/>
      <c r="UUZ251" s="1"/>
      <c r="UVA251" s="1"/>
      <c r="UVB251" s="1"/>
      <c r="UVC251" s="1"/>
      <c r="UVD251" s="1"/>
      <c r="UVE251" s="1"/>
      <c r="UVF251" s="1"/>
      <c r="UVG251" s="1"/>
      <c r="UVH251" s="1"/>
      <c r="UVI251" s="1"/>
      <c r="UVJ251" s="1"/>
      <c r="UVK251" s="1"/>
      <c r="UVL251" s="1"/>
      <c r="UVM251" s="1"/>
      <c r="UVN251" s="1"/>
      <c r="UVO251" s="1"/>
      <c r="UVP251" s="1"/>
      <c r="UVQ251" s="1"/>
      <c r="UVR251" s="1"/>
      <c r="UVS251" s="1"/>
      <c r="UVT251" s="1"/>
      <c r="UVU251" s="1"/>
      <c r="UVV251" s="1"/>
      <c r="UVW251" s="1"/>
      <c r="UVX251" s="1"/>
      <c r="UVY251" s="1"/>
      <c r="UVZ251" s="1"/>
      <c r="UWA251" s="1"/>
      <c r="UWB251" s="1"/>
      <c r="UWC251" s="1"/>
      <c r="UWD251" s="1"/>
      <c r="UWE251" s="1"/>
      <c r="UWF251" s="1"/>
      <c r="UWG251" s="1"/>
      <c r="UWH251" s="1"/>
      <c r="UWI251" s="1"/>
      <c r="UWJ251" s="1"/>
      <c r="UWK251" s="1"/>
      <c r="UWL251" s="1"/>
      <c r="UWM251" s="1"/>
      <c r="UWN251" s="1"/>
      <c r="UWO251" s="1"/>
      <c r="UWP251" s="1"/>
      <c r="UWQ251" s="1"/>
      <c r="UWR251" s="1"/>
      <c r="UWS251" s="1"/>
      <c r="UWT251" s="1"/>
      <c r="UWU251" s="1"/>
      <c r="UWV251" s="1"/>
      <c r="UWW251" s="1"/>
      <c r="UWX251" s="1"/>
      <c r="UWY251" s="1"/>
      <c r="UWZ251" s="1"/>
      <c r="UXA251" s="1"/>
      <c r="UXB251" s="1"/>
      <c r="UXC251" s="1"/>
      <c r="UXD251" s="1"/>
      <c r="UXE251" s="1"/>
      <c r="UXF251" s="1"/>
      <c r="UXG251" s="1"/>
      <c r="UXH251" s="1"/>
      <c r="UXI251" s="1"/>
      <c r="UXJ251" s="1"/>
      <c r="UXK251" s="1"/>
      <c r="UXL251" s="1"/>
      <c r="UXM251" s="1"/>
      <c r="UXN251" s="1"/>
      <c r="UXO251" s="1"/>
      <c r="UXP251" s="1"/>
      <c r="UXQ251" s="1"/>
      <c r="UXR251" s="1"/>
      <c r="UXS251" s="1"/>
      <c r="UXT251" s="1"/>
      <c r="UXU251" s="1"/>
      <c r="UXV251" s="1"/>
      <c r="UXW251" s="1"/>
      <c r="UXX251" s="1"/>
      <c r="UXY251" s="1"/>
      <c r="UXZ251" s="1"/>
      <c r="UYA251" s="1"/>
      <c r="UYB251" s="1"/>
      <c r="UYC251" s="1"/>
      <c r="UYD251" s="1"/>
      <c r="UYE251" s="1"/>
      <c r="UYF251" s="1"/>
      <c r="UYG251" s="1"/>
      <c r="UYH251" s="1"/>
      <c r="UYI251" s="1"/>
      <c r="UYJ251" s="1"/>
      <c r="UYK251" s="1"/>
      <c r="UYL251" s="1"/>
      <c r="UYM251" s="1"/>
      <c r="UYN251" s="1"/>
      <c r="UYO251" s="1"/>
      <c r="UYP251" s="1"/>
      <c r="UYQ251" s="1"/>
      <c r="UYR251" s="1"/>
      <c r="UYS251" s="1"/>
      <c r="UYT251" s="1"/>
      <c r="UYU251" s="1"/>
      <c r="UYV251" s="1"/>
      <c r="UYW251" s="1"/>
      <c r="UYX251" s="1"/>
      <c r="UYY251" s="1"/>
      <c r="UYZ251" s="1"/>
      <c r="UZA251" s="1"/>
      <c r="UZB251" s="1"/>
      <c r="UZC251" s="1"/>
      <c r="UZD251" s="1"/>
      <c r="UZE251" s="1"/>
      <c r="UZF251" s="1"/>
      <c r="UZG251" s="1"/>
      <c r="UZH251" s="1"/>
      <c r="UZI251" s="1"/>
      <c r="UZJ251" s="1"/>
      <c r="UZK251" s="1"/>
      <c r="UZL251" s="1"/>
      <c r="UZM251" s="1"/>
      <c r="UZN251" s="1"/>
      <c r="UZO251" s="1"/>
      <c r="UZP251" s="1"/>
      <c r="UZQ251" s="1"/>
      <c r="UZR251" s="1"/>
      <c r="UZS251" s="1"/>
      <c r="UZT251" s="1"/>
      <c r="UZU251" s="1"/>
      <c r="UZV251" s="1"/>
      <c r="UZW251" s="1"/>
      <c r="UZX251" s="1"/>
      <c r="UZY251" s="1"/>
      <c r="UZZ251" s="1"/>
      <c r="VAA251" s="1"/>
      <c r="VAB251" s="1"/>
      <c r="VAC251" s="1"/>
      <c r="VAD251" s="1"/>
      <c r="VAE251" s="1"/>
      <c r="VAF251" s="1"/>
      <c r="VAG251" s="1"/>
      <c r="VAH251" s="1"/>
      <c r="VAI251" s="1"/>
      <c r="VAJ251" s="1"/>
      <c r="VAK251" s="1"/>
      <c r="VAL251" s="1"/>
      <c r="VAM251" s="1"/>
      <c r="VAN251" s="1"/>
      <c r="VAO251" s="1"/>
      <c r="VAP251" s="1"/>
      <c r="VAQ251" s="1"/>
      <c r="VAR251" s="1"/>
      <c r="VAS251" s="1"/>
      <c r="VAT251" s="1"/>
      <c r="VAU251" s="1"/>
      <c r="VAV251" s="1"/>
      <c r="VAW251" s="1"/>
      <c r="VAX251" s="1"/>
      <c r="VAY251" s="1"/>
      <c r="VAZ251" s="1"/>
      <c r="VBA251" s="1"/>
      <c r="VBB251" s="1"/>
      <c r="VBC251" s="1"/>
      <c r="VBD251" s="1"/>
      <c r="VBE251" s="1"/>
      <c r="VBF251" s="1"/>
      <c r="VBG251" s="1"/>
      <c r="VBH251" s="1"/>
      <c r="VBI251" s="1"/>
      <c r="VBJ251" s="1"/>
      <c r="VBK251" s="1"/>
      <c r="VBL251" s="1"/>
      <c r="VBM251" s="1"/>
      <c r="VBN251" s="1"/>
      <c r="VBO251" s="1"/>
      <c r="VBP251" s="1"/>
      <c r="VBQ251" s="1"/>
      <c r="VBR251" s="1"/>
      <c r="VBS251" s="1"/>
      <c r="VBT251" s="1"/>
      <c r="VBU251" s="1"/>
      <c r="VBV251" s="1"/>
      <c r="VBW251" s="1"/>
      <c r="VBX251" s="1"/>
      <c r="VBY251" s="1"/>
      <c r="VBZ251" s="1"/>
      <c r="VCA251" s="1"/>
      <c r="VCB251" s="1"/>
      <c r="VCC251" s="1"/>
      <c r="VCD251" s="1"/>
      <c r="VCE251" s="1"/>
      <c r="VCF251" s="1"/>
      <c r="VCG251" s="1"/>
      <c r="VCH251" s="1"/>
      <c r="VCI251" s="1"/>
      <c r="VCJ251" s="1"/>
      <c r="VCK251" s="1"/>
      <c r="VCL251" s="1"/>
      <c r="VCM251" s="1"/>
      <c r="VCN251" s="1"/>
      <c r="VCO251" s="1"/>
      <c r="VCP251" s="1"/>
      <c r="VCQ251" s="1"/>
      <c r="VCR251" s="1"/>
      <c r="VCS251" s="1"/>
      <c r="VCT251" s="1"/>
      <c r="VCU251" s="1"/>
      <c r="VCV251" s="1"/>
      <c r="VCW251" s="1"/>
      <c r="VCX251" s="1"/>
      <c r="VCY251" s="1"/>
      <c r="VCZ251" s="1"/>
      <c r="VDA251" s="1"/>
      <c r="VDB251" s="1"/>
      <c r="VDC251" s="1"/>
      <c r="VDD251" s="1"/>
      <c r="VDE251" s="1"/>
      <c r="VDF251" s="1"/>
      <c r="VDG251" s="1"/>
      <c r="VDH251" s="1"/>
      <c r="VDI251" s="1"/>
      <c r="VDJ251" s="1"/>
      <c r="VDK251" s="1"/>
      <c r="VDL251" s="1"/>
      <c r="VDM251" s="1"/>
      <c r="VDN251" s="1"/>
      <c r="VDO251" s="1"/>
      <c r="VDP251" s="1"/>
      <c r="VDQ251" s="1"/>
      <c r="VDR251" s="1"/>
      <c r="VDS251" s="1"/>
      <c r="VDT251" s="1"/>
      <c r="VDU251" s="1"/>
      <c r="VDV251" s="1"/>
      <c r="VDW251" s="1"/>
      <c r="VDX251" s="1"/>
      <c r="VDY251" s="1"/>
      <c r="VDZ251" s="1"/>
      <c r="VEA251" s="1"/>
      <c r="VEB251" s="1"/>
      <c r="VEC251" s="1"/>
      <c r="VED251" s="1"/>
      <c r="VEE251" s="1"/>
      <c r="VEF251" s="1"/>
      <c r="VEG251" s="1"/>
      <c r="VEH251" s="1"/>
      <c r="VEI251" s="1"/>
      <c r="VEJ251" s="1"/>
      <c r="VEK251" s="1"/>
      <c r="VEL251" s="1"/>
      <c r="VEM251" s="1"/>
      <c r="VEN251" s="1"/>
      <c r="VEO251" s="1"/>
      <c r="VEP251" s="1"/>
      <c r="VEQ251" s="1"/>
      <c r="VER251" s="1"/>
      <c r="VES251" s="1"/>
      <c r="VET251" s="1"/>
      <c r="VEU251" s="1"/>
      <c r="VEV251" s="1"/>
      <c r="VEW251" s="1"/>
      <c r="VEX251" s="1"/>
      <c r="VEY251" s="1"/>
      <c r="VEZ251" s="1"/>
      <c r="VFA251" s="1"/>
      <c r="VFB251" s="1"/>
      <c r="VFC251" s="1"/>
      <c r="VFD251" s="1"/>
      <c r="VFE251" s="1"/>
      <c r="VFF251" s="1"/>
      <c r="VFG251" s="1"/>
      <c r="VFH251" s="1"/>
      <c r="VFI251" s="1"/>
      <c r="VFJ251" s="1"/>
      <c r="VFK251" s="1"/>
      <c r="VFL251" s="1"/>
      <c r="VFM251" s="1"/>
      <c r="VFN251" s="1"/>
      <c r="VFO251" s="1"/>
      <c r="VFP251" s="1"/>
      <c r="VFQ251" s="1"/>
      <c r="VFR251" s="1"/>
      <c r="VFS251" s="1"/>
      <c r="VFT251" s="1"/>
      <c r="VFU251" s="1"/>
      <c r="VFV251" s="1"/>
      <c r="VFW251" s="1"/>
      <c r="VFX251" s="1"/>
      <c r="VFY251" s="1"/>
      <c r="VFZ251" s="1"/>
      <c r="VGA251" s="1"/>
      <c r="VGB251" s="1"/>
      <c r="VGC251" s="1"/>
      <c r="VGD251" s="1"/>
      <c r="VGE251" s="1"/>
      <c r="VGF251" s="1"/>
      <c r="VGG251" s="1"/>
      <c r="VGH251" s="1"/>
      <c r="VGI251" s="1"/>
      <c r="VGJ251" s="1"/>
      <c r="VGK251" s="1"/>
      <c r="VGL251" s="1"/>
      <c r="VGM251" s="1"/>
      <c r="VGN251" s="1"/>
      <c r="VGO251" s="1"/>
      <c r="VGP251" s="1"/>
      <c r="VGQ251" s="1"/>
      <c r="VGR251" s="1"/>
      <c r="VGS251" s="1"/>
      <c r="VGT251" s="1"/>
      <c r="VGU251" s="1"/>
      <c r="VGV251" s="1"/>
      <c r="VGW251" s="1"/>
      <c r="VGX251" s="1"/>
      <c r="VGY251" s="1"/>
      <c r="VGZ251" s="1"/>
      <c r="VHA251" s="1"/>
      <c r="VHB251" s="1"/>
      <c r="VHC251" s="1"/>
      <c r="VHD251" s="1"/>
      <c r="VHE251" s="1"/>
      <c r="VHF251" s="1"/>
      <c r="VHG251" s="1"/>
      <c r="VHH251" s="1"/>
      <c r="VHI251" s="1"/>
      <c r="VHJ251" s="1"/>
      <c r="VHK251" s="1"/>
      <c r="VHL251" s="1"/>
      <c r="VHM251" s="1"/>
      <c r="VHN251" s="1"/>
      <c r="VHO251" s="1"/>
      <c r="VHP251" s="1"/>
      <c r="VHQ251" s="1"/>
      <c r="VHR251" s="1"/>
      <c r="VHS251" s="1"/>
      <c r="VHT251" s="1"/>
      <c r="VHU251" s="1"/>
      <c r="VHV251" s="1"/>
      <c r="VHW251" s="1"/>
      <c r="VHX251" s="1"/>
      <c r="VHY251" s="1"/>
      <c r="VHZ251" s="1"/>
      <c r="VIA251" s="1"/>
      <c r="VIB251" s="1"/>
      <c r="VIC251" s="1"/>
      <c r="VID251" s="1"/>
      <c r="VIE251" s="1"/>
      <c r="VIF251" s="1"/>
      <c r="VIG251" s="1"/>
      <c r="VIH251" s="1"/>
      <c r="VII251" s="1"/>
      <c r="VIJ251" s="1"/>
      <c r="VIK251" s="1"/>
      <c r="VIL251" s="1"/>
      <c r="VIM251" s="1"/>
      <c r="VIN251" s="1"/>
      <c r="VIO251" s="1"/>
      <c r="VIP251" s="1"/>
      <c r="VIQ251" s="1"/>
      <c r="VIR251" s="1"/>
      <c r="VIS251" s="1"/>
      <c r="VIT251" s="1"/>
      <c r="VIU251" s="1"/>
      <c r="VIV251" s="1"/>
      <c r="VIW251" s="1"/>
      <c r="VIX251" s="1"/>
      <c r="VIY251" s="1"/>
      <c r="VIZ251" s="1"/>
      <c r="VJA251" s="1"/>
      <c r="VJB251" s="1"/>
      <c r="VJC251" s="1"/>
      <c r="VJD251" s="1"/>
      <c r="VJE251" s="1"/>
      <c r="VJF251" s="1"/>
      <c r="VJG251" s="1"/>
      <c r="VJH251" s="1"/>
      <c r="VJI251" s="1"/>
      <c r="VJJ251" s="1"/>
      <c r="VJK251" s="1"/>
      <c r="VJL251" s="1"/>
      <c r="VJM251" s="1"/>
      <c r="VJN251" s="1"/>
      <c r="VJO251" s="1"/>
      <c r="VJP251" s="1"/>
      <c r="VJQ251" s="1"/>
      <c r="VJR251" s="1"/>
      <c r="VJS251" s="1"/>
      <c r="VJT251" s="1"/>
      <c r="VJU251" s="1"/>
      <c r="VJV251" s="1"/>
      <c r="VJW251" s="1"/>
      <c r="VJX251" s="1"/>
      <c r="VJY251" s="1"/>
      <c r="VJZ251" s="1"/>
      <c r="VKA251" s="1"/>
      <c r="VKB251" s="1"/>
      <c r="VKC251" s="1"/>
      <c r="VKD251" s="1"/>
      <c r="VKE251" s="1"/>
      <c r="VKF251" s="1"/>
      <c r="VKG251" s="1"/>
      <c r="VKH251" s="1"/>
      <c r="VKI251" s="1"/>
      <c r="VKJ251" s="1"/>
      <c r="VKK251" s="1"/>
      <c r="VKL251" s="1"/>
      <c r="VKM251" s="1"/>
      <c r="VKN251" s="1"/>
      <c r="VKO251" s="1"/>
      <c r="VKP251" s="1"/>
      <c r="VKQ251" s="1"/>
      <c r="VKR251" s="1"/>
      <c r="VKS251" s="1"/>
      <c r="VKT251" s="1"/>
      <c r="VKU251" s="1"/>
      <c r="VKV251" s="1"/>
      <c r="VKW251" s="1"/>
      <c r="VKX251" s="1"/>
      <c r="VKY251" s="1"/>
      <c r="VKZ251" s="1"/>
      <c r="VLA251" s="1"/>
      <c r="VLB251" s="1"/>
      <c r="VLC251" s="1"/>
      <c r="VLD251" s="1"/>
      <c r="VLE251" s="1"/>
      <c r="VLF251" s="1"/>
      <c r="VLG251" s="1"/>
      <c r="VLH251" s="1"/>
      <c r="VLI251" s="1"/>
      <c r="VLJ251" s="1"/>
      <c r="VLK251" s="1"/>
      <c r="VLL251" s="1"/>
      <c r="VLM251" s="1"/>
      <c r="VLN251" s="1"/>
      <c r="VLO251" s="1"/>
      <c r="VLP251" s="1"/>
      <c r="VLQ251" s="1"/>
      <c r="VLR251" s="1"/>
      <c r="VLS251" s="1"/>
      <c r="VLT251" s="1"/>
      <c r="VLU251" s="1"/>
      <c r="VLV251" s="1"/>
      <c r="VLW251" s="1"/>
      <c r="VLX251" s="1"/>
      <c r="VLY251" s="1"/>
      <c r="VLZ251" s="1"/>
      <c r="VMA251" s="1"/>
      <c r="VMB251" s="1"/>
      <c r="VMC251" s="1"/>
      <c r="VMD251" s="1"/>
      <c r="VME251" s="1"/>
      <c r="VMF251" s="1"/>
      <c r="VMG251" s="1"/>
      <c r="VMH251" s="1"/>
      <c r="VMI251" s="1"/>
      <c r="VMJ251" s="1"/>
      <c r="VMK251" s="1"/>
      <c r="VML251" s="1"/>
      <c r="VMM251" s="1"/>
      <c r="VMN251" s="1"/>
      <c r="VMO251" s="1"/>
      <c r="VMP251" s="1"/>
      <c r="VMQ251" s="1"/>
      <c r="VMR251" s="1"/>
      <c r="VMS251" s="1"/>
      <c r="VMT251" s="1"/>
      <c r="VMU251" s="1"/>
      <c r="VMV251" s="1"/>
      <c r="VMW251" s="1"/>
      <c r="VMX251" s="1"/>
      <c r="VMY251" s="1"/>
      <c r="VMZ251" s="1"/>
      <c r="VNA251" s="1"/>
      <c r="VNB251" s="1"/>
      <c r="VNC251" s="1"/>
      <c r="VND251" s="1"/>
      <c r="VNE251" s="1"/>
      <c r="VNF251" s="1"/>
      <c r="VNG251" s="1"/>
      <c r="VNH251" s="1"/>
      <c r="VNI251" s="1"/>
      <c r="VNJ251" s="1"/>
      <c r="VNK251" s="1"/>
      <c r="VNL251" s="1"/>
      <c r="VNM251" s="1"/>
      <c r="VNN251" s="1"/>
      <c r="VNO251" s="1"/>
      <c r="VNP251" s="1"/>
      <c r="VNQ251" s="1"/>
      <c r="VNR251" s="1"/>
      <c r="VNS251" s="1"/>
      <c r="VNT251" s="1"/>
      <c r="VNU251" s="1"/>
      <c r="VNV251" s="1"/>
      <c r="VNW251" s="1"/>
      <c r="VNX251" s="1"/>
      <c r="VNY251" s="1"/>
      <c r="VNZ251" s="1"/>
      <c r="VOA251" s="1"/>
      <c r="VOB251" s="1"/>
      <c r="VOC251" s="1"/>
      <c r="VOD251" s="1"/>
      <c r="VOE251" s="1"/>
      <c r="VOF251" s="1"/>
      <c r="VOG251" s="1"/>
      <c r="VOH251" s="1"/>
      <c r="VOI251" s="1"/>
      <c r="VOJ251" s="1"/>
      <c r="VOK251" s="1"/>
      <c r="VOL251" s="1"/>
      <c r="VOM251" s="1"/>
      <c r="VON251" s="1"/>
      <c r="VOO251" s="1"/>
      <c r="VOP251" s="1"/>
      <c r="VOQ251" s="1"/>
      <c r="VOR251" s="1"/>
      <c r="VOS251" s="1"/>
      <c r="VOT251" s="1"/>
      <c r="VOU251" s="1"/>
      <c r="VOV251" s="1"/>
      <c r="VOW251" s="1"/>
      <c r="VOX251" s="1"/>
      <c r="VOY251" s="1"/>
      <c r="VOZ251" s="1"/>
      <c r="VPA251" s="1"/>
      <c r="VPB251" s="1"/>
      <c r="VPC251" s="1"/>
      <c r="VPD251" s="1"/>
      <c r="VPE251" s="1"/>
      <c r="VPF251" s="1"/>
      <c r="VPG251" s="1"/>
      <c r="VPH251" s="1"/>
      <c r="VPI251" s="1"/>
      <c r="VPJ251" s="1"/>
      <c r="VPK251" s="1"/>
      <c r="VPL251" s="1"/>
      <c r="VPM251" s="1"/>
      <c r="VPN251" s="1"/>
      <c r="VPO251" s="1"/>
      <c r="VPP251" s="1"/>
      <c r="VPQ251" s="1"/>
      <c r="VPR251" s="1"/>
      <c r="VPS251" s="1"/>
      <c r="VPT251" s="1"/>
      <c r="VPU251" s="1"/>
      <c r="VPV251" s="1"/>
      <c r="VPW251" s="1"/>
      <c r="VPX251" s="1"/>
      <c r="VPY251" s="1"/>
      <c r="VPZ251" s="1"/>
      <c r="VQA251" s="1"/>
      <c r="VQB251" s="1"/>
      <c r="VQC251" s="1"/>
      <c r="VQD251" s="1"/>
      <c r="VQE251" s="1"/>
      <c r="VQF251" s="1"/>
      <c r="VQG251" s="1"/>
      <c r="VQH251" s="1"/>
      <c r="VQI251" s="1"/>
      <c r="VQJ251" s="1"/>
      <c r="VQK251" s="1"/>
      <c r="VQL251" s="1"/>
      <c r="VQM251" s="1"/>
      <c r="VQN251" s="1"/>
      <c r="VQO251" s="1"/>
      <c r="VQP251" s="1"/>
      <c r="VQQ251" s="1"/>
      <c r="VQR251" s="1"/>
      <c r="VQS251" s="1"/>
      <c r="VQT251" s="1"/>
      <c r="VQU251" s="1"/>
      <c r="VQV251" s="1"/>
      <c r="VQW251" s="1"/>
      <c r="VQX251" s="1"/>
      <c r="VQY251" s="1"/>
      <c r="VQZ251" s="1"/>
      <c r="VRA251" s="1"/>
      <c r="VRB251" s="1"/>
      <c r="VRC251" s="1"/>
      <c r="VRD251" s="1"/>
      <c r="VRE251" s="1"/>
      <c r="VRF251" s="1"/>
      <c r="VRG251" s="1"/>
      <c r="VRH251" s="1"/>
      <c r="VRI251" s="1"/>
      <c r="VRJ251" s="1"/>
      <c r="VRK251" s="1"/>
      <c r="VRL251" s="1"/>
      <c r="VRM251" s="1"/>
      <c r="VRN251" s="1"/>
      <c r="VRO251" s="1"/>
      <c r="VRP251" s="1"/>
      <c r="VRQ251" s="1"/>
      <c r="VRR251" s="1"/>
      <c r="VRS251" s="1"/>
      <c r="VRT251" s="1"/>
      <c r="VRU251" s="1"/>
      <c r="VRV251" s="1"/>
      <c r="VRW251" s="1"/>
      <c r="VRX251" s="1"/>
      <c r="VRY251" s="1"/>
      <c r="VRZ251" s="1"/>
      <c r="VSA251" s="1"/>
      <c r="VSB251" s="1"/>
      <c r="VSC251" s="1"/>
      <c r="VSD251" s="1"/>
      <c r="VSE251" s="1"/>
      <c r="VSF251" s="1"/>
      <c r="VSG251" s="1"/>
      <c r="VSH251" s="1"/>
      <c r="VSI251" s="1"/>
      <c r="VSJ251" s="1"/>
      <c r="VSK251" s="1"/>
      <c r="VSL251" s="1"/>
      <c r="VSM251" s="1"/>
      <c r="VSN251" s="1"/>
      <c r="VSO251" s="1"/>
      <c r="VSP251" s="1"/>
      <c r="VSQ251" s="1"/>
      <c r="VSR251" s="1"/>
      <c r="VSS251" s="1"/>
      <c r="VST251" s="1"/>
      <c r="VSU251" s="1"/>
      <c r="VSV251" s="1"/>
      <c r="VSW251" s="1"/>
      <c r="VSX251" s="1"/>
      <c r="VSY251" s="1"/>
      <c r="VSZ251" s="1"/>
      <c r="VTA251" s="1"/>
      <c r="VTB251" s="1"/>
      <c r="VTC251" s="1"/>
      <c r="VTD251" s="1"/>
      <c r="VTE251" s="1"/>
      <c r="VTF251" s="1"/>
      <c r="VTG251" s="1"/>
      <c r="VTH251" s="1"/>
      <c r="VTI251" s="1"/>
      <c r="VTJ251" s="1"/>
      <c r="VTK251" s="1"/>
      <c r="VTL251" s="1"/>
      <c r="VTM251" s="1"/>
      <c r="VTN251" s="1"/>
      <c r="VTO251" s="1"/>
      <c r="VTP251" s="1"/>
      <c r="VTQ251" s="1"/>
      <c r="VTR251" s="1"/>
      <c r="VTS251" s="1"/>
      <c r="VTT251" s="1"/>
      <c r="VTU251" s="1"/>
      <c r="VTV251" s="1"/>
      <c r="VTW251" s="1"/>
      <c r="VTX251" s="1"/>
      <c r="VTY251" s="1"/>
      <c r="VTZ251" s="1"/>
      <c r="VUA251" s="1"/>
      <c r="VUB251" s="1"/>
      <c r="VUC251" s="1"/>
      <c r="VUD251" s="1"/>
      <c r="VUE251" s="1"/>
      <c r="VUF251" s="1"/>
      <c r="VUG251" s="1"/>
      <c r="VUH251" s="1"/>
      <c r="VUI251" s="1"/>
      <c r="VUJ251" s="1"/>
      <c r="VUK251" s="1"/>
      <c r="VUL251" s="1"/>
      <c r="VUM251" s="1"/>
      <c r="VUN251" s="1"/>
      <c r="VUO251" s="1"/>
      <c r="VUP251" s="1"/>
      <c r="VUQ251" s="1"/>
      <c r="VUR251" s="1"/>
      <c r="VUS251" s="1"/>
      <c r="VUT251" s="1"/>
      <c r="VUU251" s="1"/>
      <c r="VUV251" s="1"/>
      <c r="VUW251" s="1"/>
      <c r="VUX251" s="1"/>
      <c r="VUY251" s="1"/>
      <c r="VUZ251" s="1"/>
      <c r="VVA251" s="1"/>
      <c r="VVB251" s="1"/>
      <c r="VVC251" s="1"/>
      <c r="VVD251" s="1"/>
      <c r="VVE251" s="1"/>
      <c r="VVF251" s="1"/>
      <c r="VVG251" s="1"/>
      <c r="VVH251" s="1"/>
      <c r="VVI251" s="1"/>
      <c r="VVJ251" s="1"/>
      <c r="VVK251" s="1"/>
      <c r="VVL251" s="1"/>
      <c r="VVM251" s="1"/>
      <c r="VVN251" s="1"/>
      <c r="VVO251" s="1"/>
      <c r="VVP251" s="1"/>
      <c r="VVQ251" s="1"/>
      <c r="VVR251" s="1"/>
      <c r="VVS251" s="1"/>
      <c r="VVT251" s="1"/>
      <c r="VVU251" s="1"/>
      <c r="VVV251" s="1"/>
      <c r="VVW251" s="1"/>
      <c r="VVX251" s="1"/>
      <c r="VVY251" s="1"/>
      <c r="VVZ251" s="1"/>
      <c r="VWA251" s="1"/>
      <c r="VWB251" s="1"/>
      <c r="VWC251" s="1"/>
      <c r="VWD251" s="1"/>
      <c r="VWE251" s="1"/>
      <c r="VWF251" s="1"/>
      <c r="VWG251" s="1"/>
      <c r="VWH251" s="1"/>
      <c r="VWI251" s="1"/>
      <c r="VWJ251" s="1"/>
      <c r="VWK251" s="1"/>
      <c r="VWL251" s="1"/>
      <c r="VWM251" s="1"/>
      <c r="VWN251" s="1"/>
      <c r="VWO251" s="1"/>
      <c r="VWP251" s="1"/>
      <c r="VWQ251" s="1"/>
      <c r="VWR251" s="1"/>
      <c r="VWS251" s="1"/>
      <c r="VWT251" s="1"/>
      <c r="VWU251" s="1"/>
      <c r="VWV251" s="1"/>
      <c r="VWW251" s="1"/>
      <c r="VWX251" s="1"/>
      <c r="VWY251" s="1"/>
      <c r="VWZ251" s="1"/>
      <c r="VXA251" s="1"/>
      <c r="VXB251" s="1"/>
      <c r="VXC251" s="1"/>
      <c r="VXD251" s="1"/>
      <c r="VXE251" s="1"/>
      <c r="VXF251" s="1"/>
      <c r="VXG251" s="1"/>
      <c r="VXH251" s="1"/>
      <c r="VXI251" s="1"/>
      <c r="VXJ251" s="1"/>
      <c r="VXK251" s="1"/>
      <c r="VXL251" s="1"/>
      <c r="VXM251" s="1"/>
      <c r="VXN251" s="1"/>
      <c r="VXO251" s="1"/>
      <c r="VXP251" s="1"/>
      <c r="VXQ251" s="1"/>
      <c r="VXR251" s="1"/>
      <c r="VXS251" s="1"/>
      <c r="VXT251" s="1"/>
      <c r="VXU251" s="1"/>
      <c r="VXV251" s="1"/>
      <c r="VXW251" s="1"/>
      <c r="VXX251" s="1"/>
      <c r="VXY251" s="1"/>
      <c r="VXZ251" s="1"/>
      <c r="VYA251" s="1"/>
      <c r="VYB251" s="1"/>
      <c r="VYC251" s="1"/>
      <c r="VYD251" s="1"/>
      <c r="VYE251" s="1"/>
      <c r="VYF251" s="1"/>
      <c r="VYG251" s="1"/>
      <c r="VYH251" s="1"/>
      <c r="VYI251" s="1"/>
      <c r="VYJ251" s="1"/>
      <c r="VYK251" s="1"/>
      <c r="VYL251" s="1"/>
      <c r="VYM251" s="1"/>
      <c r="VYN251" s="1"/>
      <c r="VYO251" s="1"/>
      <c r="VYP251" s="1"/>
      <c r="VYQ251" s="1"/>
      <c r="VYR251" s="1"/>
      <c r="VYS251" s="1"/>
      <c r="VYT251" s="1"/>
      <c r="VYU251" s="1"/>
      <c r="VYV251" s="1"/>
      <c r="VYW251" s="1"/>
      <c r="VYX251" s="1"/>
      <c r="VYY251" s="1"/>
      <c r="VYZ251" s="1"/>
      <c r="VZA251" s="1"/>
      <c r="VZB251" s="1"/>
      <c r="VZC251" s="1"/>
      <c r="VZD251" s="1"/>
      <c r="VZE251" s="1"/>
      <c r="VZF251" s="1"/>
      <c r="VZG251" s="1"/>
      <c r="VZH251" s="1"/>
      <c r="VZI251" s="1"/>
      <c r="VZJ251" s="1"/>
      <c r="VZK251" s="1"/>
      <c r="VZL251" s="1"/>
      <c r="VZM251" s="1"/>
      <c r="VZN251" s="1"/>
      <c r="VZO251" s="1"/>
      <c r="VZP251" s="1"/>
      <c r="VZQ251" s="1"/>
      <c r="VZR251" s="1"/>
      <c r="VZS251" s="1"/>
      <c r="VZT251" s="1"/>
      <c r="VZU251" s="1"/>
      <c r="VZV251" s="1"/>
      <c r="VZW251" s="1"/>
      <c r="VZX251" s="1"/>
      <c r="VZY251" s="1"/>
      <c r="VZZ251" s="1"/>
      <c r="WAA251" s="1"/>
      <c r="WAB251" s="1"/>
      <c r="WAC251" s="1"/>
      <c r="WAD251" s="1"/>
      <c r="WAE251" s="1"/>
      <c r="WAF251" s="1"/>
      <c r="WAG251" s="1"/>
      <c r="WAH251" s="1"/>
      <c r="WAI251" s="1"/>
      <c r="WAJ251" s="1"/>
      <c r="WAK251" s="1"/>
      <c r="WAL251" s="1"/>
      <c r="WAM251" s="1"/>
      <c r="WAN251" s="1"/>
      <c r="WAO251" s="1"/>
      <c r="WAP251" s="1"/>
      <c r="WAQ251" s="1"/>
      <c r="WAR251" s="1"/>
      <c r="WAS251" s="1"/>
      <c r="WAT251" s="1"/>
      <c r="WAU251" s="1"/>
      <c r="WAV251" s="1"/>
      <c r="WAW251" s="1"/>
      <c r="WAX251" s="1"/>
      <c r="WAY251" s="1"/>
      <c r="WAZ251" s="1"/>
      <c r="WBA251" s="1"/>
      <c r="WBB251" s="1"/>
      <c r="WBC251" s="1"/>
      <c r="WBD251" s="1"/>
      <c r="WBE251" s="1"/>
      <c r="WBF251" s="1"/>
      <c r="WBG251" s="1"/>
      <c r="WBH251" s="1"/>
      <c r="WBI251" s="1"/>
      <c r="WBJ251" s="1"/>
      <c r="WBK251" s="1"/>
      <c r="WBL251" s="1"/>
      <c r="WBM251" s="1"/>
      <c r="WBN251" s="1"/>
      <c r="WBO251" s="1"/>
      <c r="WBP251" s="1"/>
      <c r="WBQ251" s="1"/>
      <c r="WBR251" s="1"/>
      <c r="WBS251" s="1"/>
      <c r="WBT251" s="1"/>
      <c r="WBU251" s="1"/>
      <c r="WBV251" s="1"/>
      <c r="WBW251" s="1"/>
      <c r="WBX251" s="1"/>
      <c r="WBY251" s="1"/>
      <c r="WBZ251" s="1"/>
      <c r="WCA251" s="1"/>
      <c r="WCB251" s="1"/>
      <c r="WCC251" s="1"/>
      <c r="WCD251" s="1"/>
      <c r="WCE251" s="1"/>
      <c r="WCF251" s="1"/>
      <c r="WCG251" s="1"/>
      <c r="WCH251" s="1"/>
      <c r="WCI251" s="1"/>
      <c r="WCJ251" s="1"/>
      <c r="WCK251" s="1"/>
      <c r="WCL251" s="1"/>
      <c r="WCM251" s="1"/>
      <c r="WCN251" s="1"/>
      <c r="WCO251" s="1"/>
      <c r="WCP251" s="1"/>
      <c r="WCQ251" s="1"/>
      <c r="WCR251" s="1"/>
      <c r="WCS251" s="1"/>
      <c r="WCT251" s="1"/>
      <c r="WCU251" s="1"/>
      <c r="WCV251" s="1"/>
      <c r="WCW251" s="1"/>
      <c r="WCX251" s="1"/>
      <c r="WCY251" s="1"/>
      <c r="WCZ251" s="1"/>
      <c r="WDA251" s="1"/>
      <c r="WDB251" s="1"/>
      <c r="WDC251" s="1"/>
      <c r="WDD251" s="1"/>
      <c r="WDE251" s="1"/>
      <c r="WDF251" s="1"/>
      <c r="WDG251" s="1"/>
      <c r="WDH251" s="1"/>
      <c r="WDI251" s="1"/>
      <c r="WDJ251" s="1"/>
      <c r="WDK251" s="1"/>
      <c r="WDL251" s="1"/>
      <c r="WDM251" s="1"/>
      <c r="WDN251" s="1"/>
      <c r="WDO251" s="1"/>
      <c r="WDP251" s="1"/>
      <c r="WDQ251" s="1"/>
      <c r="WDR251" s="1"/>
      <c r="WDS251" s="1"/>
      <c r="WDT251" s="1"/>
      <c r="WDU251" s="1"/>
      <c r="WDV251" s="1"/>
      <c r="WDW251" s="1"/>
      <c r="WDX251" s="1"/>
      <c r="WDY251" s="1"/>
      <c r="WDZ251" s="1"/>
      <c r="WEA251" s="1"/>
      <c r="WEB251" s="1"/>
      <c r="WEC251" s="1"/>
      <c r="WED251" s="1"/>
      <c r="WEE251" s="1"/>
      <c r="WEF251" s="1"/>
      <c r="WEG251" s="1"/>
      <c r="WEH251" s="1"/>
      <c r="WEI251" s="1"/>
      <c r="WEJ251" s="1"/>
      <c r="WEK251" s="1"/>
      <c r="WEL251" s="1"/>
      <c r="WEM251" s="1"/>
      <c r="WEN251" s="1"/>
      <c r="WEO251" s="1"/>
      <c r="WEP251" s="1"/>
      <c r="WEQ251" s="1"/>
      <c r="WER251" s="1"/>
      <c r="WES251" s="1"/>
      <c r="WET251" s="1"/>
      <c r="WEU251" s="1"/>
      <c r="WEV251" s="1"/>
      <c r="WEW251" s="1"/>
      <c r="WEX251" s="1"/>
      <c r="WEY251" s="1"/>
      <c r="WEZ251" s="1"/>
      <c r="WFA251" s="1"/>
      <c r="WFB251" s="1"/>
      <c r="WFC251" s="1"/>
      <c r="WFD251" s="1"/>
      <c r="WFE251" s="1"/>
      <c r="WFF251" s="1"/>
      <c r="WFG251" s="1"/>
      <c r="WFH251" s="1"/>
      <c r="WFI251" s="1"/>
      <c r="WFJ251" s="1"/>
      <c r="WFK251" s="1"/>
      <c r="WFL251" s="1"/>
      <c r="WFM251" s="1"/>
      <c r="WFN251" s="1"/>
      <c r="WFO251" s="1"/>
      <c r="WFP251" s="1"/>
      <c r="WFQ251" s="1"/>
      <c r="WFR251" s="1"/>
      <c r="WFS251" s="1"/>
      <c r="WFT251" s="1"/>
      <c r="WFU251" s="1"/>
      <c r="WFV251" s="1"/>
      <c r="WFW251" s="1"/>
      <c r="WFX251" s="1"/>
      <c r="WFY251" s="1"/>
      <c r="WFZ251" s="1"/>
      <c r="WGA251" s="1"/>
      <c r="WGB251" s="1"/>
      <c r="WGC251" s="1"/>
      <c r="WGD251" s="1"/>
      <c r="WGE251" s="1"/>
      <c r="WGF251" s="1"/>
      <c r="WGG251" s="1"/>
      <c r="WGH251" s="1"/>
      <c r="WGI251" s="1"/>
      <c r="WGJ251" s="1"/>
      <c r="WGK251" s="1"/>
      <c r="WGL251" s="1"/>
      <c r="WGM251" s="1"/>
      <c r="WGN251" s="1"/>
      <c r="WGO251" s="1"/>
      <c r="WGP251" s="1"/>
      <c r="WGQ251" s="1"/>
      <c r="WGR251" s="1"/>
      <c r="WGS251" s="1"/>
      <c r="WGT251" s="1"/>
      <c r="WGU251" s="1"/>
      <c r="WGV251" s="1"/>
      <c r="WGW251" s="1"/>
      <c r="WGX251" s="1"/>
      <c r="WGY251" s="1"/>
      <c r="WGZ251" s="1"/>
      <c r="WHA251" s="1"/>
      <c r="WHB251" s="1"/>
      <c r="WHC251" s="1"/>
      <c r="WHD251" s="1"/>
      <c r="WHE251" s="1"/>
      <c r="WHF251" s="1"/>
      <c r="WHG251" s="1"/>
      <c r="WHH251" s="1"/>
      <c r="WHI251" s="1"/>
      <c r="WHJ251" s="1"/>
      <c r="WHK251" s="1"/>
      <c r="WHL251" s="1"/>
      <c r="WHM251" s="1"/>
      <c r="WHN251" s="1"/>
      <c r="WHO251" s="1"/>
      <c r="WHP251" s="1"/>
      <c r="WHQ251" s="1"/>
      <c r="WHR251" s="1"/>
      <c r="WHS251" s="1"/>
      <c r="WHT251" s="1"/>
      <c r="WHU251" s="1"/>
      <c r="WHV251" s="1"/>
      <c r="WHW251" s="1"/>
      <c r="WHX251" s="1"/>
      <c r="WHY251" s="1"/>
      <c r="WHZ251" s="1"/>
      <c r="WIA251" s="1"/>
      <c r="WIB251" s="1"/>
      <c r="WIC251" s="1"/>
      <c r="WID251" s="1"/>
      <c r="WIE251" s="1"/>
      <c r="WIF251" s="1"/>
      <c r="WIG251" s="1"/>
      <c r="WIH251" s="1"/>
      <c r="WII251" s="1"/>
      <c r="WIJ251" s="1"/>
      <c r="WIK251" s="1"/>
      <c r="WIL251" s="1"/>
      <c r="WIM251" s="1"/>
      <c r="WIN251" s="1"/>
      <c r="WIO251" s="1"/>
      <c r="WIP251" s="1"/>
      <c r="WIQ251" s="1"/>
      <c r="WIR251" s="1"/>
      <c r="WIS251" s="1"/>
      <c r="WIT251" s="1"/>
      <c r="WIU251" s="1"/>
      <c r="WIV251" s="1"/>
      <c r="WIW251" s="1"/>
      <c r="WIX251" s="1"/>
      <c r="WIY251" s="1"/>
      <c r="WIZ251" s="1"/>
      <c r="WJA251" s="1"/>
      <c r="WJB251" s="1"/>
      <c r="WJC251" s="1"/>
      <c r="WJD251" s="1"/>
      <c r="WJE251" s="1"/>
      <c r="WJF251" s="1"/>
      <c r="WJG251" s="1"/>
      <c r="WJH251" s="1"/>
      <c r="WJI251" s="1"/>
      <c r="WJJ251" s="1"/>
      <c r="WJK251" s="1"/>
      <c r="WJL251" s="1"/>
      <c r="WJM251" s="1"/>
      <c r="WJN251" s="1"/>
      <c r="WJO251" s="1"/>
      <c r="WJP251" s="1"/>
      <c r="WJQ251" s="1"/>
      <c r="WJR251" s="1"/>
      <c r="WJS251" s="1"/>
      <c r="WJT251" s="1"/>
      <c r="WJU251" s="1"/>
      <c r="WJV251" s="1"/>
      <c r="WJW251" s="1"/>
      <c r="WJX251" s="1"/>
      <c r="WJY251" s="1"/>
      <c r="WJZ251" s="1"/>
      <c r="WKA251" s="1"/>
      <c r="WKB251" s="1"/>
      <c r="WKC251" s="1"/>
      <c r="WKD251" s="1"/>
      <c r="WKE251" s="1"/>
      <c r="WKF251" s="1"/>
      <c r="WKG251" s="1"/>
      <c r="WKH251" s="1"/>
      <c r="WKI251" s="1"/>
      <c r="WKJ251" s="1"/>
      <c r="WKK251" s="1"/>
      <c r="WKL251" s="1"/>
      <c r="WKM251" s="1"/>
      <c r="WKN251" s="1"/>
      <c r="WKO251" s="1"/>
      <c r="WKP251" s="1"/>
      <c r="WKQ251" s="1"/>
      <c r="WKR251" s="1"/>
      <c r="WKS251" s="1"/>
      <c r="WKT251" s="1"/>
      <c r="WKU251" s="1"/>
      <c r="WKV251" s="1"/>
      <c r="WKW251" s="1"/>
      <c r="WKX251" s="1"/>
      <c r="WKY251" s="1"/>
      <c r="WKZ251" s="1"/>
      <c r="WLA251" s="1"/>
      <c r="WLB251" s="1"/>
      <c r="WLC251" s="1"/>
      <c r="WLD251" s="1"/>
      <c r="WLE251" s="1"/>
      <c r="WLF251" s="1"/>
      <c r="WLG251" s="1"/>
      <c r="WLH251" s="1"/>
      <c r="WLI251" s="1"/>
      <c r="WLJ251" s="1"/>
      <c r="WLK251" s="1"/>
      <c r="WLL251" s="1"/>
      <c r="WLM251" s="1"/>
      <c r="WLN251" s="1"/>
      <c r="WLO251" s="1"/>
      <c r="WLP251" s="1"/>
      <c r="WLQ251" s="1"/>
      <c r="WLR251" s="1"/>
      <c r="WLS251" s="1"/>
      <c r="WLT251" s="1"/>
      <c r="WLU251" s="1"/>
      <c r="WLV251" s="1"/>
      <c r="WLW251" s="1"/>
      <c r="WLX251" s="1"/>
      <c r="WLY251" s="1"/>
      <c r="WLZ251" s="1"/>
      <c r="WMA251" s="1"/>
      <c r="WMB251" s="1"/>
      <c r="WMC251" s="1"/>
      <c r="WMD251" s="1"/>
      <c r="WME251" s="1"/>
      <c r="WMF251" s="1"/>
      <c r="WMG251" s="1"/>
      <c r="WMH251" s="1"/>
      <c r="WMI251" s="1"/>
      <c r="WMJ251" s="1"/>
      <c r="WMK251" s="1"/>
      <c r="WML251" s="1"/>
      <c r="WMM251" s="1"/>
      <c r="WMN251" s="1"/>
      <c r="WMO251" s="1"/>
      <c r="WMP251" s="1"/>
      <c r="WMQ251" s="1"/>
      <c r="WMR251" s="1"/>
      <c r="WMS251" s="1"/>
      <c r="WMT251" s="1"/>
      <c r="WMU251" s="1"/>
      <c r="WMV251" s="1"/>
      <c r="WMW251" s="1"/>
      <c r="WMX251" s="1"/>
      <c r="WMY251" s="1"/>
      <c r="WMZ251" s="1"/>
      <c r="WNA251" s="1"/>
      <c r="WNB251" s="1"/>
      <c r="WNC251" s="1"/>
      <c r="WND251" s="1"/>
      <c r="WNE251" s="1"/>
      <c r="WNF251" s="1"/>
      <c r="WNG251" s="1"/>
      <c r="WNH251" s="1"/>
      <c r="WNI251" s="1"/>
      <c r="WNJ251" s="1"/>
      <c r="WNK251" s="1"/>
      <c r="WNL251" s="1"/>
      <c r="WNM251" s="1"/>
      <c r="WNN251" s="1"/>
      <c r="WNO251" s="1"/>
      <c r="WNP251" s="1"/>
      <c r="WNQ251" s="1"/>
      <c r="WNR251" s="1"/>
      <c r="WNS251" s="1"/>
      <c r="WNT251" s="1"/>
      <c r="WNU251" s="1"/>
      <c r="WNV251" s="1"/>
      <c r="WNW251" s="1"/>
      <c r="WNX251" s="1"/>
      <c r="WNY251" s="1"/>
      <c r="WNZ251" s="1"/>
      <c r="WOA251" s="1"/>
      <c r="WOB251" s="1"/>
      <c r="WOC251" s="1"/>
      <c r="WOD251" s="1"/>
      <c r="WOE251" s="1"/>
      <c r="WOF251" s="1"/>
      <c r="WOG251" s="1"/>
      <c r="WOH251" s="1"/>
      <c r="WOI251" s="1"/>
      <c r="WOJ251" s="1"/>
      <c r="WOK251" s="1"/>
      <c r="WOL251" s="1"/>
      <c r="WOM251" s="1"/>
      <c r="WON251" s="1"/>
      <c r="WOO251" s="1"/>
      <c r="WOP251" s="1"/>
      <c r="WOQ251" s="1"/>
      <c r="WOR251" s="1"/>
      <c r="WOS251" s="1"/>
      <c r="WOT251" s="1"/>
      <c r="WOU251" s="1"/>
      <c r="WOV251" s="1"/>
      <c r="WOW251" s="1"/>
      <c r="WOX251" s="1"/>
      <c r="WOY251" s="1"/>
      <c r="WOZ251" s="1"/>
      <c r="WPA251" s="1"/>
      <c r="WPB251" s="1"/>
      <c r="WPC251" s="1"/>
      <c r="WPD251" s="1"/>
      <c r="WPE251" s="1"/>
      <c r="WPF251" s="1"/>
      <c r="WPG251" s="1"/>
      <c r="WPH251" s="1"/>
      <c r="WPI251" s="1"/>
      <c r="WPJ251" s="1"/>
      <c r="WPK251" s="1"/>
      <c r="WPL251" s="1"/>
      <c r="WPM251" s="1"/>
      <c r="WPN251" s="1"/>
      <c r="WPO251" s="1"/>
      <c r="WPP251" s="1"/>
      <c r="WPQ251" s="1"/>
      <c r="WPR251" s="1"/>
      <c r="WPS251" s="1"/>
      <c r="WPT251" s="1"/>
      <c r="WPU251" s="1"/>
      <c r="WPV251" s="1"/>
      <c r="WPW251" s="1"/>
      <c r="WPX251" s="1"/>
      <c r="WPY251" s="1"/>
      <c r="WPZ251" s="1"/>
      <c r="WQA251" s="1"/>
      <c r="WQB251" s="1"/>
      <c r="WQC251" s="1"/>
      <c r="WQD251" s="1"/>
      <c r="WQE251" s="1"/>
      <c r="WQF251" s="1"/>
      <c r="WQG251" s="1"/>
      <c r="WQH251" s="1"/>
      <c r="WQI251" s="1"/>
      <c r="WQJ251" s="1"/>
      <c r="WQK251" s="1"/>
      <c r="WQL251" s="1"/>
      <c r="WQM251" s="1"/>
      <c r="WQN251" s="1"/>
      <c r="WQO251" s="1"/>
      <c r="WQP251" s="1"/>
      <c r="WQQ251" s="1"/>
      <c r="WQR251" s="1"/>
      <c r="WQS251" s="1"/>
      <c r="WQT251" s="1"/>
      <c r="WQU251" s="1"/>
      <c r="WQV251" s="1"/>
      <c r="WQW251" s="1"/>
      <c r="WQX251" s="1"/>
      <c r="WQY251" s="1"/>
      <c r="WQZ251" s="1"/>
      <c r="WRA251" s="1"/>
      <c r="WRB251" s="1"/>
      <c r="WRC251" s="1"/>
      <c r="WRD251" s="1"/>
      <c r="WRE251" s="1"/>
      <c r="WRF251" s="1"/>
      <c r="WRG251" s="1"/>
      <c r="WRH251" s="1"/>
      <c r="WRI251" s="1"/>
      <c r="WRJ251" s="1"/>
      <c r="WRK251" s="1"/>
      <c r="WRL251" s="1"/>
      <c r="WRM251" s="1"/>
      <c r="WRN251" s="1"/>
      <c r="WRO251" s="1"/>
      <c r="WRP251" s="1"/>
      <c r="WRQ251" s="1"/>
      <c r="WRR251" s="1"/>
      <c r="WRS251" s="1"/>
      <c r="WRT251" s="1"/>
      <c r="WRU251" s="1"/>
      <c r="WRV251" s="1"/>
      <c r="WRW251" s="1"/>
      <c r="WRX251" s="1"/>
      <c r="WRY251" s="1"/>
      <c r="WRZ251" s="1"/>
      <c r="WSA251" s="1"/>
      <c r="WSB251" s="1"/>
      <c r="WSC251" s="1"/>
      <c r="WSD251" s="1"/>
      <c r="WSE251" s="1"/>
      <c r="WSF251" s="1"/>
      <c r="WSG251" s="1"/>
      <c r="WSH251" s="1"/>
      <c r="WSI251" s="1"/>
      <c r="WSJ251" s="1"/>
      <c r="WSK251" s="1"/>
      <c r="WSL251" s="1"/>
      <c r="WSM251" s="1"/>
      <c r="WSN251" s="1"/>
      <c r="WSO251" s="1"/>
      <c r="WSP251" s="1"/>
      <c r="WSQ251" s="1"/>
      <c r="WSR251" s="1"/>
      <c r="WSS251" s="1"/>
      <c r="WST251" s="1"/>
      <c r="WSU251" s="1"/>
      <c r="WSV251" s="1"/>
      <c r="WSW251" s="1"/>
      <c r="WSX251" s="1"/>
      <c r="WSY251" s="1"/>
      <c r="WSZ251" s="1"/>
      <c r="WTA251" s="1"/>
      <c r="WTB251" s="1"/>
      <c r="WTC251" s="1"/>
      <c r="WTD251" s="1"/>
      <c r="WTE251" s="1"/>
      <c r="WTF251" s="1"/>
      <c r="WTG251" s="1"/>
      <c r="WTH251" s="1"/>
      <c r="WTI251" s="1"/>
      <c r="WTJ251" s="1"/>
      <c r="WTK251" s="1"/>
      <c r="WTL251" s="1"/>
      <c r="WTM251" s="1"/>
      <c r="WTN251" s="1"/>
      <c r="WTO251" s="1"/>
      <c r="WTP251" s="1"/>
      <c r="WTQ251" s="1"/>
      <c r="WTR251" s="1"/>
      <c r="WTS251" s="1"/>
      <c r="WTT251" s="1"/>
      <c r="WTU251" s="1"/>
      <c r="WTV251" s="1"/>
      <c r="WTW251" s="1"/>
      <c r="WTX251" s="1"/>
      <c r="WTY251" s="1"/>
      <c r="WTZ251" s="1"/>
      <c r="WUA251" s="1"/>
      <c r="WUB251" s="1"/>
      <c r="WUC251" s="1"/>
      <c r="WUD251" s="1"/>
      <c r="WUE251" s="1"/>
      <c r="WUF251" s="1"/>
      <c r="WUG251" s="1"/>
      <c r="WUH251" s="1"/>
      <c r="WUI251" s="1"/>
      <c r="WUJ251" s="1"/>
      <c r="WUK251" s="1"/>
      <c r="WUL251" s="1"/>
      <c r="WUM251" s="1"/>
      <c r="WUN251" s="1"/>
      <c r="WUO251" s="1"/>
      <c r="WUP251" s="1"/>
      <c r="WUQ251" s="1"/>
      <c r="WUR251" s="1"/>
      <c r="WUS251" s="1"/>
      <c r="WUT251" s="1"/>
      <c r="WUU251" s="1"/>
      <c r="WUV251" s="1"/>
      <c r="WUW251" s="1"/>
      <c r="WUX251" s="1"/>
      <c r="WUY251" s="1"/>
      <c r="WUZ251" s="1"/>
      <c r="WVA251" s="1"/>
      <c r="WVB251" s="1"/>
      <c r="WVC251" s="1"/>
      <c r="WVD251" s="1"/>
      <c r="WVE251" s="1"/>
      <c r="WVF251" s="1"/>
      <c r="WVG251" s="1"/>
      <c r="WVH251" s="1"/>
      <c r="WVI251" s="1"/>
      <c r="WVJ251" s="1"/>
      <c r="WVK251" s="1"/>
      <c r="WVL251" s="1"/>
      <c r="WVM251" s="1"/>
      <c r="WVN251" s="1"/>
      <c r="WVO251" s="1"/>
      <c r="WVP251" s="1"/>
      <c r="WVQ251" s="1"/>
      <c r="WVR251" s="1"/>
      <c r="WVS251" s="1"/>
      <c r="WVT251" s="1"/>
      <c r="WVU251" s="1"/>
      <c r="WVV251" s="1"/>
      <c r="WVW251" s="1"/>
      <c r="WVX251" s="1"/>
      <c r="WVY251" s="1"/>
      <c r="WVZ251" s="1"/>
      <c r="WWA251" s="1"/>
      <c r="WWB251" s="1"/>
      <c r="WWC251" s="1"/>
      <c r="WWD251" s="1"/>
      <c r="WWE251" s="1"/>
      <c r="WWF251" s="1"/>
      <c r="WWG251" s="1"/>
      <c r="WWH251" s="1"/>
      <c r="WWI251" s="1"/>
      <c r="WWJ251" s="1"/>
      <c r="WWK251" s="1"/>
      <c r="WWL251" s="1"/>
      <c r="WWM251" s="1"/>
      <c r="WWN251" s="1"/>
      <c r="WWO251" s="1"/>
      <c r="WWP251" s="1"/>
      <c r="WWQ251" s="1"/>
      <c r="WWR251" s="1"/>
      <c r="WWS251" s="1"/>
      <c r="WWT251" s="1"/>
      <c r="WWU251" s="1"/>
      <c r="WWV251" s="1"/>
      <c r="WWW251" s="1"/>
      <c r="WWX251" s="1"/>
      <c r="WWY251" s="1"/>
      <c r="WWZ251" s="1"/>
      <c r="WXA251" s="1"/>
      <c r="WXB251" s="1"/>
      <c r="WXC251" s="1"/>
      <c r="WXD251" s="1"/>
      <c r="WXE251" s="1"/>
      <c r="WXF251" s="1"/>
      <c r="WXG251" s="1"/>
      <c r="WXH251" s="1"/>
      <c r="WXI251" s="1"/>
      <c r="WXJ251" s="1"/>
      <c r="WXK251" s="1"/>
      <c r="WXL251" s="1"/>
      <c r="WXM251" s="1"/>
      <c r="WXN251" s="1"/>
      <c r="WXO251" s="1"/>
      <c r="WXP251" s="1"/>
      <c r="WXQ251" s="1"/>
      <c r="WXR251" s="1"/>
      <c r="WXS251" s="1"/>
      <c r="WXT251" s="1"/>
      <c r="WXU251" s="1"/>
      <c r="WXV251" s="1"/>
      <c r="WXW251" s="1"/>
      <c r="WXX251" s="1"/>
      <c r="WXY251" s="1"/>
      <c r="WXZ251" s="1"/>
      <c r="WYA251" s="1"/>
      <c r="WYB251" s="1"/>
      <c r="WYC251" s="1"/>
      <c r="WYD251" s="1"/>
      <c r="WYE251" s="1"/>
      <c r="WYF251" s="1"/>
      <c r="WYG251" s="1"/>
      <c r="WYH251" s="1"/>
      <c r="WYI251" s="1"/>
      <c r="WYJ251" s="1"/>
      <c r="WYK251" s="1"/>
      <c r="WYL251" s="1"/>
      <c r="WYM251" s="1"/>
      <c r="WYN251" s="1"/>
      <c r="WYO251" s="1"/>
      <c r="WYP251" s="1"/>
      <c r="WYQ251" s="1"/>
      <c r="WYR251" s="1"/>
      <c r="WYS251" s="1"/>
      <c r="WYT251" s="1"/>
      <c r="WYU251" s="1"/>
      <c r="WYV251" s="1"/>
      <c r="WYW251" s="1"/>
      <c r="WYX251" s="1"/>
      <c r="WYY251" s="1"/>
      <c r="WYZ251" s="1"/>
      <c r="WZA251" s="1"/>
      <c r="WZB251" s="1"/>
      <c r="WZC251" s="1"/>
      <c r="WZD251" s="1"/>
      <c r="WZE251" s="1"/>
      <c r="WZF251" s="1"/>
      <c r="WZG251" s="1"/>
      <c r="WZH251" s="1"/>
      <c r="WZI251" s="1"/>
      <c r="WZJ251" s="1"/>
      <c r="WZK251" s="1"/>
      <c r="WZL251" s="1"/>
      <c r="WZM251" s="1"/>
      <c r="WZN251" s="1"/>
      <c r="WZO251" s="1"/>
      <c r="WZP251" s="1"/>
      <c r="WZQ251" s="1"/>
      <c r="WZR251" s="1"/>
      <c r="WZS251" s="1"/>
      <c r="WZT251" s="1"/>
      <c r="WZU251" s="1"/>
      <c r="WZV251" s="1"/>
      <c r="WZW251" s="1"/>
      <c r="WZX251" s="1"/>
      <c r="WZY251" s="1"/>
      <c r="WZZ251" s="1"/>
      <c r="XAA251" s="1"/>
      <c r="XAB251" s="1"/>
      <c r="XAC251" s="1"/>
      <c r="XAD251" s="1"/>
      <c r="XAE251" s="1"/>
      <c r="XAF251" s="1"/>
      <c r="XAG251" s="1"/>
      <c r="XAH251" s="1"/>
      <c r="XAI251" s="1"/>
      <c r="XAJ251" s="1"/>
      <c r="XAK251" s="1"/>
      <c r="XAL251" s="1"/>
      <c r="XAM251" s="1"/>
      <c r="XAN251" s="1"/>
      <c r="XAO251" s="1"/>
      <c r="XAP251" s="1"/>
      <c r="XAQ251" s="1"/>
      <c r="XAR251" s="1"/>
      <c r="XAS251" s="1"/>
      <c r="XAT251" s="1"/>
      <c r="XAU251" s="1"/>
      <c r="XAV251" s="1"/>
      <c r="XAW251" s="1"/>
      <c r="XAX251" s="1"/>
      <c r="XAY251" s="1"/>
      <c r="XAZ251" s="1"/>
      <c r="XBA251" s="1"/>
      <c r="XBB251" s="1"/>
      <c r="XBC251" s="1"/>
      <c r="XBD251" s="1"/>
      <c r="XBE251" s="1"/>
      <c r="XBF251" s="1"/>
      <c r="XBG251" s="1"/>
      <c r="XBH251" s="1"/>
      <c r="XBI251" s="1"/>
      <c r="XBJ251" s="1"/>
      <c r="XBK251" s="1"/>
      <c r="XBL251" s="1"/>
      <c r="XBM251" s="1"/>
      <c r="XBN251" s="1"/>
      <c r="XBO251" s="1"/>
      <c r="XBP251" s="1"/>
      <c r="XBQ251" s="1"/>
      <c r="XBR251" s="1"/>
      <c r="XBS251" s="1"/>
      <c r="XBT251" s="1"/>
      <c r="XBU251" s="1"/>
      <c r="XBV251" s="1"/>
      <c r="XBW251" s="1"/>
      <c r="XBX251" s="1"/>
      <c r="XBY251" s="1"/>
      <c r="XBZ251" s="1"/>
      <c r="XCA251" s="1"/>
      <c r="XCB251" s="1"/>
      <c r="XCC251" s="1"/>
      <c r="XCD251" s="1"/>
      <c r="XCE251" s="1"/>
      <c r="XCF251" s="1"/>
      <c r="XCG251" s="1"/>
      <c r="XCH251" s="1"/>
      <c r="XCI251" s="1"/>
      <c r="XCJ251" s="1"/>
      <c r="XCK251" s="1"/>
      <c r="XCL251" s="1"/>
      <c r="XCM251" s="1"/>
      <c r="XCN251" s="1"/>
      <c r="XCO251" s="1"/>
      <c r="XCP251" s="1"/>
      <c r="XCQ251" s="1"/>
      <c r="XCR251" s="1"/>
      <c r="XCS251" s="1"/>
      <c r="XCT251" s="1"/>
      <c r="XCU251" s="1"/>
      <c r="XCV251" s="1"/>
      <c r="XCW251" s="1"/>
      <c r="XCX251" s="1"/>
      <c r="XCY251" s="1"/>
      <c r="XCZ251" s="1"/>
      <c r="XDA251" s="1"/>
      <c r="XDB251" s="1"/>
      <c r="XDC251" s="1"/>
      <c r="XDD251" s="1"/>
      <c r="XDE251" s="1"/>
      <c r="XDF251" s="1"/>
      <c r="XDG251" s="1"/>
      <c r="XDH251" s="1"/>
      <c r="XDI251" s="1"/>
      <c r="XDJ251" s="1"/>
      <c r="XDK251" s="1"/>
      <c r="XDL251" s="1"/>
      <c r="XDM251" s="1"/>
      <c r="XDN251" s="1"/>
      <c r="XDO251" s="1"/>
      <c r="XDP251" s="1"/>
      <c r="XDQ251" s="1"/>
      <c r="XDR251" s="1"/>
      <c r="XDS251" s="1"/>
      <c r="XDT251" s="1"/>
      <c r="XDU251" s="1"/>
      <c r="XDV251" s="1"/>
      <c r="XDW251" s="1"/>
      <c r="XDX251" s="1"/>
      <c r="XDY251" s="1"/>
      <c r="XDZ251" s="1"/>
      <c r="XEA251" s="1"/>
      <c r="XEB251" s="1"/>
      <c r="XEC251" s="1"/>
      <c r="XED251" s="1"/>
      <c r="XEE251" s="1"/>
      <c r="XEF251" s="1"/>
      <c r="XEG251" s="1"/>
      <c r="XEH251" s="1"/>
      <c r="XEI251" s="1"/>
      <c r="XEJ251" s="1"/>
      <c r="XEK251" s="1"/>
      <c r="XEL251" s="1"/>
      <c r="XEM251" s="1"/>
      <c r="XEN251" s="1"/>
      <c r="XEO251" s="1"/>
      <c r="XEP251" s="1"/>
      <c r="XEQ251" s="1"/>
      <c r="XER251" s="1"/>
      <c r="XES251" s="1"/>
      <c r="XET251" s="1"/>
      <c r="XEU251" s="1"/>
      <c r="XEV251" s="1"/>
      <c r="XEW251" s="1"/>
      <c r="XEX251" s="1"/>
      <c r="XEY251" s="1"/>
      <c r="XEZ251" s="1"/>
      <c r="XFA251" s="1"/>
      <c r="XFB251" s="1"/>
      <c r="XFC251" s="1"/>
      <c r="XFD251" s="1"/>
    </row>
    <row r="252" s="2" customFormat="1" ht="48" spans="1:16384">
      <c r="A252" s="20"/>
      <c r="B252" s="24">
        <f t="shared" si="135"/>
        <v>156</v>
      </c>
      <c r="C252" s="24"/>
      <c r="D252" s="23" t="s">
        <v>1266</v>
      </c>
      <c r="E252" s="21"/>
      <c r="F252" s="21"/>
      <c r="G252" s="21" t="s">
        <v>200</v>
      </c>
      <c r="H252" s="21" t="s">
        <v>356</v>
      </c>
      <c r="I252" s="23" t="s">
        <v>1196</v>
      </c>
      <c r="J252" s="21" t="s">
        <v>1151</v>
      </c>
      <c r="K252" s="21">
        <v>500</v>
      </c>
      <c r="L252" s="21"/>
      <c r="M252" s="43" t="s">
        <v>1267</v>
      </c>
      <c r="N252" s="21"/>
      <c r="O252" s="21" t="s">
        <v>335</v>
      </c>
      <c r="P252" s="21" t="s">
        <v>1170</v>
      </c>
      <c r="Q252" s="21" t="s">
        <v>63</v>
      </c>
      <c r="R252" s="21" t="s">
        <v>63</v>
      </c>
      <c r="S252" s="21"/>
      <c r="T252" s="21"/>
      <c r="U252" s="25"/>
      <c r="V252" s="25"/>
      <c r="W252" s="25"/>
      <c r="X252" s="25"/>
      <c r="Y252" s="25"/>
      <c r="Z252" s="25"/>
      <c r="AA252" s="25">
        <f t="shared" si="129"/>
        <v>0</v>
      </c>
      <c r="AB252" s="25"/>
      <c r="AC252" s="25"/>
      <c r="AD252" s="25"/>
      <c r="AE252" s="25"/>
      <c r="AF252" s="25"/>
      <c r="AG252" s="21"/>
      <c r="AH252" s="21"/>
      <c r="AI252" s="21"/>
      <c r="AJ252" s="21"/>
      <c r="AK252" s="21"/>
      <c r="AL252" s="21"/>
      <c r="AM252" s="21"/>
      <c r="AN252" s="21"/>
      <c r="AO252" s="21"/>
      <c r="AP252" s="21"/>
      <c r="AQ252" s="21"/>
      <c r="AR252" s="70" t="s">
        <v>1268</v>
      </c>
      <c r="AS252" s="23"/>
      <c r="AT252" s="23"/>
      <c r="AU252" s="23"/>
      <c r="AV252" s="23"/>
      <c r="AW252" s="23" t="s">
        <v>363</v>
      </c>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c r="AML252" s="1"/>
      <c r="AMM252" s="1"/>
      <c r="AMN252" s="1"/>
      <c r="AMO252" s="1"/>
      <c r="AMP252" s="1"/>
      <c r="AMQ252" s="1"/>
      <c r="AMR252" s="1"/>
      <c r="AMS252" s="1"/>
      <c r="AMT252" s="1"/>
      <c r="AMU252" s="1"/>
      <c r="AMV252" s="1"/>
      <c r="AMW252" s="1"/>
      <c r="AMX252" s="1"/>
      <c r="AMY252" s="1"/>
      <c r="AMZ252" s="1"/>
      <c r="ANA252" s="1"/>
      <c r="ANB252" s="1"/>
      <c r="ANC252" s="1"/>
      <c r="AND252" s="1"/>
      <c r="ANE252" s="1"/>
      <c r="ANF252" s="1"/>
      <c r="ANG252" s="1"/>
      <c r="ANH252" s="1"/>
      <c r="ANI252" s="1"/>
      <c r="ANJ252" s="1"/>
      <c r="ANK252" s="1"/>
      <c r="ANL252" s="1"/>
      <c r="ANM252" s="1"/>
      <c r="ANN252" s="1"/>
      <c r="ANO252" s="1"/>
      <c r="ANP252" s="1"/>
      <c r="ANQ252" s="1"/>
      <c r="ANR252" s="1"/>
      <c r="ANS252" s="1"/>
      <c r="ANT252" s="1"/>
      <c r="ANU252" s="1"/>
      <c r="ANV252" s="1"/>
      <c r="ANW252" s="1"/>
      <c r="ANX252" s="1"/>
      <c r="ANY252" s="1"/>
      <c r="ANZ252" s="1"/>
      <c r="AOA252" s="1"/>
      <c r="AOB252" s="1"/>
      <c r="AOC252" s="1"/>
      <c r="AOD252" s="1"/>
      <c r="AOE252" s="1"/>
      <c r="AOF252" s="1"/>
      <c r="AOG252" s="1"/>
      <c r="AOH252" s="1"/>
      <c r="AOI252" s="1"/>
      <c r="AOJ252" s="1"/>
      <c r="AOK252" s="1"/>
      <c r="AOL252" s="1"/>
      <c r="AOM252" s="1"/>
      <c r="AON252" s="1"/>
      <c r="AOO252" s="1"/>
      <c r="AOP252" s="1"/>
      <c r="AOQ252" s="1"/>
      <c r="AOR252" s="1"/>
      <c r="AOS252" s="1"/>
      <c r="AOT252" s="1"/>
      <c r="AOU252" s="1"/>
      <c r="AOV252" s="1"/>
      <c r="AOW252" s="1"/>
      <c r="AOX252" s="1"/>
      <c r="AOY252" s="1"/>
      <c r="AOZ252" s="1"/>
      <c r="APA252" s="1"/>
      <c r="APB252" s="1"/>
      <c r="APC252" s="1"/>
      <c r="APD252" s="1"/>
      <c r="APE252" s="1"/>
      <c r="APF252" s="1"/>
      <c r="APG252" s="1"/>
      <c r="APH252" s="1"/>
      <c r="API252" s="1"/>
      <c r="APJ252" s="1"/>
      <c r="APK252" s="1"/>
      <c r="APL252" s="1"/>
      <c r="APM252" s="1"/>
      <c r="APN252" s="1"/>
      <c r="APO252" s="1"/>
      <c r="APP252" s="1"/>
      <c r="APQ252" s="1"/>
      <c r="APR252" s="1"/>
      <c r="APS252" s="1"/>
      <c r="APT252" s="1"/>
      <c r="APU252" s="1"/>
      <c r="APV252" s="1"/>
      <c r="APW252" s="1"/>
      <c r="APX252" s="1"/>
      <c r="APY252" s="1"/>
      <c r="APZ252" s="1"/>
      <c r="AQA252" s="1"/>
      <c r="AQB252" s="1"/>
      <c r="AQC252" s="1"/>
      <c r="AQD252" s="1"/>
      <c r="AQE252" s="1"/>
      <c r="AQF252" s="1"/>
      <c r="AQG252" s="1"/>
      <c r="AQH252" s="1"/>
      <c r="AQI252" s="1"/>
      <c r="AQJ252" s="1"/>
      <c r="AQK252" s="1"/>
      <c r="AQL252" s="1"/>
      <c r="AQM252" s="1"/>
      <c r="AQN252" s="1"/>
      <c r="AQO252" s="1"/>
      <c r="AQP252" s="1"/>
      <c r="AQQ252" s="1"/>
      <c r="AQR252" s="1"/>
      <c r="AQS252" s="1"/>
      <c r="AQT252" s="1"/>
      <c r="AQU252" s="1"/>
      <c r="AQV252" s="1"/>
      <c r="AQW252" s="1"/>
      <c r="AQX252" s="1"/>
      <c r="AQY252" s="1"/>
      <c r="AQZ252" s="1"/>
      <c r="ARA252" s="1"/>
      <c r="ARB252" s="1"/>
      <c r="ARC252" s="1"/>
      <c r="ARD252" s="1"/>
      <c r="ARE252" s="1"/>
      <c r="ARF252" s="1"/>
      <c r="ARG252" s="1"/>
      <c r="ARH252" s="1"/>
      <c r="ARI252" s="1"/>
      <c r="ARJ252" s="1"/>
      <c r="ARK252" s="1"/>
      <c r="ARL252" s="1"/>
      <c r="ARM252" s="1"/>
      <c r="ARN252" s="1"/>
      <c r="ARO252" s="1"/>
      <c r="ARP252" s="1"/>
      <c r="ARQ252" s="1"/>
      <c r="ARR252" s="1"/>
      <c r="ARS252" s="1"/>
      <c r="ART252" s="1"/>
      <c r="ARU252" s="1"/>
      <c r="ARV252" s="1"/>
      <c r="ARW252" s="1"/>
      <c r="ARX252" s="1"/>
      <c r="ARY252" s="1"/>
      <c r="ARZ252" s="1"/>
      <c r="ASA252" s="1"/>
      <c r="ASB252" s="1"/>
      <c r="ASC252" s="1"/>
      <c r="ASD252" s="1"/>
      <c r="ASE252" s="1"/>
      <c r="ASF252" s="1"/>
      <c r="ASG252" s="1"/>
      <c r="ASH252" s="1"/>
      <c r="ASI252" s="1"/>
      <c r="ASJ252" s="1"/>
      <c r="ASK252" s="1"/>
      <c r="ASL252" s="1"/>
      <c r="ASM252" s="1"/>
      <c r="ASN252" s="1"/>
      <c r="ASO252" s="1"/>
      <c r="ASP252" s="1"/>
      <c r="ASQ252" s="1"/>
      <c r="ASR252" s="1"/>
      <c r="ASS252" s="1"/>
      <c r="AST252" s="1"/>
      <c r="ASU252" s="1"/>
      <c r="ASV252" s="1"/>
      <c r="ASW252" s="1"/>
      <c r="ASX252" s="1"/>
      <c r="ASY252" s="1"/>
      <c r="ASZ252" s="1"/>
      <c r="ATA252" s="1"/>
      <c r="ATB252" s="1"/>
      <c r="ATC252" s="1"/>
      <c r="ATD252" s="1"/>
      <c r="ATE252" s="1"/>
      <c r="ATF252" s="1"/>
      <c r="ATG252" s="1"/>
      <c r="ATH252" s="1"/>
      <c r="ATI252" s="1"/>
      <c r="ATJ252" s="1"/>
      <c r="ATK252" s="1"/>
      <c r="ATL252" s="1"/>
      <c r="ATM252" s="1"/>
      <c r="ATN252" s="1"/>
      <c r="ATO252" s="1"/>
      <c r="ATP252" s="1"/>
      <c r="ATQ252" s="1"/>
      <c r="ATR252" s="1"/>
      <c r="ATS252" s="1"/>
      <c r="ATT252" s="1"/>
      <c r="ATU252" s="1"/>
      <c r="ATV252" s="1"/>
      <c r="ATW252" s="1"/>
      <c r="ATX252" s="1"/>
      <c r="ATY252" s="1"/>
      <c r="ATZ252" s="1"/>
      <c r="AUA252" s="1"/>
      <c r="AUB252" s="1"/>
      <c r="AUC252" s="1"/>
      <c r="AUD252" s="1"/>
      <c r="AUE252" s="1"/>
      <c r="AUF252" s="1"/>
      <c r="AUG252" s="1"/>
      <c r="AUH252" s="1"/>
      <c r="AUI252" s="1"/>
      <c r="AUJ252" s="1"/>
      <c r="AUK252" s="1"/>
      <c r="AUL252" s="1"/>
      <c r="AUM252" s="1"/>
      <c r="AUN252" s="1"/>
      <c r="AUO252" s="1"/>
      <c r="AUP252" s="1"/>
      <c r="AUQ252" s="1"/>
      <c r="AUR252" s="1"/>
      <c r="AUS252" s="1"/>
      <c r="AUT252" s="1"/>
      <c r="AUU252" s="1"/>
      <c r="AUV252" s="1"/>
      <c r="AUW252" s="1"/>
      <c r="AUX252" s="1"/>
      <c r="AUY252" s="1"/>
      <c r="AUZ252" s="1"/>
      <c r="AVA252" s="1"/>
      <c r="AVB252" s="1"/>
      <c r="AVC252" s="1"/>
      <c r="AVD252" s="1"/>
      <c r="AVE252" s="1"/>
      <c r="AVF252" s="1"/>
      <c r="AVG252" s="1"/>
      <c r="AVH252" s="1"/>
      <c r="AVI252" s="1"/>
      <c r="AVJ252" s="1"/>
      <c r="AVK252" s="1"/>
      <c r="AVL252" s="1"/>
      <c r="AVM252" s="1"/>
      <c r="AVN252" s="1"/>
      <c r="AVO252" s="1"/>
      <c r="AVP252" s="1"/>
      <c r="AVQ252" s="1"/>
      <c r="AVR252" s="1"/>
      <c r="AVS252" s="1"/>
      <c r="AVT252" s="1"/>
      <c r="AVU252" s="1"/>
      <c r="AVV252" s="1"/>
      <c r="AVW252" s="1"/>
      <c r="AVX252" s="1"/>
      <c r="AVY252" s="1"/>
      <c r="AVZ252" s="1"/>
      <c r="AWA252" s="1"/>
      <c r="AWB252" s="1"/>
      <c r="AWC252" s="1"/>
      <c r="AWD252" s="1"/>
      <c r="AWE252" s="1"/>
      <c r="AWF252" s="1"/>
      <c r="AWG252" s="1"/>
      <c r="AWH252" s="1"/>
      <c r="AWI252" s="1"/>
      <c r="AWJ252" s="1"/>
      <c r="AWK252" s="1"/>
      <c r="AWL252" s="1"/>
      <c r="AWM252" s="1"/>
      <c r="AWN252" s="1"/>
      <c r="AWO252" s="1"/>
      <c r="AWP252" s="1"/>
      <c r="AWQ252" s="1"/>
      <c r="AWR252" s="1"/>
      <c r="AWS252" s="1"/>
      <c r="AWT252" s="1"/>
      <c r="AWU252" s="1"/>
      <c r="AWV252" s="1"/>
      <c r="AWW252" s="1"/>
      <c r="AWX252" s="1"/>
      <c r="AWY252" s="1"/>
      <c r="AWZ252" s="1"/>
      <c r="AXA252" s="1"/>
      <c r="AXB252" s="1"/>
      <c r="AXC252" s="1"/>
      <c r="AXD252" s="1"/>
      <c r="AXE252" s="1"/>
      <c r="AXF252" s="1"/>
      <c r="AXG252" s="1"/>
      <c r="AXH252" s="1"/>
      <c r="AXI252" s="1"/>
      <c r="AXJ252" s="1"/>
      <c r="AXK252" s="1"/>
      <c r="AXL252" s="1"/>
      <c r="AXM252" s="1"/>
      <c r="AXN252" s="1"/>
      <c r="AXO252" s="1"/>
      <c r="AXP252" s="1"/>
      <c r="AXQ252" s="1"/>
      <c r="AXR252" s="1"/>
      <c r="AXS252" s="1"/>
      <c r="AXT252" s="1"/>
      <c r="AXU252" s="1"/>
      <c r="AXV252" s="1"/>
      <c r="AXW252" s="1"/>
      <c r="AXX252" s="1"/>
      <c r="AXY252" s="1"/>
      <c r="AXZ252" s="1"/>
      <c r="AYA252" s="1"/>
      <c r="AYB252" s="1"/>
      <c r="AYC252" s="1"/>
      <c r="AYD252" s="1"/>
      <c r="AYE252" s="1"/>
      <c r="AYF252" s="1"/>
      <c r="AYG252" s="1"/>
      <c r="AYH252" s="1"/>
      <c r="AYI252" s="1"/>
      <c r="AYJ252" s="1"/>
      <c r="AYK252" s="1"/>
      <c r="AYL252" s="1"/>
      <c r="AYM252" s="1"/>
      <c r="AYN252" s="1"/>
      <c r="AYO252" s="1"/>
      <c r="AYP252" s="1"/>
      <c r="AYQ252" s="1"/>
      <c r="AYR252" s="1"/>
      <c r="AYS252" s="1"/>
      <c r="AYT252" s="1"/>
      <c r="AYU252" s="1"/>
      <c r="AYV252" s="1"/>
      <c r="AYW252" s="1"/>
      <c r="AYX252" s="1"/>
      <c r="AYY252" s="1"/>
      <c r="AYZ252" s="1"/>
      <c r="AZA252" s="1"/>
      <c r="AZB252" s="1"/>
      <c r="AZC252" s="1"/>
      <c r="AZD252" s="1"/>
      <c r="AZE252" s="1"/>
      <c r="AZF252" s="1"/>
      <c r="AZG252" s="1"/>
      <c r="AZH252" s="1"/>
      <c r="AZI252" s="1"/>
      <c r="AZJ252" s="1"/>
      <c r="AZK252" s="1"/>
      <c r="AZL252" s="1"/>
      <c r="AZM252" s="1"/>
      <c r="AZN252" s="1"/>
      <c r="AZO252" s="1"/>
      <c r="AZP252" s="1"/>
      <c r="AZQ252" s="1"/>
      <c r="AZR252" s="1"/>
      <c r="AZS252" s="1"/>
      <c r="AZT252" s="1"/>
      <c r="AZU252" s="1"/>
      <c r="AZV252" s="1"/>
      <c r="AZW252" s="1"/>
      <c r="AZX252" s="1"/>
      <c r="AZY252" s="1"/>
      <c r="AZZ252" s="1"/>
      <c r="BAA252" s="1"/>
      <c r="BAB252" s="1"/>
      <c r="BAC252" s="1"/>
      <c r="BAD252" s="1"/>
      <c r="BAE252" s="1"/>
      <c r="BAF252" s="1"/>
      <c r="BAG252" s="1"/>
      <c r="BAH252" s="1"/>
      <c r="BAI252" s="1"/>
      <c r="BAJ252" s="1"/>
      <c r="BAK252" s="1"/>
      <c r="BAL252" s="1"/>
      <c r="BAM252" s="1"/>
      <c r="BAN252" s="1"/>
      <c r="BAO252" s="1"/>
      <c r="BAP252" s="1"/>
      <c r="BAQ252" s="1"/>
      <c r="BAR252" s="1"/>
      <c r="BAS252" s="1"/>
      <c r="BAT252" s="1"/>
      <c r="BAU252" s="1"/>
      <c r="BAV252" s="1"/>
      <c r="BAW252" s="1"/>
      <c r="BAX252" s="1"/>
      <c r="BAY252" s="1"/>
      <c r="BAZ252" s="1"/>
      <c r="BBA252" s="1"/>
      <c r="BBB252" s="1"/>
      <c r="BBC252" s="1"/>
      <c r="BBD252" s="1"/>
      <c r="BBE252" s="1"/>
      <c r="BBF252" s="1"/>
      <c r="BBG252" s="1"/>
      <c r="BBH252" s="1"/>
      <c r="BBI252" s="1"/>
      <c r="BBJ252" s="1"/>
      <c r="BBK252" s="1"/>
      <c r="BBL252" s="1"/>
      <c r="BBM252" s="1"/>
      <c r="BBN252" s="1"/>
      <c r="BBO252" s="1"/>
      <c r="BBP252" s="1"/>
      <c r="BBQ252" s="1"/>
      <c r="BBR252" s="1"/>
      <c r="BBS252" s="1"/>
      <c r="BBT252" s="1"/>
      <c r="BBU252" s="1"/>
      <c r="BBV252" s="1"/>
      <c r="BBW252" s="1"/>
      <c r="BBX252" s="1"/>
      <c r="BBY252" s="1"/>
      <c r="BBZ252" s="1"/>
      <c r="BCA252" s="1"/>
      <c r="BCB252" s="1"/>
      <c r="BCC252" s="1"/>
      <c r="BCD252" s="1"/>
      <c r="BCE252" s="1"/>
      <c r="BCF252" s="1"/>
      <c r="BCG252" s="1"/>
      <c r="BCH252" s="1"/>
      <c r="BCI252" s="1"/>
      <c r="BCJ252" s="1"/>
      <c r="BCK252" s="1"/>
      <c r="BCL252" s="1"/>
      <c r="BCM252" s="1"/>
      <c r="BCN252" s="1"/>
      <c r="BCO252" s="1"/>
      <c r="BCP252" s="1"/>
      <c r="BCQ252" s="1"/>
      <c r="BCR252" s="1"/>
      <c r="BCS252" s="1"/>
      <c r="BCT252" s="1"/>
      <c r="BCU252" s="1"/>
      <c r="BCV252" s="1"/>
      <c r="BCW252" s="1"/>
      <c r="BCX252" s="1"/>
      <c r="BCY252" s="1"/>
      <c r="BCZ252" s="1"/>
      <c r="BDA252" s="1"/>
      <c r="BDB252" s="1"/>
      <c r="BDC252" s="1"/>
      <c r="BDD252" s="1"/>
      <c r="BDE252" s="1"/>
      <c r="BDF252" s="1"/>
      <c r="BDG252" s="1"/>
      <c r="BDH252" s="1"/>
      <c r="BDI252" s="1"/>
      <c r="BDJ252" s="1"/>
      <c r="BDK252" s="1"/>
      <c r="BDL252" s="1"/>
      <c r="BDM252" s="1"/>
      <c r="BDN252" s="1"/>
      <c r="BDO252" s="1"/>
      <c r="BDP252" s="1"/>
      <c r="BDQ252" s="1"/>
      <c r="BDR252" s="1"/>
      <c r="BDS252" s="1"/>
      <c r="BDT252" s="1"/>
      <c r="BDU252" s="1"/>
      <c r="BDV252" s="1"/>
      <c r="BDW252" s="1"/>
      <c r="BDX252" s="1"/>
      <c r="BDY252" s="1"/>
      <c r="BDZ252" s="1"/>
      <c r="BEA252" s="1"/>
      <c r="BEB252" s="1"/>
      <c r="BEC252" s="1"/>
      <c r="BED252" s="1"/>
      <c r="BEE252" s="1"/>
      <c r="BEF252" s="1"/>
      <c r="BEG252" s="1"/>
      <c r="BEH252" s="1"/>
      <c r="BEI252" s="1"/>
      <c r="BEJ252" s="1"/>
      <c r="BEK252" s="1"/>
      <c r="BEL252" s="1"/>
      <c r="BEM252" s="1"/>
      <c r="BEN252" s="1"/>
      <c r="BEO252" s="1"/>
      <c r="BEP252" s="1"/>
      <c r="BEQ252" s="1"/>
      <c r="BER252" s="1"/>
      <c r="BES252" s="1"/>
      <c r="BET252" s="1"/>
      <c r="BEU252" s="1"/>
      <c r="BEV252" s="1"/>
      <c r="BEW252" s="1"/>
      <c r="BEX252" s="1"/>
      <c r="BEY252" s="1"/>
      <c r="BEZ252" s="1"/>
      <c r="BFA252" s="1"/>
      <c r="BFB252" s="1"/>
      <c r="BFC252" s="1"/>
      <c r="BFD252" s="1"/>
      <c r="BFE252" s="1"/>
      <c r="BFF252" s="1"/>
      <c r="BFG252" s="1"/>
      <c r="BFH252" s="1"/>
      <c r="BFI252" s="1"/>
      <c r="BFJ252" s="1"/>
      <c r="BFK252" s="1"/>
      <c r="BFL252" s="1"/>
      <c r="BFM252" s="1"/>
      <c r="BFN252" s="1"/>
      <c r="BFO252" s="1"/>
      <c r="BFP252" s="1"/>
      <c r="BFQ252" s="1"/>
      <c r="BFR252" s="1"/>
      <c r="BFS252" s="1"/>
      <c r="BFT252" s="1"/>
      <c r="BFU252" s="1"/>
      <c r="BFV252" s="1"/>
      <c r="BFW252" s="1"/>
      <c r="BFX252" s="1"/>
      <c r="BFY252" s="1"/>
      <c r="BFZ252" s="1"/>
      <c r="BGA252" s="1"/>
      <c r="BGB252" s="1"/>
      <c r="BGC252" s="1"/>
      <c r="BGD252" s="1"/>
      <c r="BGE252" s="1"/>
      <c r="BGF252" s="1"/>
      <c r="BGG252" s="1"/>
      <c r="BGH252" s="1"/>
      <c r="BGI252" s="1"/>
      <c r="BGJ252" s="1"/>
      <c r="BGK252" s="1"/>
      <c r="BGL252" s="1"/>
      <c r="BGM252" s="1"/>
      <c r="BGN252" s="1"/>
      <c r="BGO252" s="1"/>
      <c r="BGP252" s="1"/>
      <c r="BGQ252" s="1"/>
      <c r="BGR252" s="1"/>
      <c r="BGS252" s="1"/>
      <c r="BGT252" s="1"/>
      <c r="BGU252" s="1"/>
      <c r="BGV252" s="1"/>
      <c r="BGW252" s="1"/>
      <c r="BGX252" s="1"/>
      <c r="BGY252" s="1"/>
      <c r="BGZ252" s="1"/>
      <c r="BHA252" s="1"/>
      <c r="BHB252" s="1"/>
      <c r="BHC252" s="1"/>
      <c r="BHD252" s="1"/>
      <c r="BHE252" s="1"/>
      <c r="BHF252" s="1"/>
      <c r="BHG252" s="1"/>
      <c r="BHH252" s="1"/>
      <c r="BHI252" s="1"/>
      <c r="BHJ252" s="1"/>
      <c r="BHK252" s="1"/>
      <c r="BHL252" s="1"/>
      <c r="BHM252" s="1"/>
      <c r="BHN252" s="1"/>
      <c r="BHO252" s="1"/>
      <c r="BHP252" s="1"/>
      <c r="BHQ252" s="1"/>
      <c r="BHR252" s="1"/>
      <c r="BHS252" s="1"/>
      <c r="BHT252" s="1"/>
      <c r="BHU252" s="1"/>
      <c r="BHV252" s="1"/>
      <c r="BHW252" s="1"/>
      <c r="BHX252" s="1"/>
      <c r="BHY252" s="1"/>
      <c r="BHZ252" s="1"/>
      <c r="BIA252" s="1"/>
      <c r="BIB252" s="1"/>
      <c r="BIC252" s="1"/>
      <c r="BID252" s="1"/>
      <c r="BIE252" s="1"/>
      <c r="BIF252" s="1"/>
      <c r="BIG252" s="1"/>
      <c r="BIH252" s="1"/>
      <c r="BII252" s="1"/>
      <c r="BIJ252" s="1"/>
      <c r="BIK252" s="1"/>
      <c r="BIL252" s="1"/>
      <c r="BIM252" s="1"/>
      <c r="BIN252" s="1"/>
      <c r="BIO252" s="1"/>
      <c r="BIP252" s="1"/>
      <c r="BIQ252" s="1"/>
      <c r="BIR252" s="1"/>
      <c r="BIS252" s="1"/>
      <c r="BIT252" s="1"/>
      <c r="BIU252" s="1"/>
      <c r="BIV252" s="1"/>
      <c r="BIW252" s="1"/>
      <c r="BIX252" s="1"/>
      <c r="BIY252" s="1"/>
      <c r="BIZ252" s="1"/>
      <c r="BJA252" s="1"/>
      <c r="BJB252" s="1"/>
      <c r="BJC252" s="1"/>
      <c r="BJD252" s="1"/>
      <c r="BJE252" s="1"/>
      <c r="BJF252" s="1"/>
      <c r="BJG252" s="1"/>
      <c r="BJH252" s="1"/>
      <c r="BJI252" s="1"/>
      <c r="BJJ252" s="1"/>
      <c r="BJK252" s="1"/>
      <c r="BJL252" s="1"/>
      <c r="BJM252" s="1"/>
      <c r="BJN252" s="1"/>
      <c r="BJO252" s="1"/>
      <c r="BJP252" s="1"/>
      <c r="BJQ252" s="1"/>
      <c r="BJR252" s="1"/>
      <c r="BJS252" s="1"/>
      <c r="BJT252" s="1"/>
      <c r="BJU252" s="1"/>
      <c r="BJV252" s="1"/>
      <c r="BJW252" s="1"/>
      <c r="BJX252" s="1"/>
      <c r="BJY252" s="1"/>
      <c r="BJZ252" s="1"/>
      <c r="BKA252" s="1"/>
      <c r="BKB252" s="1"/>
      <c r="BKC252" s="1"/>
      <c r="BKD252" s="1"/>
      <c r="BKE252" s="1"/>
      <c r="BKF252" s="1"/>
      <c r="BKG252" s="1"/>
      <c r="BKH252" s="1"/>
      <c r="BKI252" s="1"/>
      <c r="BKJ252" s="1"/>
      <c r="BKK252" s="1"/>
      <c r="BKL252" s="1"/>
      <c r="BKM252" s="1"/>
      <c r="BKN252" s="1"/>
      <c r="BKO252" s="1"/>
      <c r="BKP252" s="1"/>
      <c r="BKQ252" s="1"/>
      <c r="BKR252" s="1"/>
      <c r="BKS252" s="1"/>
      <c r="BKT252" s="1"/>
      <c r="BKU252" s="1"/>
      <c r="BKV252" s="1"/>
      <c r="BKW252" s="1"/>
      <c r="BKX252" s="1"/>
      <c r="BKY252" s="1"/>
      <c r="BKZ252" s="1"/>
      <c r="BLA252" s="1"/>
      <c r="BLB252" s="1"/>
      <c r="BLC252" s="1"/>
      <c r="BLD252" s="1"/>
      <c r="BLE252" s="1"/>
      <c r="BLF252" s="1"/>
      <c r="BLG252" s="1"/>
      <c r="BLH252" s="1"/>
      <c r="BLI252" s="1"/>
      <c r="BLJ252" s="1"/>
      <c r="BLK252" s="1"/>
      <c r="BLL252" s="1"/>
      <c r="BLM252" s="1"/>
      <c r="BLN252" s="1"/>
      <c r="BLO252" s="1"/>
      <c r="BLP252" s="1"/>
      <c r="BLQ252" s="1"/>
      <c r="BLR252" s="1"/>
      <c r="BLS252" s="1"/>
      <c r="BLT252" s="1"/>
      <c r="BLU252" s="1"/>
      <c r="BLV252" s="1"/>
      <c r="BLW252" s="1"/>
      <c r="BLX252" s="1"/>
      <c r="BLY252" s="1"/>
      <c r="BLZ252" s="1"/>
      <c r="BMA252" s="1"/>
      <c r="BMB252" s="1"/>
      <c r="BMC252" s="1"/>
      <c r="BMD252" s="1"/>
      <c r="BME252" s="1"/>
      <c r="BMF252" s="1"/>
      <c r="BMG252" s="1"/>
      <c r="BMH252" s="1"/>
      <c r="BMI252" s="1"/>
      <c r="BMJ252" s="1"/>
      <c r="BMK252" s="1"/>
      <c r="BML252" s="1"/>
      <c r="BMM252" s="1"/>
      <c r="BMN252" s="1"/>
      <c r="BMO252" s="1"/>
      <c r="BMP252" s="1"/>
      <c r="BMQ252" s="1"/>
      <c r="BMR252" s="1"/>
      <c r="BMS252" s="1"/>
      <c r="BMT252" s="1"/>
      <c r="BMU252" s="1"/>
      <c r="BMV252" s="1"/>
      <c r="BMW252" s="1"/>
      <c r="BMX252" s="1"/>
      <c r="BMY252" s="1"/>
      <c r="BMZ252" s="1"/>
      <c r="BNA252" s="1"/>
      <c r="BNB252" s="1"/>
      <c r="BNC252" s="1"/>
      <c r="BND252" s="1"/>
      <c r="BNE252" s="1"/>
      <c r="BNF252" s="1"/>
      <c r="BNG252" s="1"/>
      <c r="BNH252" s="1"/>
      <c r="BNI252" s="1"/>
      <c r="BNJ252" s="1"/>
      <c r="BNK252" s="1"/>
      <c r="BNL252" s="1"/>
      <c r="BNM252" s="1"/>
      <c r="BNN252" s="1"/>
      <c r="BNO252" s="1"/>
      <c r="BNP252" s="1"/>
      <c r="BNQ252" s="1"/>
      <c r="BNR252" s="1"/>
      <c r="BNS252" s="1"/>
      <c r="BNT252" s="1"/>
      <c r="BNU252" s="1"/>
      <c r="BNV252" s="1"/>
      <c r="BNW252" s="1"/>
      <c r="BNX252" s="1"/>
      <c r="BNY252" s="1"/>
      <c r="BNZ252" s="1"/>
      <c r="BOA252" s="1"/>
      <c r="BOB252" s="1"/>
      <c r="BOC252" s="1"/>
      <c r="BOD252" s="1"/>
      <c r="BOE252" s="1"/>
      <c r="BOF252" s="1"/>
      <c r="BOG252" s="1"/>
      <c r="BOH252" s="1"/>
      <c r="BOI252" s="1"/>
      <c r="BOJ252" s="1"/>
      <c r="BOK252" s="1"/>
      <c r="BOL252" s="1"/>
      <c r="BOM252" s="1"/>
      <c r="BON252" s="1"/>
      <c r="BOO252" s="1"/>
      <c r="BOP252" s="1"/>
      <c r="BOQ252" s="1"/>
      <c r="BOR252" s="1"/>
      <c r="BOS252" s="1"/>
      <c r="BOT252" s="1"/>
      <c r="BOU252" s="1"/>
      <c r="BOV252" s="1"/>
      <c r="BOW252" s="1"/>
      <c r="BOX252" s="1"/>
      <c r="BOY252" s="1"/>
      <c r="BOZ252" s="1"/>
      <c r="BPA252" s="1"/>
      <c r="BPB252" s="1"/>
      <c r="BPC252" s="1"/>
      <c r="BPD252" s="1"/>
      <c r="BPE252" s="1"/>
      <c r="BPF252" s="1"/>
      <c r="BPG252" s="1"/>
      <c r="BPH252" s="1"/>
      <c r="BPI252" s="1"/>
      <c r="BPJ252" s="1"/>
      <c r="BPK252" s="1"/>
      <c r="BPL252" s="1"/>
      <c r="BPM252" s="1"/>
      <c r="BPN252" s="1"/>
      <c r="BPO252" s="1"/>
      <c r="BPP252" s="1"/>
      <c r="BPQ252" s="1"/>
      <c r="BPR252" s="1"/>
      <c r="BPS252" s="1"/>
      <c r="BPT252" s="1"/>
      <c r="BPU252" s="1"/>
      <c r="BPV252" s="1"/>
      <c r="BPW252" s="1"/>
      <c r="BPX252" s="1"/>
      <c r="BPY252" s="1"/>
      <c r="BPZ252" s="1"/>
      <c r="BQA252" s="1"/>
      <c r="BQB252" s="1"/>
      <c r="BQC252" s="1"/>
      <c r="BQD252" s="1"/>
      <c r="BQE252" s="1"/>
      <c r="BQF252" s="1"/>
      <c r="BQG252" s="1"/>
      <c r="BQH252" s="1"/>
      <c r="BQI252" s="1"/>
      <c r="BQJ252" s="1"/>
      <c r="BQK252" s="1"/>
      <c r="BQL252" s="1"/>
      <c r="BQM252" s="1"/>
      <c r="BQN252" s="1"/>
      <c r="BQO252" s="1"/>
      <c r="BQP252" s="1"/>
      <c r="BQQ252" s="1"/>
      <c r="BQR252" s="1"/>
      <c r="BQS252" s="1"/>
      <c r="BQT252" s="1"/>
      <c r="BQU252" s="1"/>
      <c r="BQV252" s="1"/>
      <c r="BQW252" s="1"/>
      <c r="BQX252" s="1"/>
      <c r="BQY252" s="1"/>
      <c r="BQZ252" s="1"/>
      <c r="BRA252" s="1"/>
      <c r="BRB252" s="1"/>
      <c r="BRC252" s="1"/>
      <c r="BRD252" s="1"/>
      <c r="BRE252" s="1"/>
      <c r="BRF252" s="1"/>
      <c r="BRG252" s="1"/>
      <c r="BRH252" s="1"/>
      <c r="BRI252" s="1"/>
      <c r="BRJ252" s="1"/>
      <c r="BRK252" s="1"/>
      <c r="BRL252" s="1"/>
      <c r="BRM252" s="1"/>
      <c r="BRN252" s="1"/>
      <c r="BRO252" s="1"/>
      <c r="BRP252" s="1"/>
      <c r="BRQ252" s="1"/>
      <c r="BRR252" s="1"/>
      <c r="BRS252" s="1"/>
      <c r="BRT252" s="1"/>
      <c r="BRU252" s="1"/>
      <c r="BRV252" s="1"/>
      <c r="BRW252" s="1"/>
      <c r="BRX252" s="1"/>
      <c r="BRY252" s="1"/>
      <c r="BRZ252" s="1"/>
      <c r="BSA252" s="1"/>
      <c r="BSB252" s="1"/>
      <c r="BSC252" s="1"/>
      <c r="BSD252" s="1"/>
      <c r="BSE252" s="1"/>
      <c r="BSF252" s="1"/>
      <c r="BSG252" s="1"/>
      <c r="BSH252" s="1"/>
      <c r="BSI252" s="1"/>
      <c r="BSJ252" s="1"/>
      <c r="BSK252" s="1"/>
      <c r="BSL252" s="1"/>
      <c r="BSM252" s="1"/>
      <c r="BSN252" s="1"/>
      <c r="BSO252" s="1"/>
      <c r="BSP252" s="1"/>
      <c r="BSQ252" s="1"/>
      <c r="BSR252" s="1"/>
      <c r="BSS252" s="1"/>
      <c r="BST252" s="1"/>
      <c r="BSU252" s="1"/>
      <c r="BSV252" s="1"/>
      <c r="BSW252" s="1"/>
      <c r="BSX252" s="1"/>
      <c r="BSY252" s="1"/>
      <c r="BSZ252" s="1"/>
      <c r="BTA252" s="1"/>
      <c r="BTB252" s="1"/>
      <c r="BTC252" s="1"/>
      <c r="BTD252" s="1"/>
      <c r="BTE252" s="1"/>
      <c r="BTF252" s="1"/>
      <c r="BTG252" s="1"/>
      <c r="BTH252" s="1"/>
      <c r="BTI252" s="1"/>
      <c r="BTJ252" s="1"/>
      <c r="BTK252" s="1"/>
      <c r="BTL252" s="1"/>
      <c r="BTM252" s="1"/>
      <c r="BTN252" s="1"/>
      <c r="BTO252" s="1"/>
      <c r="BTP252" s="1"/>
      <c r="BTQ252" s="1"/>
      <c r="BTR252" s="1"/>
      <c r="BTS252" s="1"/>
      <c r="BTT252" s="1"/>
      <c r="BTU252" s="1"/>
      <c r="BTV252" s="1"/>
      <c r="BTW252" s="1"/>
      <c r="BTX252" s="1"/>
      <c r="BTY252" s="1"/>
      <c r="BTZ252" s="1"/>
      <c r="BUA252" s="1"/>
      <c r="BUB252" s="1"/>
      <c r="BUC252" s="1"/>
      <c r="BUD252" s="1"/>
      <c r="BUE252" s="1"/>
      <c r="BUF252" s="1"/>
      <c r="BUG252" s="1"/>
      <c r="BUH252" s="1"/>
      <c r="BUI252" s="1"/>
      <c r="BUJ252" s="1"/>
      <c r="BUK252" s="1"/>
      <c r="BUL252" s="1"/>
      <c r="BUM252" s="1"/>
      <c r="BUN252" s="1"/>
      <c r="BUO252" s="1"/>
      <c r="BUP252" s="1"/>
      <c r="BUQ252" s="1"/>
      <c r="BUR252" s="1"/>
      <c r="BUS252" s="1"/>
      <c r="BUT252" s="1"/>
      <c r="BUU252" s="1"/>
      <c r="BUV252" s="1"/>
      <c r="BUW252" s="1"/>
      <c r="BUX252" s="1"/>
      <c r="BUY252" s="1"/>
      <c r="BUZ252" s="1"/>
      <c r="BVA252" s="1"/>
      <c r="BVB252" s="1"/>
      <c r="BVC252" s="1"/>
      <c r="BVD252" s="1"/>
      <c r="BVE252" s="1"/>
      <c r="BVF252" s="1"/>
      <c r="BVG252" s="1"/>
      <c r="BVH252" s="1"/>
      <c r="BVI252" s="1"/>
      <c r="BVJ252" s="1"/>
      <c r="BVK252" s="1"/>
      <c r="BVL252" s="1"/>
      <c r="BVM252" s="1"/>
      <c r="BVN252" s="1"/>
      <c r="BVO252" s="1"/>
      <c r="BVP252" s="1"/>
      <c r="BVQ252" s="1"/>
      <c r="BVR252" s="1"/>
      <c r="BVS252" s="1"/>
      <c r="BVT252" s="1"/>
      <c r="BVU252" s="1"/>
      <c r="BVV252" s="1"/>
      <c r="BVW252" s="1"/>
      <c r="BVX252" s="1"/>
      <c r="BVY252" s="1"/>
      <c r="BVZ252" s="1"/>
      <c r="BWA252" s="1"/>
      <c r="BWB252" s="1"/>
      <c r="BWC252" s="1"/>
      <c r="BWD252" s="1"/>
      <c r="BWE252" s="1"/>
      <c r="BWF252" s="1"/>
      <c r="BWG252" s="1"/>
      <c r="BWH252" s="1"/>
      <c r="BWI252" s="1"/>
      <c r="BWJ252" s="1"/>
      <c r="BWK252" s="1"/>
      <c r="BWL252" s="1"/>
      <c r="BWM252" s="1"/>
      <c r="BWN252" s="1"/>
      <c r="BWO252" s="1"/>
      <c r="BWP252" s="1"/>
      <c r="BWQ252" s="1"/>
      <c r="BWR252" s="1"/>
      <c r="BWS252" s="1"/>
      <c r="BWT252" s="1"/>
      <c r="BWU252" s="1"/>
      <c r="BWV252" s="1"/>
      <c r="BWW252" s="1"/>
      <c r="BWX252" s="1"/>
      <c r="BWY252" s="1"/>
      <c r="BWZ252" s="1"/>
      <c r="BXA252" s="1"/>
      <c r="BXB252" s="1"/>
      <c r="BXC252" s="1"/>
      <c r="BXD252" s="1"/>
      <c r="BXE252" s="1"/>
      <c r="BXF252" s="1"/>
      <c r="BXG252" s="1"/>
      <c r="BXH252" s="1"/>
      <c r="BXI252" s="1"/>
      <c r="BXJ252" s="1"/>
      <c r="BXK252" s="1"/>
      <c r="BXL252" s="1"/>
      <c r="BXM252" s="1"/>
      <c r="BXN252" s="1"/>
      <c r="BXO252" s="1"/>
      <c r="BXP252" s="1"/>
      <c r="BXQ252" s="1"/>
      <c r="BXR252" s="1"/>
      <c r="BXS252" s="1"/>
      <c r="BXT252" s="1"/>
      <c r="BXU252" s="1"/>
      <c r="BXV252" s="1"/>
      <c r="BXW252" s="1"/>
      <c r="BXX252" s="1"/>
      <c r="BXY252" s="1"/>
      <c r="BXZ252" s="1"/>
      <c r="BYA252" s="1"/>
      <c r="BYB252" s="1"/>
      <c r="BYC252" s="1"/>
      <c r="BYD252" s="1"/>
      <c r="BYE252" s="1"/>
      <c r="BYF252" s="1"/>
      <c r="BYG252" s="1"/>
      <c r="BYH252" s="1"/>
      <c r="BYI252" s="1"/>
      <c r="BYJ252" s="1"/>
      <c r="BYK252" s="1"/>
      <c r="BYL252" s="1"/>
      <c r="BYM252" s="1"/>
      <c r="BYN252" s="1"/>
      <c r="BYO252" s="1"/>
      <c r="BYP252" s="1"/>
      <c r="BYQ252" s="1"/>
      <c r="BYR252" s="1"/>
      <c r="BYS252" s="1"/>
      <c r="BYT252" s="1"/>
      <c r="BYU252" s="1"/>
      <c r="BYV252" s="1"/>
      <c r="BYW252" s="1"/>
      <c r="BYX252" s="1"/>
      <c r="BYY252" s="1"/>
      <c r="BYZ252" s="1"/>
      <c r="BZA252" s="1"/>
      <c r="BZB252" s="1"/>
      <c r="BZC252" s="1"/>
      <c r="BZD252" s="1"/>
      <c r="BZE252" s="1"/>
      <c r="BZF252" s="1"/>
      <c r="BZG252" s="1"/>
      <c r="BZH252" s="1"/>
      <c r="BZI252" s="1"/>
      <c r="BZJ252" s="1"/>
      <c r="BZK252" s="1"/>
      <c r="BZL252" s="1"/>
      <c r="BZM252" s="1"/>
      <c r="BZN252" s="1"/>
      <c r="BZO252" s="1"/>
      <c r="BZP252" s="1"/>
      <c r="BZQ252" s="1"/>
      <c r="BZR252" s="1"/>
      <c r="BZS252" s="1"/>
      <c r="BZT252" s="1"/>
      <c r="BZU252" s="1"/>
      <c r="BZV252" s="1"/>
      <c r="BZW252" s="1"/>
      <c r="BZX252" s="1"/>
      <c r="BZY252" s="1"/>
      <c r="BZZ252" s="1"/>
      <c r="CAA252" s="1"/>
      <c r="CAB252" s="1"/>
      <c r="CAC252" s="1"/>
      <c r="CAD252" s="1"/>
      <c r="CAE252" s="1"/>
      <c r="CAF252" s="1"/>
      <c r="CAG252" s="1"/>
      <c r="CAH252" s="1"/>
      <c r="CAI252" s="1"/>
      <c r="CAJ252" s="1"/>
      <c r="CAK252" s="1"/>
      <c r="CAL252" s="1"/>
      <c r="CAM252" s="1"/>
      <c r="CAN252" s="1"/>
      <c r="CAO252" s="1"/>
      <c r="CAP252" s="1"/>
      <c r="CAQ252" s="1"/>
      <c r="CAR252" s="1"/>
      <c r="CAS252" s="1"/>
      <c r="CAT252" s="1"/>
      <c r="CAU252" s="1"/>
      <c r="CAV252" s="1"/>
      <c r="CAW252" s="1"/>
      <c r="CAX252" s="1"/>
      <c r="CAY252" s="1"/>
      <c r="CAZ252" s="1"/>
      <c r="CBA252" s="1"/>
      <c r="CBB252" s="1"/>
      <c r="CBC252" s="1"/>
      <c r="CBD252" s="1"/>
      <c r="CBE252" s="1"/>
      <c r="CBF252" s="1"/>
      <c r="CBG252" s="1"/>
      <c r="CBH252" s="1"/>
      <c r="CBI252" s="1"/>
      <c r="CBJ252" s="1"/>
      <c r="CBK252" s="1"/>
      <c r="CBL252" s="1"/>
      <c r="CBM252" s="1"/>
      <c r="CBN252" s="1"/>
      <c r="CBO252" s="1"/>
      <c r="CBP252" s="1"/>
      <c r="CBQ252" s="1"/>
      <c r="CBR252" s="1"/>
      <c r="CBS252" s="1"/>
      <c r="CBT252" s="1"/>
      <c r="CBU252" s="1"/>
      <c r="CBV252" s="1"/>
      <c r="CBW252" s="1"/>
      <c r="CBX252" s="1"/>
      <c r="CBY252" s="1"/>
      <c r="CBZ252" s="1"/>
      <c r="CCA252" s="1"/>
      <c r="CCB252" s="1"/>
      <c r="CCC252" s="1"/>
      <c r="CCD252" s="1"/>
      <c r="CCE252" s="1"/>
      <c r="CCF252" s="1"/>
      <c r="CCG252" s="1"/>
      <c r="CCH252" s="1"/>
      <c r="CCI252" s="1"/>
      <c r="CCJ252" s="1"/>
      <c r="CCK252" s="1"/>
      <c r="CCL252" s="1"/>
      <c r="CCM252" s="1"/>
      <c r="CCN252" s="1"/>
      <c r="CCO252" s="1"/>
      <c r="CCP252" s="1"/>
      <c r="CCQ252" s="1"/>
      <c r="CCR252" s="1"/>
      <c r="CCS252" s="1"/>
      <c r="CCT252" s="1"/>
      <c r="CCU252" s="1"/>
      <c r="CCV252" s="1"/>
      <c r="CCW252" s="1"/>
      <c r="CCX252" s="1"/>
      <c r="CCY252" s="1"/>
      <c r="CCZ252" s="1"/>
      <c r="CDA252" s="1"/>
      <c r="CDB252" s="1"/>
      <c r="CDC252" s="1"/>
      <c r="CDD252" s="1"/>
      <c r="CDE252" s="1"/>
      <c r="CDF252" s="1"/>
      <c r="CDG252" s="1"/>
      <c r="CDH252" s="1"/>
      <c r="CDI252" s="1"/>
      <c r="CDJ252" s="1"/>
      <c r="CDK252" s="1"/>
      <c r="CDL252" s="1"/>
      <c r="CDM252" s="1"/>
      <c r="CDN252" s="1"/>
      <c r="CDO252" s="1"/>
      <c r="CDP252" s="1"/>
      <c r="CDQ252" s="1"/>
      <c r="CDR252" s="1"/>
      <c r="CDS252" s="1"/>
      <c r="CDT252" s="1"/>
      <c r="CDU252" s="1"/>
      <c r="CDV252" s="1"/>
      <c r="CDW252" s="1"/>
      <c r="CDX252" s="1"/>
      <c r="CDY252" s="1"/>
      <c r="CDZ252" s="1"/>
      <c r="CEA252" s="1"/>
      <c r="CEB252" s="1"/>
      <c r="CEC252" s="1"/>
      <c r="CED252" s="1"/>
      <c r="CEE252" s="1"/>
      <c r="CEF252" s="1"/>
      <c r="CEG252" s="1"/>
      <c r="CEH252" s="1"/>
      <c r="CEI252" s="1"/>
      <c r="CEJ252" s="1"/>
      <c r="CEK252" s="1"/>
      <c r="CEL252" s="1"/>
      <c r="CEM252" s="1"/>
      <c r="CEN252" s="1"/>
      <c r="CEO252" s="1"/>
      <c r="CEP252" s="1"/>
      <c r="CEQ252" s="1"/>
      <c r="CER252" s="1"/>
      <c r="CES252" s="1"/>
      <c r="CET252" s="1"/>
      <c r="CEU252" s="1"/>
      <c r="CEV252" s="1"/>
      <c r="CEW252" s="1"/>
      <c r="CEX252" s="1"/>
      <c r="CEY252" s="1"/>
      <c r="CEZ252" s="1"/>
      <c r="CFA252" s="1"/>
      <c r="CFB252" s="1"/>
      <c r="CFC252" s="1"/>
      <c r="CFD252" s="1"/>
      <c r="CFE252" s="1"/>
      <c r="CFF252" s="1"/>
      <c r="CFG252" s="1"/>
      <c r="CFH252" s="1"/>
      <c r="CFI252" s="1"/>
      <c r="CFJ252" s="1"/>
      <c r="CFK252" s="1"/>
      <c r="CFL252" s="1"/>
      <c r="CFM252" s="1"/>
      <c r="CFN252" s="1"/>
      <c r="CFO252" s="1"/>
      <c r="CFP252" s="1"/>
      <c r="CFQ252" s="1"/>
      <c r="CFR252" s="1"/>
      <c r="CFS252" s="1"/>
      <c r="CFT252" s="1"/>
      <c r="CFU252" s="1"/>
      <c r="CFV252" s="1"/>
      <c r="CFW252" s="1"/>
      <c r="CFX252" s="1"/>
      <c r="CFY252" s="1"/>
      <c r="CFZ252" s="1"/>
      <c r="CGA252" s="1"/>
      <c r="CGB252" s="1"/>
      <c r="CGC252" s="1"/>
      <c r="CGD252" s="1"/>
      <c r="CGE252" s="1"/>
      <c r="CGF252" s="1"/>
      <c r="CGG252" s="1"/>
      <c r="CGH252" s="1"/>
      <c r="CGI252" s="1"/>
      <c r="CGJ252" s="1"/>
      <c r="CGK252" s="1"/>
      <c r="CGL252" s="1"/>
      <c r="CGM252" s="1"/>
      <c r="CGN252" s="1"/>
      <c r="CGO252" s="1"/>
      <c r="CGP252" s="1"/>
      <c r="CGQ252" s="1"/>
      <c r="CGR252" s="1"/>
      <c r="CGS252" s="1"/>
      <c r="CGT252" s="1"/>
      <c r="CGU252" s="1"/>
      <c r="CGV252" s="1"/>
      <c r="CGW252" s="1"/>
      <c r="CGX252" s="1"/>
      <c r="CGY252" s="1"/>
      <c r="CGZ252" s="1"/>
      <c r="CHA252" s="1"/>
      <c r="CHB252" s="1"/>
      <c r="CHC252" s="1"/>
      <c r="CHD252" s="1"/>
      <c r="CHE252" s="1"/>
      <c r="CHF252" s="1"/>
      <c r="CHG252" s="1"/>
      <c r="CHH252" s="1"/>
      <c r="CHI252" s="1"/>
      <c r="CHJ252" s="1"/>
      <c r="CHK252" s="1"/>
      <c r="CHL252" s="1"/>
      <c r="CHM252" s="1"/>
      <c r="CHN252" s="1"/>
      <c r="CHO252" s="1"/>
      <c r="CHP252" s="1"/>
      <c r="CHQ252" s="1"/>
      <c r="CHR252" s="1"/>
      <c r="CHS252" s="1"/>
      <c r="CHT252" s="1"/>
      <c r="CHU252" s="1"/>
      <c r="CHV252" s="1"/>
      <c r="CHW252" s="1"/>
      <c r="CHX252" s="1"/>
      <c r="CHY252" s="1"/>
      <c r="CHZ252" s="1"/>
      <c r="CIA252" s="1"/>
      <c r="CIB252" s="1"/>
      <c r="CIC252" s="1"/>
      <c r="CID252" s="1"/>
      <c r="CIE252" s="1"/>
      <c r="CIF252" s="1"/>
      <c r="CIG252" s="1"/>
      <c r="CIH252" s="1"/>
      <c r="CII252" s="1"/>
      <c r="CIJ252" s="1"/>
      <c r="CIK252" s="1"/>
      <c r="CIL252" s="1"/>
      <c r="CIM252" s="1"/>
      <c r="CIN252" s="1"/>
      <c r="CIO252" s="1"/>
      <c r="CIP252" s="1"/>
      <c r="CIQ252" s="1"/>
      <c r="CIR252" s="1"/>
      <c r="CIS252" s="1"/>
      <c r="CIT252" s="1"/>
      <c r="CIU252" s="1"/>
      <c r="CIV252" s="1"/>
      <c r="CIW252" s="1"/>
      <c r="CIX252" s="1"/>
      <c r="CIY252" s="1"/>
      <c r="CIZ252" s="1"/>
      <c r="CJA252" s="1"/>
      <c r="CJB252" s="1"/>
      <c r="CJC252" s="1"/>
      <c r="CJD252" s="1"/>
      <c r="CJE252" s="1"/>
      <c r="CJF252" s="1"/>
      <c r="CJG252" s="1"/>
      <c r="CJH252" s="1"/>
      <c r="CJI252" s="1"/>
      <c r="CJJ252" s="1"/>
      <c r="CJK252" s="1"/>
      <c r="CJL252" s="1"/>
      <c r="CJM252" s="1"/>
      <c r="CJN252" s="1"/>
      <c r="CJO252" s="1"/>
      <c r="CJP252" s="1"/>
      <c r="CJQ252" s="1"/>
      <c r="CJR252" s="1"/>
      <c r="CJS252" s="1"/>
      <c r="CJT252" s="1"/>
      <c r="CJU252" s="1"/>
      <c r="CJV252" s="1"/>
      <c r="CJW252" s="1"/>
      <c r="CJX252" s="1"/>
      <c r="CJY252" s="1"/>
      <c r="CJZ252" s="1"/>
      <c r="CKA252" s="1"/>
      <c r="CKB252" s="1"/>
      <c r="CKC252" s="1"/>
      <c r="CKD252" s="1"/>
      <c r="CKE252" s="1"/>
      <c r="CKF252" s="1"/>
      <c r="CKG252" s="1"/>
      <c r="CKH252" s="1"/>
      <c r="CKI252" s="1"/>
      <c r="CKJ252" s="1"/>
      <c r="CKK252" s="1"/>
      <c r="CKL252" s="1"/>
      <c r="CKM252" s="1"/>
      <c r="CKN252" s="1"/>
      <c r="CKO252" s="1"/>
      <c r="CKP252" s="1"/>
      <c r="CKQ252" s="1"/>
      <c r="CKR252" s="1"/>
      <c r="CKS252" s="1"/>
      <c r="CKT252" s="1"/>
      <c r="CKU252" s="1"/>
      <c r="CKV252" s="1"/>
      <c r="CKW252" s="1"/>
      <c r="CKX252" s="1"/>
      <c r="CKY252" s="1"/>
      <c r="CKZ252" s="1"/>
      <c r="CLA252" s="1"/>
      <c r="CLB252" s="1"/>
      <c r="CLC252" s="1"/>
      <c r="CLD252" s="1"/>
      <c r="CLE252" s="1"/>
      <c r="CLF252" s="1"/>
      <c r="CLG252" s="1"/>
      <c r="CLH252" s="1"/>
      <c r="CLI252" s="1"/>
      <c r="CLJ252" s="1"/>
      <c r="CLK252" s="1"/>
      <c r="CLL252" s="1"/>
      <c r="CLM252" s="1"/>
      <c r="CLN252" s="1"/>
      <c r="CLO252" s="1"/>
      <c r="CLP252" s="1"/>
      <c r="CLQ252" s="1"/>
      <c r="CLR252" s="1"/>
      <c r="CLS252" s="1"/>
      <c r="CLT252" s="1"/>
      <c r="CLU252" s="1"/>
      <c r="CLV252" s="1"/>
      <c r="CLW252" s="1"/>
      <c r="CLX252" s="1"/>
      <c r="CLY252" s="1"/>
      <c r="CLZ252" s="1"/>
      <c r="CMA252" s="1"/>
      <c r="CMB252" s="1"/>
      <c r="CMC252" s="1"/>
      <c r="CMD252" s="1"/>
      <c r="CME252" s="1"/>
      <c r="CMF252" s="1"/>
      <c r="CMG252" s="1"/>
      <c r="CMH252" s="1"/>
      <c r="CMI252" s="1"/>
      <c r="CMJ252" s="1"/>
      <c r="CMK252" s="1"/>
      <c r="CML252" s="1"/>
      <c r="CMM252" s="1"/>
      <c r="CMN252" s="1"/>
      <c r="CMO252" s="1"/>
      <c r="CMP252" s="1"/>
      <c r="CMQ252" s="1"/>
      <c r="CMR252" s="1"/>
      <c r="CMS252" s="1"/>
      <c r="CMT252" s="1"/>
      <c r="CMU252" s="1"/>
      <c r="CMV252" s="1"/>
      <c r="CMW252" s="1"/>
      <c r="CMX252" s="1"/>
      <c r="CMY252" s="1"/>
      <c r="CMZ252" s="1"/>
      <c r="CNA252" s="1"/>
      <c r="CNB252" s="1"/>
      <c r="CNC252" s="1"/>
      <c r="CND252" s="1"/>
      <c r="CNE252" s="1"/>
      <c r="CNF252" s="1"/>
      <c r="CNG252" s="1"/>
      <c r="CNH252" s="1"/>
      <c r="CNI252" s="1"/>
      <c r="CNJ252" s="1"/>
      <c r="CNK252" s="1"/>
      <c r="CNL252" s="1"/>
      <c r="CNM252" s="1"/>
      <c r="CNN252" s="1"/>
      <c r="CNO252" s="1"/>
      <c r="CNP252" s="1"/>
      <c r="CNQ252" s="1"/>
      <c r="CNR252" s="1"/>
      <c r="CNS252" s="1"/>
      <c r="CNT252" s="1"/>
      <c r="CNU252" s="1"/>
      <c r="CNV252" s="1"/>
      <c r="CNW252" s="1"/>
      <c r="CNX252" s="1"/>
      <c r="CNY252" s="1"/>
      <c r="CNZ252" s="1"/>
      <c r="COA252" s="1"/>
      <c r="COB252" s="1"/>
      <c r="COC252" s="1"/>
      <c r="COD252" s="1"/>
      <c r="COE252" s="1"/>
      <c r="COF252" s="1"/>
      <c r="COG252" s="1"/>
      <c r="COH252" s="1"/>
      <c r="COI252" s="1"/>
      <c r="COJ252" s="1"/>
      <c r="COK252" s="1"/>
      <c r="COL252" s="1"/>
      <c r="COM252" s="1"/>
      <c r="CON252" s="1"/>
      <c r="COO252" s="1"/>
      <c r="COP252" s="1"/>
      <c r="COQ252" s="1"/>
      <c r="COR252" s="1"/>
      <c r="COS252" s="1"/>
      <c r="COT252" s="1"/>
      <c r="COU252" s="1"/>
      <c r="COV252" s="1"/>
      <c r="COW252" s="1"/>
      <c r="COX252" s="1"/>
      <c r="COY252" s="1"/>
      <c r="COZ252" s="1"/>
      <c r="CPA252" s="1"/>
      <c r="CPB252" s="1"/>
      <c r="CPC252" s="1"/>
      <c r="CPD252" s="1"/>
      <c r="CPE252" s="1"/>
      <c r="CPF252" s="1"/>
      <c r="CPG252" s="1"/>
      <c r="CPH252" s="1"/>
      <c r="CPI252" s="1"/>
      <c r="CPJ252" s="1"/>
      <c r="CPK252" s="1"/>
      <c r="CPL252" s="1"/>
      <c r="CPM252" s="1"/>
      <c r="CPN252" s="1"/>
      <c r="CPO252" s="1"/>
      <c r="CPP252" s="1"/>
      <c r="CPQ252" s="1"/>
      <c r="CPR252" s="1"/>
      <c r="CPS252" s="1"/>
      <c r="CPT252" s="1"/>
      <c r="CPU252" s="1"/>
      <c r="CPV252" s="1"/>
      <c r="CPW252" s="1"/>
      <c r="CPX252" s="1"/>
      <c r="CPY252" s="1"/>
      <c r="CPZ252" s="1"/>
      <c r="CQA252" s="1"/>
      <c r="CQB252" s="1"/>
      <c r="CQC252" s="1"/>
      <c r="CQD252" s="1"/>
      <c r="CQE252" s="1"/>
      <c r="CQF252" s="1"/>
      <c r="CQG252" s="1"/>
      <c r="CQH252" s="1"/>
      <c r="CQI252" s="1"/>
      <c r="CQJ252" s="1"/>
      <c r="CQK252" s="1"/>
      <c r="CQL252" s="1"/>
      <c r="CQM252" s="1"/>
      <c r="CQN252" s="1"/>
      <c r="CQO252" s="1"/>
      <c r="CQP252" s="1"/>
      <c r="CQQ252" s="1"/>
      <c r="CQR252" s="1"/>
      <c r="CQS252" s="1"/>
      <c r="CQT252" s="1"/>
      <c r="CQU252" s="1"/>
      <c r="CQV252" s="1"/>
      <c r="CQW252" s="1"/>
      <c r="CQX252" s="1"/>
      <c r="CQY252" s="1"/>
      <c r="CQZ252" s="1"/>
      <c r="CRA252" s="1"/>
      <c r="CRB252" s="1"/>
      <c r="CRC252" s="1"/>
      <c r="CRD252" s="1"/>
      <c r="CRE252" s="1"/>
      <c r="CRF252" s="1"/>
      <c r="CRG252" s="1"/>
      <c r="CRH252" s="1"/>
      <c r="CRI252" s="1"/>
      <c r="CRJ252" s="1"/>
      <c r="CRK252" s="1"/>
      <c r="CRL252" s="1"/>
      <c r="CRM252" s="1"/>
      <c r="CRN252" s="1"/>
      <c r="CRO252" s="1"/>
      <c r="CRP252" s="1"/>
      <c r="CRQ252" s="1"/>
      <c r="CRR252" s="1"/>
      <c r="CRS252" s="1"/>
      <c r="CRT252" s="1"/>
      <c r="CRU252" s="1"/>
      <c r="CRV252" s="1"/>
      <c r="CRW252" s="1"/>
      <c r="CRX252" s="1"/>
      <c r="CRY252" s="1"/>
      <c r="CRZ252" s="1"/>
      <c r="CSA252" s="1"/>
      <c r="CSB252" s="1"/>
      <c r="CSC252" s="1"/>
      <c r="CSD252" s="1"/>
      <c r="CSE252" s="1"/>
      <c r="CSF252" s="1"/>
      <c r="CSG252" s="1"/>
      <c r="CSH252" s="1"/>
      <c r="CSI252" s="1"/>
      <c r="CSJ252" s="1"/>
      <c r="CSK252" s="1"/>
      <c r="CSL252" s="1"/>
      <c r="CSM252" s="1"/>
      <c r="CSN252" s="1"/>
      <c r="CSO252" s="1"/>
      <c r="CSP252" s="1"/>
      <c r="CSQ252" s="1"/>
      <c r="CSR252" s="1"/>
      <c r="CSS252" s="1"/>
      <c r="CST252" s="1"/>
      <c r="CSU252" s="1"/>
      <c r="CSV252" s="1"/>
      <c r="CSW252" s="1"/>
      <c r="CSX252" s="1"/>
      <c r="CSY252" s="1"/>
      <c r="CSZ252" s="1"/>
      <c r="CTA252" s="1"/>
      <c r="CTB252" s="1"/>
      <c r="CTC252" s="1"/>
      <c r="CTD252" s="1"/>
      <c r="CTE252" s="1"/>
      <c r="CTF252" s="1"/>
      <c r="CTG252" s="1"/>
      <c r="CTH252" s="1"/>
      <c r="CTI252" s="1"/>
      <c r="CTJ252" s="1"/>
      <c r="CTK252" s="1"/>
      <c r="CTL252" s="1"/>
      <c r="CTM252" s="1"/>
      <c r="CTN252" s="1"/>
      <c r="CTO252" s="1"/>
      <c r="CTP252" s="1"/>
      <c r="CTQ252" s="1"/>
      <c r="CTR252" s="1"/>
      <c r="CTS252" s="1"/>
      <c r="CTT252" s="1"/>
      <c r="CTU252" s="1"/>
      <c r="CTV252" s="1"/>
      <c r="CTW252" s="1"/>
      <c r="CTX252" s="1"/>
      <c r="CTY252" s="1"/>
      <c r="CTZ252" s="1"/>
      <c r="CUA252" s="1"/>
      <c r="CUB252" s="1"/>
      <c r="CUC252" s="1"/>
      <c r="CUD252" s="1"/>
      <c r="CUE252" s="1"/>
      <c r="CUF252" s="1"/>
      <c r="CUG252" s="1"/>
      <c r="CUH252" s="1"/>
      <c r="CUI252" s="1"/>
      <c r="CUJ252" s="1"/>
      <c r="CUK252" s="1"/>
      <c r="CUL252" s="1"/>
      <c r="CUM252" s="1"/>
      <c r="CUN252" s="1"/>
      <c r="CUO252" s="1"/>
      <c r="CUP252" s="1"/>
      <c r="CUQ252" s="1"/>
      <c r="CUR252" s="1"/>
      <c r="CUS252" s="1"/>
      <c r="CUT252" s="1"/>
      <c r="CUU252" s="1"/>
      <c r="CUV252" s="1"/>
      <c r="CUW252" s="1"/>
      <c r="CUX252" s="1"/>
      <c r="CUY252" s="1"/>
      <c r="CUZ252" s="1"/>
      <c r="CVA252" s="1"/>
      <c r="CVB252" s="1"/>
      <c r="CVC252" s="1"/>
      <c r="CVD252" s="1"/>
      <c r="CVE252" s="1"/>
      <c r="CVF252" s="1"/>
      <c r="CVG252" s="1"/>
      <c r="CVH252" s="1"/>
      <c r="CVI252" s="1"/>
      <c r="CVJ252" s="1"/>
      <c r="CVK252" s="1"/>
      <c r="CVL252" s="1"/>
      <c r="CVM252" s="1"/>
      <c r="CVN252" s="1"/>
      <c r="CVO252" s="1"/>
      <c r="CVP252" s="1"/>
      <c r="CVQ252" s="1"/>
      <c r="CVR252" s="1"/>
      <c r="CVS252" s="1"/>
      <c r="CVT252" s="1"/>
      <c r="CVU252" s="1"/>
      <c r="CVV252" s="1"/>
      <c r="CVW252" s="1"/>
      <c r="CVX252" s="1"/>
      <c r="CVY252" s="1"/>
      <c r="CVZ252" s="1"/>
      <c r="CWA252" s="1"/>
      <c r="CWB252" s="1"/>
      <c r="CWC252" s="1"/>
      <c r="CWD252" s="1"/>
      <c r="CWE252" s="1"/>
      <c r="CWF252" s="1"/>
      <c r="CWG252" s="1"/>
      <c r="CWH252" s="1"/>
      <c r="CWI252" s="1"/>
      <c r="CWJ252" s="1"/>
      <c r="CWK252" s="1"/>
      <c r="CWL252" s="1"/>
      <c r="CWM252" s="1"/>
      <c r="CWN252" s="1"/>
      <c r="CWO252" s="1"/>
      <c r="CWP252" s="1"/>
      <c r="CWQ252" s="1"/>
      <c r="CWR252" s="1"/>
      <c r="CWS252" s="1"/>
      <c r="CWT252" s="1"/>
      <c r="CWU252" s="1"/>
      <c r="CWV252" s="1"/>
      <c r="CWW252" s="1"/>
      <c r="CWX252" s="1"/>
      <c r="CWY252" s="1"/>
      <c r="CWZ252" s="1"/>
      <c r="CXA252" s="1"/>
      <c r="CXB252" s="1"/>
      <c r="CXC252" s="1"/>
      <c r="CXD252" s="1"/>
      <c r="CXE252" s="1"/>
      <c r="CXF252" s="1"/>
      <c r="CXG252" s="1"/>
      <c r="CXH252" s="1"/>
      <c r="CXI252" s="1"/>
      <c r="CXJ252" s="1"/>
      <c r="CXK252" s="1"/>
      <c r="CXL252" s="1"/>
      <c r="CXM252" s="1"/>
      <c r="CXN252" s="1"/>
      <c r="CXO252" s="1"/>
      <c r="CXP252" s="1"/>
      <c r="CXQ252" s="1"/>
      <c r="CXR252" s="1"/>
      <c r="CXS252" s="1"/>
      <c r="CXT252" s="1"/>
      <c r="CXU252" s="1"/>
      <c r="CXV252" s="1"/>
      <c r="CXW252" s="1"/>
      <c r="CXX252" s="1"/>
      <c r="CXY252" s="1"/>
      <c r="CXZ252" s="1"/>
      <c r="CYA252" s="1"/>
      <c r="CYB252" s="1"/>
      <c r="CYC252" s="1"/>
      <c r="CYD252" s="1"/>
      <c r="CYE252" s="1"/>
      <c r="CYF252" s="1"/>
      <c r="CYG252" s="1"/>
      <c r="CYH252" s="1"/>
      <c r="CYI252" s="1"/>
      <c r="CYJ252" s="1"/>
      <c r="CYK252" s="1"/>
      <c r="CYL252" s="1"/>
      <c r="CYM252" s="1"/>
      <c r="CYN252" s="1"/>
      <c r="CYO252" s="1"/>
      <c r="CYP252" s="1"/>
      <c r="CYQ252" s="1"/>
      <c r="CYR252" s="1"/>
      <c r="CYS252" s="1"/>
      <c r="CYT252" s="1"/>
      <c r="CYU252" s="1"/>
      <c r="CYV252" s="1"/>
      <c r="CYW252" s="1"/>
      <c r="CYX252" s="1"/>
      <c r="CYY252" s="1"/>
      <c r="CYZ252" s="1"/>
      <c r="CZA252" s="1"/>
      <c r="CZB252" s="1"/>
      <c r="CZC252" s="1"/>
      <c r="CZD252" s="1"/>
      <c r="CZE252" s="1"/>
      <c r="CZF252" s="1"/>
      <c r="CZG252" s="1"/>
      <c r="CZH252" s="1"/>
      <c r="CZI252" s="1"/>
      <c r="CZJ252" s="1"/>
      <c r="CZK252" s="1"/>
      <c r="CZL252" s="1"/>
      <c r="CZM252" s="1"/>
      <c r="CZN252" s="1"/>
      <c r="CZO252" s="1"/>
      <c r="CZP252" s="1"/>
      <c r="CZQ252" s="1"/>
      <c r="CZR252" s="1"/>
      <c r="CZS252" s="1"/>
      <c r="CZT252" s="1"/>
      <c r="CZU252" s="1"/>
      <c r="CZV252" s="1"/>
      <c r="CZW252" s="1"/>
      <c r="CZX252" s="1"/>
      <c r="CZY252" s="1"/>
      <c r="CZZ252" s="1"/>
      <c r="DAA252" s="1"/>
      <c r="DAB252" s="1"/>
      <c r="DAC252" s="1"/>
      <c r="DAD252" s="1"/>
      <c r="DAE252" s="1"/>
      <c r="DAF252" s="1"/>
      <c r="DAG252" s="1"/>
      <c r="DAH252" s="1"/>
      <c r="DAI252" s="1"/>
      <c r="DAJ252" s="1"/>
      <c r="DAK252" s="1"/>
      <c r="DAL252" s="1"/>
      <c r="DAM252" s="1"/>
      <c r="DAN252" s="1"/>
      <c r="DAO252" s="1"/>
      <c r="DAP252" s="1"/>
      <c r="DAQ252" s="1"/>
      <c r="DAR252" s="1"/>
      <c r="DAS252" s="1"/>
      <c r="DAT252" s="1"/>
      <c r="DAU252" s="1"/>
      <c r="DAV252" s="1"/>
      <c r="DAW252" s="1"/>
      <c r="DAX252" s="1"/>
      <c r="DAY252" s="1"/>
      <c r="DAZ252" s="1"/>
      <c r="DBA252" s="1"/>
      <c r="DBB252" s="1"/>
      <c r="DBC252" s="1"/>
      <c r="DBD252" s="1"/>
      <c r="DBE252" s="1"/>
      <c r="DBF252" s="1"/>
      <c r="DBG252" s="1"/>
      <c r="DBH252" s="1"/>
      <c r="DBI252" s="1"/>
      <c r="DBJ252" s="1"/>
      <c r="DBK252" s="1"/>
      <c r="DBL252" s="1"/>
      <c r="DBM252" s="1"/>
      <c r="DBN252" s="1"/>
      <c r="DBO252" s="1"/>
      <c r="DBP252" s="1"/>
      <c r="DBQ252" s="1"/>
      <c r="DBR252" s="1"/>
      <c r="DBS252" s="1"/>
      <c r="DBT252" s="1"/>
      <c r="DBU252" s="1"/>
      <c r="DBV252" s="1"/>
      <c r="DBW252" s="1"/>
      <c r="DBX252" s="1"/>
      <c r="DBY252" s="1"/>
      <c r="DBZ252" s="1"/>
      <c r="DCA252" s="1"/>
      <c r="DCB252" s="1"/>
      <c r="DCC252" s="1"/>
      <c r="DCD252" s="1"/>
      <c r="DCE252" s="1"/>
      <c r="DCF252" s="1"/>
      <c r="DCG252" s="1"/>
      <c r="DCH252" s="1"/>
      <c r="DCI252" s="1"/>
      <c r="DCJ252" s="1"/>
      <c r="DCK252" s="1"/>
      <c r="DCL252" s="1"/>
      <c r="DCM252" s="1"/>
      <c r="DCN252" s="1"/>
      <c r="DCO252" s="1"/>
      <c r="DCP252" s="1"/>
      <c r="DCQ252" s="1"/>
      <c r="DCR252" s="1"/>
      <c r="DCS252" s="1"/>
      <c r="DCT252" s="1"/>
      <c r="DCU252" s="1"/>
      <c r="DCV252" s="1"/>
      <c r="DCW252" s="1"/>
      <c r="DCX252" s="1"/>
      <c r="DCY252" s="1"/>
      <c r="DCZ252" s="1"/>
      <c r="DDA252" s="1"/>
      <c r="DDB252" s="1"/>
      <c r="DDC252" s="1"/>
      <c r="DDD252" s="1"/>
      <c r="DDE252" s="1"/>
      <c r="DDF252" s="1"/>
      <c r="DDG252" s="1"/>
      <c r="DDH252" s="1"/>
      <c r="DDI252" s="1"/>
      <c r="DDJ252" s="1"/>
      <c r="DDK252" s="1"/>
      <c r="DDL252" s="1"/>
      <c r="DDM252" s="1"/>
      <c r="DDN252" s="1"/>
      <c r="DDO252" s="1"/>
      <c r="DDP252" s="1"/>
      <c r="DDQ252" s="1"/>
      <c r="DDR252" s="1"/>
      <c r="DDS252" s="1"/>
      <c r="DDT252" s="1"/>
      <c r="DDU252" s="1"/>
      <c r="DDV252" s="1"/>
      <c r="DDW252" s="1"/>
      <c r="DDX252" s="1"/>
      <c r="DDY252" s="1"/>
      <c r="DDZ252" s="1"/>
      <c r="DEA252" s="1"/>
      <c r="DEB252" s="1"/>
      <c r="DEC252" s="1"/>
      <c r="DED252" s="1"/>
      <c r="DEE252" s="1"/>
      <c r="DEF252" s="1"/>
      <c r="DEG252" s="1"/>
      <c r="DEH252" s="1"/>
      <c r="DEI252" s="1"/>
      <c r="DEJ252" s="1"/>
      <c r="DEK252" s="1"/>
      <c r="DEL252" s="1"/>
      <c r="DEM252" s="1"/>
      <c r="DEN252" s="1"/>
      <c r="DEO252" s="1"/>
      <c r="DEP252" s="1"/>
      <c r="DEQ252" s="1"/>
      <c r="DER252" s="1"/>
      <c r="DES252" s="1"/>
      <c r="DET252" s="1"/>
      <c r="DEU252" s="1"/>
      <c r="DEV252" s="1"/>
      <c r="DEW252" s="1"/>
      <c r="DEX252" s="1"/>
      <c r="DEY252" s="1"/>
      <c r="DEZ252" s="1"/>
      <c r="DFA252" s="1"/>
      <c r="DFB252" s="1"/>
      <c r="DFC252" s="1"/>
      <c r="DFD252" s="1"/>
      <c r="DFE252" s="1"/>
      <c r="DFF252" s="1"/>
      <c r="DFG252" s="1"/>
      <c r="DFH252" s="1"/>
      <c r="DFI252" s="1"/>
      <c r="DFJ252" s="1"/>
      <c r="DFK252" s="1"/>
      <c r="DFL252" s="1"/>
      <c r="DFM252" s="1"/>
      <c r="DFN252" s="1"/>
      <c r="DFO252" s="1"/>
      <c r="DFP252" s="1"/>
      <c r="DFQ252" s="1"/>
      <c r="DFR252" s="1"/>
      <c r="DFS252" s="1"/>
      <c r="DFT252" s="1"/>
      <c r="DFU252" s="1"/>
      <c r="DFV252" s="1"/>
      <c r="DFW252" s="1"/>
      <c r="DFX252" s="1"/>
      <c r="DFY252" s="1"/>
      <c r="DFZ252" s="1"/>
      <c r="DGA252" s="1"/>
      <c r="DGB252" s="1"/>
      <c r="DGC252" s="1"/>
      <c r="DGD252" s="1"/>
      <c r="DGE252" s="1"/>
      <c r="DGF252" s="1"/>
      <c r="DGG252" s="1"/>
      <c r="DGH252" s="1"/>
      <c r="DGI252" s="1"/>
      <c r="DGJ252" s="1"/>
      <c r="DGK252" s="1"/>
      <c r="DGL252" s="1"/>
      <c r="DGM252" s="1"/>
      <c r="DGN252" s="1"/>
      <c r="DGO252" s="1"/>
      <c r="DGP252" s="1"/>
      <c r="DGQ252" s="1"/>
      <c r="DGR252" s="1"/>
      <c r="DGS252" s="1"/>
      <c r="DGT252" s="1"/>
      <c r="DGU252" s="1"/>
      <c r="DGV252" s="1"/>
      <c r="DGW252" s="1"/>
      <c r="DGX252" s="1"/>
      <c r="DGY252" s="1"/>
      <c r="DGZ252" s="1"/>
      <c r="DHA252" s="1"/>
      <c r="DHB252" s="1"/>
      <c r="DHC252" s="1"/>
      <c r="DHD252" s="1"/>
      <c r="DHE252" s="1"/>
      <c r="DHF252" s="1"/>
      <c r="DHG252" s="1"/>
      <c r="DHH252" s="1"/>
      <c r="DHI252" s="1"/>
      <c r="DHJ252" s="1"/>
      <c r="DHK252" s="1"/>
      <c r="DHL252" s="1"/>
      <c r="DHM252" s="1"/>
      <c r="DHN252" s="1"/>
      <c r="DHO252" s="1"/>
      <c r="DHP252" s="1"/>
      <c r="DHQ252" s="1"/>
      <c r="DHR252" s="1"/>
      <c r="DHS252" s="1"/>
      <c r="DHT252" s="1"/>
      <c r="DHU252" s="1"/>
      <c r="DHV252" s="1"/>
      <c r="DHW252" s="1"/>
      <c r="DHX252" s="1"/>
      <c r="DHY252" s="1"/>
      <c r="DHZ252" s="1"/>
      <c r="DIA252" s="1"/>
      <c r="DIB252" s="1"/>
      <c r="DIC252" s="1"/>
      <c r="DID252" s="1"/>
      <c r="DIE252" s="1"/>
      <c r="DIF252" s="1"/>
      <c r="DIG252" s="1"/>
      <c r="DIH252" s="1"/>
      <c r="DII252" s="1"/>
      <c r="DIJ252" s="1"/>
      <c r="DIK252" s="1"/>
      <c r="DIL252" s="1"/>
      <c r="DIM252" s="1"/>
      <c r="DIN252" s="1"/>
      <c r="DIO252" s="1"/>
      <c r="DIP252" s="1"/>
      <c r="DIQ252" s="1"/>
      <c r="DIR252" s="1"/>
      <c r="DIS252" s="1"/>
      <c r="DIT252" s="1"/>
      <c r="DIU252" s="1"/>
      <c r="DIV252" s="1"/>
      <c r="DIW252" s="1"/>
      <c r="DIX252" s="1"/>
      <c r="DIY252" s="1"/>
      <c r="DIZ252" s="1"/>
      <c r="DJA252" s="1"/>
      <c r="DJB252" s="1"/>
      <c r="DJC252" s="1"/>
      <c r="DJD252" s="1"/>
      <c r="DJE252" s="1"/>
      <c r="DJF252" s="1"/>
      <c r="DJG252" s="1"/>
      <c r="DJH252" s="1"/>
      <c r="DJI252" s="1"/>
      <c r="DJJ252" s="1"/>
      <c r="DJK252" s="1"/>
      <c r="DJL252" s="1"/>
      <c r="DJM252" s="1"/>
      <c r="DJN252" s="1"/>
      <c r="DJO252" s="1"/>
      <c r="DJP252" s="1"/>
      <c r="DJQ252" s="1"/>
      <c r="DJR252" s="1"/>
      <c r="DJS252" s="1"/>
      <c r="DJT252" s="1"/>
      <c r="DJU252" s="1"/>
      <c r="DJV252" s="1"/>
      <c r="DJW252" s="1"/>
      <c r="DJX252" s="1"/>
      <c r="DJY252" s="1"/>
      <c r="DJZ252" s="1"/>
      <c r="DKA252" s="1"/>
      <c r="DKB252" s="1"/>
      <c r="DKC252" s="1"/>
      <c r="DKD252" s="1"/>
      <c r="DKE252" s="1"/>
      <c r="DKF252" s="1"/>
      <c r="DKG252" s="1"/>
      <c r="DKH252" s="1"/>
      <c r="DKI252" s="1"/>
      <c r="DKJ252" s="1"/>
      <c r="DKK252" s="1"/>
      <c r="DKL252" s="1"/>
      <c r="DKM252" s="1"/>
      <c r="DKN252" s="1"/>
      <c r="DKO252" s="1"/>
      <c r="DKP252" s="1"/>
      <c r="DKQ252" s="1"/>
      <c r="DKR252" s="1"/>
      <c r="DKS252" s="1"/>
      <c r="DKT252" s="1"/>
      <c r="DKU252" s="1"/>
      <c r="DKV252" s="1"/>
      <c r="DKW252" s="1"/>
      <c r="DKX252" s="1"/>
      <c r="DKY252" s="1"/>
      <c r="DKZ252" s="1"/>
      <c r="DLA252" s="1"/>
      <c r="DLB252" s="1"/>
      <c r="DLC252" s="1"/>
      <c r="DLD252" s="1"/>
      <c r="DLE252" s="1"/>
      <c r="DLF252" s="1"/>
      <c r="DLG252" s="1"/>
      <c r="DLH252" s="1"/>
      <c r="DLI252" s="1"/>
      <c r="DLJ252" s="1"/>
      <c r="DLK252" s="1"/>
      <c r="DLL252" s="1"/>
      <c r="DLM252" s="1"/>
      <c r="DLN252" s="1"/>
      <c r="DLO252" s="1"/>
      <c r="DLP252" s="1"/>
      <c r="DLQ252" s="1"/>
      <c r="DLR252" s="1"/>
      <c r="DLS252" s="1"/>
      <c r="DLT252" s="1"/>
      <c r="DLU252" s="1"/>
      <c r="DLV252" s="1"/>
      <c r="DLW252" s="1"/>
      <c r="DLX252" s="1"/>
      <c r="DLY252" s="1"/>
      <c r="DLZ252" s="1"/>
      <c r="DMA252" s="1"/>
      <c r="DMB252" s="1"/>
      <c r="DMC252" s="1"/>
      <c r="DMD252" s="1"/>
      <c r="DME252" s="1"/>
      <c r="DMF252" s="1"/>
      <c r="DMG252" s="1"/>
      <c r="DMH252" s="1"/>
      <c r="DMI252" s="1"/>
      <c r="DMJ252" s="1"/>
      <c r="DMK252" s="1"/>
      <c r="DML252" s="1"/>
      <c r="DMM252" s="1"/>
      <c r="DMN252" s="1"/>
      <c r="DMO252" s="1"/>
      <c r="DMP252" s="1"/>
      <c r="DMQ252" s="1"/>
      <c r="DMR252" s="1"/>
      <c r="DMS252" s="1"/>
      <c r="DMT252" s="1"/>
      <c r="DMU252" s="1"/>
      <c r="DMV252" s="1"/>
      <c r="DMW252" s="1"/>
      <c r="DMX252" s="1"/>
      <c r="DMY252" s="1"/>
      <c r="DMZ252" s="1"/>
      <c r="DNA252" s="1"/>
      <c r="DNB252" s="1"/>
      <c r="DNC252" s="1"/>
      <c r="DND252" s="1"/>
      <c r="DNE252" s="1"/>
      <c r="DNF252" s="1"/>
      <c r="DNG252" s="1"/>
      <c r="DNH252" s="1"/>
      <c r="DNI252" s="1"/>
      <c r="DNJ252" s="1"/>
      <c r="DNK252" s="1"/>
      <c r="DNL252" s="1"/>
      <c r="DNM252" s="1"/>
      <c r="DNN252" s="1"/>
      <c r="DNO252" s="1"/>
      <c r="DNP252" s="1"/>
      <c r="DNQ252" s="1"/>
      <c r="DNR252" s="1"/>
      <c r="DNS252" s="1"/>
      <c r="DNT252" s="1"/>
      <c r="DNU252" s="1"/>
      <c r="DNV252" s="1"/>
      <c r="DNW252" s="1"/>
      <c r="DNX252" s="1"/>
      <c r="DNY252" s="1"/>
      <c r="DNZ252" s="1"/>
      <c r="DOA252" s="1"/>
      <c r="DOB252" s="1"/>
      <c r="DOC252" s="1"/>
      <c r="DOD252" s="1"/>
      <c r="DOE252" s="1"/>
      <c r="DOF252" s="1"/>
      <c r="DOG252" s="1"/>
      <c r="DOH252" s="1"/>
      <c r="DOI252" s="1"/>
      <c r="DOJ252" s="1"/>
      <c r="DOK252" s="1"/>
      <c r="DOL252" s="1"/>
      <c r="DOM252" s="1"/>
      <c r="DON252" s="1"/>
      <c r="DOO252" s="1"/>
      <c r="DOP252" s="1"/>
      <c r="DOQ252" s="1"/>
      <c r="DOR252" s="1"/>
      <c r="DOS252" s="1"/>
      <c r="DOT252" s="1"/>
      <c r="DOU252" s="1"/>
      <c r="DOV252" s="1"/>
      <c r="DOW252" s="1"/>
      <c r="DOX252" s="1"/>
      <c r="DOY252" s="1"/>
      <c r="DOZ252" s="1"/>
      <c r="DPA252" s="1"/>
      <c r="DPB252" s="1"/>
      <c r="DPC252" s="1"/>
      <c r="DPD252" s="1"/>
      <c r="DPE252" s="1"/>
      <c r="DPF252" s="1"/>
      <c r="DPG252" s="1"/>
      <c r="DPH252" s="1"/>
      <c r="DPI252" s="1"/>
      <c r="DPJ252" s="1"/>
      <c r="DPK252" s="1"/>
      <c r="DPL252" s="1"/>
      <c r="DPM252" s="1"/>
      <c r="DPN252" s="1"/>
      <c r="DPO252" s="1"/>
      <c r="DPP252" s="1"/>
      <c r="DPQ252" s="1"/>
      <c r="DPR252" s="1"/>
      <c r="DPS252" s="1"/>
      <c r="DPT252" s="1"/>
      <c r="DPU252" s="1"/>
      <c r="DPV252" s="1"/>
      <c r="DPW252" s="1"/>
      <c r="DPX252" s="1"/>
      <c r="DPY252" s="1"/>
      <c r="DPZ252" s="1"/>
      <c r="DQA252" s="1"/>
      <c r="DQB252" s="1"/>
      <c r="DQC252" s="1"/>
      <c r="DQD252" s="1"/>
      <c r="DQE252" s="1"/>
      <c r="DQF252" s="1"/>
      <c r="DQG252" s="1"/>
      <c r="DQH252" s="1"/>
      <c r="DQI252" s="1"/>
      <c r="DQJ252" s="1"/>
      <c r="DQK252" s="1"/>
      <c r="DQL252" s="1"/>
      <c r="DQM252" s="1"/>
      <c r="DQN252" s="1"/>
      <c r="DQO252" s="1"/>
      <c r="DQP252" s="1"/>
      <c r="DQQ252" s="1"/>
      <c r="DQR252" s="1"/>
      <c r="DQS252" s="1"/>
      <c r="DQT252" s="1"/>
      <c r="DQU252" s="1"/>
      <c r="DQV252" s="1"/>
      <c r="DQW252" s="1"/>
      <c r="DQX252" s="1"/>
      <c r="DQY252" s="1"/>
      <c r="DQZ252" s="1"/>
      <c r="DRA252" s="1"/>
      <c r="DRB252" s="1"/>
      <c r="DRC252" s="1"/>
      <c r="DRD252" s="1"/>
      <c r="DRE252" s="1"/>
      <c r="DRF252" s="1"/>
      <c r="DRG252" s="1"/>
      <c r="DRH252" s="1"/>
      <c r="DRI252" s="1"/>
      <c r="DRJ252" s="1"/>
      <c r="DRK252" s="1"/>
      <c r="DRL252" s="1"/>
      <c r="DRM252" s="1"/>
      <c r="DRN252" s="1"/>
      <c r="DRO252" s="1"/>
      <c r="DRP252" s="1"/>
      <c r="DRQ252" s="1"/>
      <c r="DRR252" s="1"/>
      <c r="DRS252" s="1"/>
      <c r="DRT252" s="1"/>
      <c r="DRU252" s="1"/>
      <c r="DRV252" s="1"/>
      <c r="DRW252" s="1"/>
      <c r="DRX252" s="1"/>
      <c r="DRY252" s="1"/>
      <c r="DRZ252" s="1"/>
      <c r="DSA252" s="1"/>
      <c r="DSB252" s="1"/>
      <c r="DSC252" s="1"/>
      <c r="DSD252" s="1"/>
      <c r="DSE252" s="1"/>
      <c r="DSF252" s="1"/>
      <c r="DSG252" s="1"/>
      <c r="DSH252" s="1"/>
      <c r="DSI252" s="1"/>
      <c r="DSJ252" s="1"/>
      <c r="DSK252" s="1"/>
      <c r="DSL252" s="1"/>
      <c r="DSM252" s="1"/>
      <c r="DSN252" s="1"/>
      <c r="DSO252" s="1"/>
      <c r="DSP252" s="1"/>
      <c r="DSQ252" s="1"/>
      <c r="DSR252" s="1"/>
      <c r="DSS252" s="1"/>
      <c r="DST252" s="1"/>
      <c r="DSU252" s="1"/>
      <c r="DSV252" s="1"/>
      <c r="DSW252" s="1"/>
      <c r="DSX252" s="1"/>
      <c r="DSY252" s="1"/>
      <c r="DSZ252" s="1"/>
      <c r="DTA252" s="1"/>
      <c r="DTB252" s="1"/>
      <c r="DTC252" s="1"/>
      <c r="DTD252" s="1"/>
      <c r="DTE252" s="1"/>
      <c r="DTF252" s="1"/>
      <c r="DTG252" s="1"/>
      <c r="DTH252" s="1"/>
      <c r="DTI252" s="1"/>
      <c r="DTJ252" s="1"/>
      <c r="DTK252" s="1"/>
      <c r="DTL252" s="1"/>
      <c r="DTM252" s="1"/>
      <c r="DTN252" s="1"/>
      <c r="DTO252" s="1"/>
      <c r="DTP252" s="1"/>
      <c r="DTQ252" s="1"/>
      <c r="DTR252" s="1"/>
      <c r="DTS252" s="1"/>
      <c r="DTT252" s="1"/>
      <c r="DTU252" s="1"/>
      <c r="DTV252" s="1"/>
      <c r="DTW252" s="1"/>
      <c r="DTX252" s="1"/>
      <c r="DTY252" s="1"/>
      <c r="DTZ252" s="1"/>
      <c r="DUA252" s="1"/>
      <c r="DUB252" s="1"/>
      <c r="DUC252" s="1"/>
      <c r="DUD252" s="1"/>
      <c r="DUE252" s="1"/>
      <c r="DUF252" s="1"/>
      <c r="DUG252" s="1"/>
      <c r="DUH252" s="1"/>
      <c r="DUI252" s="1"/>
      <c r="DUJ252" s="1"/>
      <c r="DUK252" s="1"/>
      <c r="DUL252" s="1"/>
      <c r="DUM252" s="1"/>
      <c r="DUN252" s="1"/>
      <c r="DUO252" s="1"/>
      <c r="DUP252" s="1"/>
      <c r="DUQ252" s="1"/>
      <c r="DUR252" s="1"/>
      <c r="DUS252" s="1"/>
      <c r="DUT252" s="1"/>
      <c r="DUU252" s="1"/>
      <c r="DUV252" s="1"/>
      <c r="DUW252" s="1"/>
      <c r="DUX252" s="1"/>
      <c r="DUY252" s="1"/>
      <c r="DUZ252" s="1"/>
      <c r="DVA252" s="1"/>
      <c r="DVB252" s="1"/>
      <c r="DVC252" s="1"/>
      <c r="DVD252" s="1"/>
      <c r="DVE252" s="1"/>
      <c r="DVF252" s="1"/>
      <c r="DVG252" s="1"/>
      <c r="DVH252" s="1"/>
      <c r="DVI252" s="1"/>
      <c r="DVJ252" s="1"/>
      <c r="DVK252" s="1"/>
      <c r="DVL252" s="1"/>
      <c r="DVM252" s="1"/>
      <c r="DVN252" s="1"/>
      <c r="DVO252" s="1"/>
      <c r="DVP252" s="1"/>
      <c r="DVQ252" s="1"/>
      <c r="DVR252" s="1"/>
      <c r="DVS252" s="1"/>
      <c r="DVT252" s="1"/>
      <c r="DVU252" s="1"/>
      <c r="DVV252" s="1"/>
      <c r="DVW252" s="1"/>
      <c r="DVX252" s="1"/>
      <c r="DVY252" s="1"/>
      <c r="DVZ252" s="1"/>
      <c r="DWA252" s="1"/>
      <c r="DWB252" s="1"/>
      <c r="DWC252" s="1"/>
      <c r="DWD252" s="1"/>
      <c r="DWE252" s="1"/>
      <c r="DWF252" s="1"/>
      <c r="DWG252" s="1"/>
      <c r="DWH252" s="1"/>
      <c r="DWI252" s="1"/>
      <c r="DWJ252" s="1"/>
      <c r="DWK252" s="1"/>
      <c r="DWL252" s="1"/>
      <c r="DWM252" s="1"/>
      <c r="DWN252" s="1"/>
      <c r="DWO252" s="1"/>
      <c r="DWP252" s="1"/>
      <c r="DWQ252" s="1"/>
      <c r="DWR252" s="1"/>
      <c r="DWS252" s="1"/>
      <c r="DWT252" s="1"/>
      <c r="DWU252" s="1"/>
      <c r="DWV252" s="1"/>
      <c r="DWW252" s="1"/>
      <c r="DWX252" s="1"/>
      <c r="DWY252" s="1"/>
      <c r="DWZ252" s="1"/>
      <c r="DXA252" s="1"/>
      <c r="DXB252" s="1"/>
      <c r="DXC252" s="1"/>
      <c r="DXD252" s="1"/>
      <c r="DXE252" s="1"/>
      <c r="DXF252" s="1"/>
      <c r="DXG252" s="1"/>
      <c r="DXH252" s="1"/>
      <c r="DXI252" s="1"/>
      <c r="DXJ252" s="1"/>
      <c r="DXK252" s="1"/>
      <c r="DXL252" s="1"/>
      <c r="DXM252" s="1"/>
      <c r="DXN252" s="1"/>
      <c r="DXO252" s="1"/>
      <c r="DXP252" s="1"/>
      <c r="DXQ252" s="1"/>
      <c r="DXR252" s="1"/>
      <c r="DXS252" s="1"/>
      <c r="DXT252" s="1"/>
      <c r="DXU252" s="1"/>
      <c r="DXV252" s="1"/>
      <c r="DXW252" s="1"/>
      <c r="DXX252" s="1"/>
      <c r="DXY252" s="1"/>
      <c r="DXZ252" s="1"/>
      <c r="DYA252" s="1"/>
      <c r="DYB252" s="1"/>
      <c r="DYC252" s="1"/>
      <c r="DYD252" s="1"/>
      <c r="DYE252" s="1"/>
      <c r="DYF252" s="1"/>
      <c r="DYG252" s="1"/>
      <c r="DYH252" s="1"/>
      <c r="DYI252" s="1"/>
      <c r="DYJ252" s="1"/>
      <c r="DYK252" s="1"/>
      <c r="DYL252" s="1"/>
      <c r="DYM252" s="1"/>
      <c r="DYN252" s="1"/>
      <c r="DYO252" s="1"/>
      <c r="DYP252" s="1"/>
      <c r="DYQ252" s="1"/>
      <c r="DYR252" s="1"/>
      <c r="DYS252" s="1"/>
      <c r="DYT252" s="1"/>
      <c r="DYU252" s="1"/>
      <c r="DYV252" s="1"/>
      <c r="DYW252" s="1"/>
      <c r="DYX252" s="1"/>
      <c r="DYY252" s="1"/>
      <c r="DYZ252" s="1"/>
      <c r="DZA252" s="1"/>
      <c r="DZB252" s="1"/>
      <c r="DZC252" s="1"/>
      <c r="DZD252" s="1"/>
      <c r="DZE252" s="1"/>
      <c r="DZF252" s="1"/>
      <c r="DZG252" s="1"/>
      <c r="DZH252" s="1"/>
      <c r="DZI252" s="1"/>
      <c r="DZJ252" s="1"/>
      <c r="DZK252" s="1"/>
      <c r="DZL252" s="1"/>
      <c r="DZM252" s="1"/>
      <c r="DZN252" s="1"/>
      <c r="DZO252" s="1"/>
      <c r="DZP252" s="1"/>
      <c r="DZQ252" s="1"/>
      <c r="DZR252" s="1"/>
      <c r="DZS252" s="1"/>
      <c r="DZT252" s="1"/>
      <c r="DZU252" s="1"/>
      <c r="DZV252" s="1"/>
      <c r="DZW252" s="1"/>
      <c r="DZX252" s="1"/>
      <c r="DZY252" s="1"/>
      <c r="DZZ252" s="1"/>
      <c r="EAA252" s="1"/>
      <c r="EAB252" s="1"/>
      <c r="EAC252" s="1"/>
      <c r="EAD252" s="1"/>
      <c r="EAE252" s="1"/>
      <c r="EAF252" s="1"/>
      <c r="EAG252" s="1"/>
      <c r="EAH252" s="1"/>
      <c r="EAI252" s="1"/>
      <c r="EAJ252" s="1"/>
      <c r="EAK252" s="1"/>
      <c r="EAL252" s="1"/>
      <c r="EAM252" s="1"/>
      <c r="EAN252" s="1"/>
      <c r="EAO252" s="1"/>
      <c r="EAP252" s="1"/>
      <c r="EAQ252" s="1"/>
      <c r="EAR252" s="1"/>
      <c r="EAS252" s="1"/>
      <c r="EAT252" s="1"/>
      <c r="EAU252" s="1"/>
      <c r="EAV252" s="1"/>
      <c r="EAW252" s="1"/>
      <c r="EAX252" s="1"/>
      <c r="EAY252" s="1"/>
      <c r="EAZ252" s="1"/>
      <c r="EBA252" s="1"/>
      <c r="EBB252" s="1"/>
      <c r="EBC252" s="1"/>
      <c r="EBD252" s="1"/>
      <c r="EBE252" s="1"/>
      <c r="EBF252" s="1"/>
      <c r="EBG252" s="1"/>
      <c r="EBH252" s="1"/>
      <c r="EBI252" s="1"/>
      <c r="EBJ252" s="1"/>
      <c r="EBK252" s="1"/>
      <c r="EBL252" s="1"/>
      <c r="EBM252" s="1"/>
      <c r="EBN252" s="1"/>
      <c r="EBO252" s="1"/>
      <c r="EBP252" s="1"/>
      <c r="EBQ252" s="1"/>
      <c r="EBR252" s="1"/>
      <c r="EBS252" s="1"/>
      <c r="EBT252" s="1"/>
      <c r="EBU252" s="1"/>
      <c r="EBV252" s="1"/>
      <c r="EBW252" s="1"/>
      <c r="EBX252" s="1"/>
      <c r="EBY252" s="1"/>
      <c r="EBZ252" s="1"/>
      <c r="ECA252" s="1"/>
      <c r="ECB252" s="1"/>
      <c r="ECC252" s="1"/>
      <c r="ECD252" s="1"/>
      <c r="ECE252" s="1"/>
      <c r="ECF252" s="1"/>
      <c r="ECG252" s="1"/>
      <c r="ECH252" s="1"/>
      <c r="ECI252" s="1"/>
      <c r="ECJ252" s="1"/>
      <c r="ECK252" s="1"/>
      <c r="ECL252" s="1"/>
      <c r="ECM252" s="1"/>
      <c r="ECN252" s="1"/>
      <c r="ECO252" s="1"/>
      <c r="ECP252" s="1"/>
      <c r="ECQ252" s="1"/>
      <c r="ECR252" s="1"/>
      <c r="ECS252" s="1"/>
      <c r="ECT252" s="1"/>
      <c r="ECU252" s="1"/>
      <c r="ECV252" s="1"/>
      <c r="ECW252" s="1"/>
      <c r="ECX252" s="1"/>
      <c r="ECY252" s="1"/>
      <c r="ECZ252" s="1"/>
      <c r="EDA252" s="1"/>
      <c r="EDB252" s="1"/>
      <c r="EDC252" s="1"/>
      <c r="EDD252" s="1"/>
      <c r="EDE252" s="1"/>
      <c r="EDF252" s="1"/>
      <c r="EDG252" s="1"/>
      <c r="EDH252" s="1"/>
      <c r="EDI252" s="1"/>
      <c r="EDJ252" s="1"/>
      <c r="EDK252" s="1"/>
      <c r="EDL252" s="1"/>
      <c r="EDM252" s="1"/>
      <c r="EDN252" s="1"/>
      <c r="EDO252" s="1"/>
      <c r="EDP252" s="1"/>
      <c r="EDQ252" s="1"/>
      <c r="EDR252" s="1"/>
      <c r="EDS252" s="1"/>
      <c r="EDT252" s="1"/>
      <c r="EDU252" s="1"/>
      <c r="EDV252" s="1"/>
      <c r="EDW252" s="1"/>
      <c r="EDX252" s="1"/>
      <c r="EDY252" s="1"/>
      <c r="EDZ252" s="1"/>
      <c r="EEA252" s="1"/>
      <c r="EEB252" s="1"/>
      <c r="EEC252" s="1"/>
      <c r="EED252" s="1"/>
      <c r="EEE252" s="1"/>
      <c r="EEF252" s="1"/>
      <c r="EEG252" s="1"/>
      <c r="EEH252" s="1"/>
      <c r="EEI252" s="1"/>
      <c r="EEJ252" s="1"/>
      <c r="EEK252" s="1"/>
      <c r="EEL252" s="1"/>
      <c r="EEM252" s="1"/>
      <c r="EEN252" s="1"/>
      <c r="EEO252" s="1"/>
      <c r="EEP252" s="1"/>
      <c r="EEQ252" s="1"/>
      <c r="EER252" s="1"/>
      <c r="EES252" s="1"/>
      <c r="EET252" s="1"/>
      <c r="EEU252" s="1"/>
      <c r="EEV252" s="1"/>
      <c r="EEW252" s="1"/>
      <c r="EEX252" s="1"/>
      <c r="EEY252" s="1"/>
      <c r="EEZ252" s="1"/>
      <c r="EFA252" s="1"/>
      <c r="EFB252" s="1"/>
      <c r="EFC252" s="1"/>
      <c r="EFD252" s="1"/>
      <c r="EFE252" s="1"/>
      <c r="EFF252" s="1"/>
      <c r="EFG252" s="1"/>
      <c r="EFH252" s="1"/>
      <c r="EFI252" s="1"/>
      <c r="EFJ252" s="1"/>
      <c r="EFK252" s="1"/>
      <c r="EFL252" s="1"/>
      <c r="EFM252" s="1"/>
      <c r="EFN252" s="1"/>
      <c r="EFO252" s="1"/>
      <c r="EFP252" s="1"/>
      <c r="EFQ252" s="1"/>
      <c r="EFR252" s="1"/>
      <c r="EFS252" s="1"/>
      <c r="EFT252" s="1"/>
      <c r="EFU252" s="1"/>
      <c r="EFV252" s="1"/>
      <c r="EFW252" s="1"/>
      <c r="EFX252" s="1"/>
      <c r="EFY252" s="1"/>
      <c r="EFZ252" s="1"/>
      <c r="EGA252" s="1"/>
      <c r="EGB252" s="1"/>
      <c r="EGC252" s="1"/>
      <c r="EGD252" s="1"/>
      <c r="EGE252" s="1"/>
      <c r="EGF252" s="1"/>
      <c r="EGG252" s="1"/>
      <c r="EGH252" s="1"/>
      <c r="EGI252" s="1"/>
      <c r="EGJ252" s="1"/>
      <c r="EGK252" s="1"/>
      <c r="EGL252" s="1"/>
      <c r="EGM252" s="1"/>
      <c r="EGN252" s="1"/>
      <c r="EGO252" s="1"/>
      <c r="EGP252" s="1"/>
      <c r="EGQ252" s="1"/>
      <c r="EGR252" s="1"/>
      <c r="EGS252" s="1"/>
      <c r="EGT252" s="1"/>
      <c r="EGU252" s="1"/>
      <c r="EGV252" s="1"/>
      <c r="EGW252" s="1"/>
      <c r="EGX252" s="1"/>
      <c r="EGY252" s="1"/>
      <c r="EGZ252" s="1"/>
      <c r="EHA252" s="1"/>
      <c r="EHB252" s="1"/>
      <c r="EHC252" s="1"/>
      <c r="EHD252" s="1"/>
      <c r="EHE252" s="1"/>
      <c r="EHF252" s="1"/>
      <c r="EHG252" s="1"/>
      <c r="EHH252" s="1"/>
      <c r="EHI252" s="1"/>
      <c r="EHJ252" s="1"/>
      <c r="EHK252" s="1"/>
      <c r="EHL252" s="1"/>
      <c r="EHM252" s="1"/>
      <c r="EHN252" s="1"/>
      <c r="EHO252" s="1"/>
      <c r="EHP252" s="1"/>
      <c r="EHQ252" s="1"/>
      <c r="EHR252" s="1"/>
      <c r="EHS252" s="1"/>
      <c r="EHT252" s="1"/>
      <c r="EHU252" s="1"/>
      <c r="EHV252" s="1"/>
      <c r="EHW252" s="1"/>
      <c r="EHX252" s="1"/>
      <c r="EHY252" s="1"/>
      <c r="EHZ252" s="1"/>
      <c r="EIA252" s="1"/>
      <c r="EIB252" s="1"/>
      <c r="EIC252" s="1"/>
      <c r="EID252" s="1"/>
      <c r="EIE252" s="1"/>
      <c r="EIF252" s="1"/>
      <c r="EIG252" s="1"/>
      <c r="EIH252" s="1"/>
      <c r="EII252" s="1"/>
      <c r="EIJ252" s="1"/>
      <c r="EIK252" s="1"/>
      <c r="EIL252" s="1"/>
      <c r="EIM252" s="1"/>
      <c r="EIN252" s="1"/>
      <c r="EIO252" s="1"/>
      <c r="EIP252" s="1"/>
      <c r="EIQ252" s="1"/>
      <c r="EIR252" s="1"/>
      <c r="EIS252" s="1"/>
      <c r="EIT252" s="1"/>
      <c r="EIU252" s="1"/>
      <c r="EIV252" s="1"/>
      <c r="EIW252" s="1"/>
      <c r="EIX252" s="1"/>
      <c r="EIY252" s="1"/>
      <c r="EIZ252" s="1"/>
      <c r="EJA252" s="1"/>
      <c r="EJB252" s="1"/>
      <c r="EJC252" s="1"/>
      <c r="EJD252" s="1"/>
      <c r="EJE252" s="1"/>
      <c r="EJF252" s="1"/>
      <c r="EJG252" s="1"/>
      <c r="EJH252" s="1"/>
      <c r="EJI252" s="1"/>
      <c r="EJJ252" s="1"/>
      <c r="EJK252" s="1"/>
      <c r="EJL252" s="1"/>
      <c r="EJM252" s="1"/>
      <c r="EJN252" s="1"/>
      <c r="EJO252" s="1"/>
      <c r="EJP252" s="1"/>
      <c r="EJQ252" s="1"/>
      <c r="EJR252" s="1"/>
      <c r="EJS252" s="1"/>
      <c r="EJT252" s="1"/>
      <c r="EJU252" s="1"/>
      <c r="EJV252" s="1"/>
      <c r="EJW252" s="1"/>
      <c r="EJX252" s="1"/>
      <c r="EJY252" s="1"/>
      <c r="EJZ252" s="1"/>
      <c r="EKA252" s="1"/>
      <c r="EKB252" s="1"/>
      <c r="EKC252" s="1"/>
      <c r="EKD252" s="1"/>
      <c r="EKE252" s="1"/>
      <c r="EKF252" s="1"/>
      <c r="EKG252" s="1"/>
      <c r="EKH252" s="1"/>
      <c r="EKI252" s="1"/>
      <c r="EKJ252" s="1"/>
      <c r="EKK252" s="1"/>
      <c r="EKL252" s="1"/>
      <c r="EKM252" s="1"/>
      <c r="EKN252" s="1"/>
      <c r="EKO252" s="1"/>
      <c r="EKP252" s="1"/>
      <c r="EKQ252" s="1"/>
      <c r="EKR252" s="1"/>
      <c r="EKS252" s="1"/>
      <c r="EKT252" s="1"/>
      <c r="EKU252" s="1"/>
      <c r="EKV252" s="1"/>
      <c r="EKW252" s="1"/>
      <c r="EKX252" s="1"/>
      <c r="EKY252" s="1"/>
      <c r="EKZ252" s="1"/>
      <c r="ELA252" s="1"/>
      <c r="ELB252" s="1"/>
      <c r="ELC252" s="1"/>
      <c r="ELD252" s="1"/>
      <c r="ELE252" s="1"/>
      <c r="ELF252" s="1"/>
      <c r="ELG252" s="1"/>
      <c r="ELH252" s="1"/>
      <c r="ELI252" s="1"/>
      <c r="ELJ252" s="1"/>
      <c r="ELK252" s="1"/>
      <c r="ELL252" s="1"/>
      <c r="ELM252" s="1"/>
      <c r="ELN252" s="1"/>
      <c r="ELO252" s="1"/>
      <c r="ELP252" s="1"/>
      <c r="ELQ252" s="1"/>
      <c r="ELR252" s="1"/>
      <c r="ELS252" s="1"/>
      <c r="ELT252" s="1"/>
      <c r="ELU252" s="1"/>
      <c r="ELV252" s="1"/>
      <c r="ELW252" s="1"/>
      <c r="ELX252" s="1"/>
      <c r="ELY252" s="1"/>
      <c r="ELZ252" s="1"/>
      <c r="EMA252" s="1"/>
      <c r="EMB252" s="1"/>
      <c r="EMC252" s="1"/>
      <c r="EMD252" s="1"/>
      <c r="EME252" s="1"/>
      <c r="EMF252" s="1"/>
      <c r="EMG252" s="1"/>
      <c r="EMH252" s="1"/>
      <c r="EMI252" s="1"/>
      <c r="EMJ252" s="1"/>
      <c r="EMK252" s="1"/>
      <c r="EML252" s="1"/>
      <c r="EMM252" s="1"/>
      <c r="EMN252" s="1"/>
      <c r="EMO252" s="1"/>
      <c r="EMP252" s="1"/>
      <c r="EMQ252" s="1"/>
      <c r="EMR252" s="1"/>
      <c r="EMS252" s="1"/>
      <c r="EMT252" s="1"/>
      <c r="EMU252" s="1"/>
      <c r="EMV252" s="1"/>
      <c r="EMW252" s="1"/>
      <c r="EMX252" s="1"/>
      <c r="EMY252" s="1"/>
      <c r="EMZ252" s="1"/>
      <c r="ENA252" s="1"/>
      <c r="ENB252" s="1"/>
      <c r="ENC252" s="1"/>
      <c r="END252" s="1"/>
      <c r="ENE252" s="1"/>
      <c r="ENF252" s="1"/>
      <c r="ENG252" s="1"/>
      <c r="ENH252" s="1"/>
      <c r="ENI252" s="1"/>
      <c r="ENJ252" s="1"/>
      <c r="ENK252" s="1"/>
      <c r="ENL252" s="1"/>
      <c r="ENM252" s="1"/>
      <c r="ENN252" s="1"/>
      <c r="ENO252" s="1"/>
      <c r="ENP252" s="1"/>
      <c r="ENQ252" s="1"/>
      <c r="ENR252" s="1"/>
      <c r="ENS252" s="1"/>
      <c r="ENT252" s="1"/>
      <c r="ENU252" s="1"/>
      <c r="ENV252" s="1"/>
      <c r="ENW252" s="1"/>
      <c r="ENX252" s="1"/>
      <c r="ENY252" s="1"/>
      <c r="ENZ252" s="1"/>
      <c r="EOA252" s="1"/>
      <c r="EOB252" s="1"/>
      <c r="EOC252" s="1"/>
      <c r="EOD252" s="1"/>
      <c r="EOE252" s="1"/>
      <c r="EOF252" s="1"/>
      <c r="EOG252" s="1"/>
      <c r="EOH252" s="1"/>
      <c r="EOI252" s="1"/>
      <c r="EOJ252" s="1"/>
      <c r="EOK252" s="1"/>
      <c r="EOL252" s="1"/>
      <c r="EOM252" s="1"/>
      <c r="EON252" s="1"/>
      <c r="EOO252" s="1"/>
      <c r="EOP252" s="1"/>
      <c r="EOQ252" s="1"/>
      <c r="EOR252" s="1"/>
      <c r="EOS252" s="1"/>
      <c r="EOT252" s="1"/>
      <c r="EOU252" s="1"/>
      <c r="EOV252" s="1"/>
      <c r="EOW252" s="1"/>
      <c r="EOX252" s="1"/>
      <c r="EOY252" s="1"/>
      <c r="EOZ252" s="1"/>
      <c r="EPA252" s="1"/>
      <c r="EPB252" s="1"/>
      <c r="EPC252" s="1"/>
      <c r="EPD252" s="1"/>
      <c r="EPE252" s="1"/>
      <c r="EPF252" s="1"/>
      <c r="EPG252" s="1"/>
      <c r="EPH252" s="1"/>
      <c r="EPI252" s="1"/>
      <c r="EPJ252" s="1"/>
      <c r="EPK252" s="1"/>
      <c r="EPL252" s="1"/>
      <c r="EPM252" s="1"/>
      <c r="EPN252" s="1"/>
      <c r="EPO252" s="1"/>
      <c r="EPP252" s="1"/>
      <c r="EPQ252" s="1"/>
      <c r="EPR252" s="1"/>
      <c r="EPS252" s="1"/>
      <c r="EPT252" s="1"/>
      <c r="EPU252" s="1"/>
      <c r="EPV252" s="1"/>
      <c r="EPW252" s="1"/>
      <c r="EPX252" s="1"/>
      <c r="EPY252" s="1"/>
      <c r="EPZ252" s="1"/>
      <c r="EQA252" s="1"/>
      <c r="EQB252" s="1"/>
      <c r="EQC252" s="1"/>
      <c r="EQD252" s="1"/>
      <c r="EQE252" s="1"/>
      <c r="EQF252" s="1"/>
      <c r="EQG252" s="1"/>
      <c r="EQH252" s="1"/>
      <c r="EQI252" s="1"/>
      <c r="EQJ252" s="1"/>
      <c r="EQK252" s="1"/>
      <c r="EQL252" s="1"/>
      <c r="EQM252" s="1"/>
      <c r="EQN252" s="1"/>
      <c r="EQO252" s="1"/>
      <c r="EQP252" s="1"/>
      <c r="EQQ252" s="1"/>
      <c r="EQR252" s="1"/>
      <c r="EQS252" s="1"/>
      <c r="EQT252" s="1"/>
      <c r="EQU252" s="1"/>
      <c r="EQV252" s="1"/>
      <c r="EQW252" s="1"/>
      <c r="EQX252" s="1"/>
      <c r="EQY252" s="1"/>
      <c r="EQZ252" s="1"/>
      <c r="ERA252" s="1"/>
      <c r="ERB252" s="1"/>
      <c r="ERC252" s="1"/>
      <c r="ERD252" s="1"/>
      <c r="ERE252" s="1"/>
      <c r="ERF252" s="1"/>
      <c r="ERG252" s="1"/>
      <c r="ERH252" s="1"/>
      <c r="ERI252" s="1"/>
      <c r="ERJ252" s="1"/>
      <c r="ERK252" s="1"/>
      <c r="ERL252" s="1"/>
      <c r="ERM252" s="1"/>
      <c r="ERN252" s="1"/>
      <c r="ERO252" s="1"/>
      <c r="ERP252" s="1"/>
      <c r="ERQ252" s="1"/>
      <c r="ERR252" s="1"/>
      <c r="ERS252" s="1"/>
      <c r="ERT252" s="1"/>
      <c r="ERU252" s="1"/>
      <c r="ERV252" s="1"/>
      <c r="ERW252" s="1"/>
      <c r="ERX252" s="1"/>
      <c r="ERY252" s="1"/>
      <c r="ERZ252" s="1"/>
      <c r="ESA252" s="1"/>
      <c r="ESB252" s="1"/>
      <c r="ESC252" s="1"/>
      <c r="ESD252" s="1"/>
      <c r="ESE252" s="1"/>
      <c r="ESF252" s="1"/>
      <c r="ESG252" s="1"/>
      <c r="ESH252" s="1"/>
      <c r="ESI252" s="1"/>
      <c r="ESJ252" s="1"/>
      <c r="ESK252" s="1"/>
      <c r="ESL252" s="1"/>
      <c r="ESM252" s="1"/>
      <c r="ESN252" s="1"/>
      <c r="ESO252" s="1"/>
      <c r="ESP252" s="1"/>
      <c r="ESQ252" s="1"/>
      <c r="ESR252" s="1"/>
      <c r="ESS252" s="1"/>
      <c r="EST252" s="1"/>
      <c r="ESU252" s="1"/>
      <c r="ESV252" s="1"/>
      <c r="ESW252" s="1"/>
      <c r="ESX252" s="1"/>
      <c r="ESY252" s="1"/>
      <c r="ESZ252" s="1"/>
      <c r="ETA252" s="1"/>
      <c r="ETB252" s="1"/>
      <c r="ETC252" s="1"/>
      <c r="ETD252" s="1"/>
      <c r="ETE252" s="1"/>
      <c r="ETF252" s="1"/>
      <c r="ETG252" s="1"/>
      <c r="ETH252" s="1"/>
      <c r="ETI252" s="1"/>
      <c r="ETJ252" s="1"/>
      <c r="ETK252" s="1"/>
      <c r="ETL252" s="1"/>
      <c r="ETM252" s="1"/>
      <c r="ETN252" s="1"/>
      <c r="ETO252" s="1"/>
      <c r="ETP252" s="1"/>
      <c r="ETQ252" s="1"/>
      <c r="ETR252" s="1"/>
      <c r="ETS252" s="1"/>
      <c r="ETT252" s="1"/>
      <c r="ETU252" s="1"/>
      <c r="ETV252" s="1"/>
      <c r="ETW252" s="1"/>
      <c r="ETX252" s="1"/>
      <c r="ETY252" s="1"/>
      <c r="ETZ252" s="1"/>
      <c r="EUA252" s="1"/>
      <c r="EUB252" s="1"/>
      <c r="EUC252" s="1"/>
      <c r="EUD252" s="1"/>
      <c r="EUE252" s="1"/>
      <c r="EUF252" s="1"/>
      <c r="EUG252" s="1"/>
      <c r="EUH252" s="1"/>
      <c r="EUI252" s="1"/>
      <c r="EUJ252" s="1"/>
      <c r="EUK252" s="1"/>
      <c r="EUL252" s="1"/>
      <c r="EUM252" s="1"/>
      <c r="EUN252" s="1"/>
      <c r="EUO252" s="1"/>
      <c r="EUP252" s="1"/>
      <c r="EUQ252" s="1"/>
      <c r="EUR252" s="1"/>
      <c r="EUS252" s="1"/>
      <c r="EUT252" s="1"/>
      <c r="EUU252" s="1"/>
      <c r="EUV252" s="1"/>
      <c r="EUW252" s="1"/>
      <c r="EUX252" s="1"/>
      <c r="EUY252" s="1"/>
      <c r="EUZ252" s="1"/>
      <c r="EVA252" s="1"/>
      <c r="EVB252" s="1"/>
      <c r="EVC252" s="1"/>
      <c r="EVD252" s="1"/>
      <c r="EVE252" s="1"/>
      <c r="EVF252" s="1"/>
      <c r="EVG252" s="1"/>
      <c r="EVH252" s="1"/>
      <c r="EVI252" s="1"/>
      <c r="EVJ252" s="1"/>
      <c r="EVK252" s="1"/>
      <c r="EVL252" s="1"/>
      <c r="EVM252" s="1"/>
      <c r="EVN252" s="1"/>
      <c r="EVO252" s="1"/>
      <c r="EVP252" s="1"/>
      <c r="EVQ252" s="1"/>
      <c r="EVR252" s="1"/>
      <c r="EVS252" s="1"/>
      <c r="EVT252" s="1"/>
      <c r="EVU252" s="1"/>
      <c r="EVV252" s="1"/>
      <c r="EVW252" s="1"/>
      <c r="EVX252" s="1"/>
      <c r="EVY252" s="1"/>
      <c r="EVZ252" s="1"/>
      <c r="EWA252" s="1"/>
      <c r="EWB252" s="1"/>
      <c r="EWC252" s="1"/>
      <c r="EWD252" s="1"/>
      <c r="EWE252" s="1"/>
      <c r="EWF252" s="1"/>
      <c r="EWG252" s="1"/>
      <c r="EWH252" s="1"/>
      <c r="EWI252" s="1"/>
      <c r="EWJ252" s="1"/>
      <c r="EWK252" s="1"/>
      <c r="EWL252" s="1"/>
      <c r="EWM252" s="1"/>
      <c r="EWN252" s="1"/>
      <c r="EWO252" s="1"/>
      <c r="EWP252" s="1"/>
      <c r="EWQ252" s="1"/>
      <c r="EWR252" s="1"/>
      <c r="EWS252" s="1"/>
      <c r="EWT252" s="1"/>
      <c r="EWU252" s="1"/>
      <c r="EWV252" s="1"/>
      <c r="EWW252" s="1"/>
      <c r="EWX252" s="1"/>
      <c r="EWY252" s="1"/>
      <c r="EWZ252" s="1"/>
      <c r="EXA252" s="1"/>
      <c r="EXB252" s="1"/>
      <c r="EXC252" s="1"/>
      <c r="EXD252" s="1"/>
      <c r="EXE252" s="1"/>
      <c r="EXF252" s="1"/>
      <c r="EXG252" s="1"/>
      <c r="EXH252" s="1"/>
      <c r="EXI252" s="1"/>
      <c r="EXJ252" s="1"/>
      <c r="EXK252" s="1"/>
      <c r="EXL252" s="1"/>
      <c r="EXM252" s="1"/>
      <c r="EXN252" s="1"/>
      <c r="EXO252" s="1"/>
      <c r="EXP252" s="1"/>
      <c r="EXQ252" s="1"/>
      <c r="EXR252" s="1"/>
      <c r="EXS252" s="1"/>
      <c r="EXT252" s="1"/>
      <c r="EXU252" s="1"/>
      <c r="EXV252" s="1"/>
      <c r="EXW252" s="1"/>
      <c r="EXX252" s="1"/>
      <c r="EXY252" s="1"/>
      <c r="EXZ252" s="1"/>
      <c r="EYA252" s="1"/>
      <c r="EYB252" s="1"/>
      <c r="EYC252" s="1"/>
      <c r="EYD252" s="1"/>
      <c r="EYE252" s="1"/>
      <c r="EYF252" s="1"/>
      <c r="EYG252" s="1"/>
      <c r="EYH252" s="1"/>
      <c r="EYI252" s="1"/>
      <c r="EYJ252" s="1"/>
      <c r="EYK252" s="1"/>
      <c r="EYL252" s="1"/>
      <c r="EYM252" s="1"/>
      <c r="EYN252" s="1"/>
      <c r="EYO252" s="1"/>
      <c r="EYP252" s="1"/>
      <c r="EYQ252" s="1"/>
      <c r="EYR252" s="1"/>
      <c r="EYS252" s="1"/>
      <c r="EYT252" s="1"/>
      <c r="EYU252" s="1"/>
      <c r="EYV252" s="1"/>
      <c r="EYW252" s="1"/>
      <c r="EYX252" s="1"/>
      <c r="EYY252" s="1"/>
      <c r="EYZ252" s="1"/>
      <c r="EZA252" s="1"/>
      <c r="EZB252" s="1"/>
      <c r="EZC252" s="1"/>
      <c r="EZD252" s="1"/>
      <c r="EZE252" s="1"/>
      <c r="EZF252" s="1"/>
      <c r="EZG252" s="1"/>
      <c r="EZH252" s="1"/>
      <c r="EZI252" s="1"/>
      <c r="EZJ252" s="1"/>
      <c r="EZK252" s="1"/>
      <c r="EZL252" s="1"/>
      <c r="EZM252" s="1"/>
      <c r="EZN252" s="1"/>
      <c r="EZO252" s="1"/>
      <c r="EZP252" s="1"/>
      <c r="EZQ252" s="1"/>
      <c r="EZR252" s="1"/>
      <c r="EZS252" s="1"/>
      <c r="EZT252" s="1"/>
      <c r="EZU252" s="1"/>
      <c r="EZV252" s="1"/>
      <c r="EZW252" s="1"/>
      <c r="EZX252" s="1"/>
      <c r="EZY252" s="1"/>
      <c r="EZZ252" s="1"/>
      <c r="FAA252" s="1"/>
      <c r="FAB252" s="1"/>
      <c r="FAC252" s="1"/>
      <c r="FAD252" s="1"/>
      <c r="FAE252" s="1"/>
      <c r="FAF252" s="1"/>
      <c r="FAG252" s="1"/>
      <c r="FAH252" s="1"/>
      <c r="FAI252" s="1"/>
      <c r="FAJ252" s="1"/>
      <c r="FAK252" s="1"/>
      <c r="FAL252" s="1"/>
      <c r="FAM252" s="1"/>
      <c r="FAN252" s="1"/>
      <c r="FAO252" s="1"/>
      <c r="FAP252" s="1"/>
      <c r="FAQ252" s="1"/>
      <c r="FAR252" s="1"/>
      <c r="FAS252" s="1"/>
      <c r="FAT252" s="1"/>
      <c r="FAU252" s="1"/>
      <c r="FAV252" s="1"/>
      <c r="FAW252" s="1"/>
      <c r="FAX252" s="1"/>
      <c r="FAY252" s="1"/>
      <c r="FAZ252" s="1"/>
      <c r="FBA252" s="1"/>
      <c r="FBB252" s="1"/>
      <c r="FBC252" s="1"/>
      <c r="FBD252" s="1"/>
      <c r="FBE252" s="1"/>
      <c r="FBF252" s="1"/>
      <c r="FBG252" s="1"/>
      <c r="FBH252" s="1"/>
      <c r="FBI252" s="1"/>
      <c r="FBJ252" s="1"/>
      <c r="FBK252" s="1"/>
      <c r="FBL252" s="1"/>
      <c r="FBM252" s="1"/>
      <c r="FBN252" s="1"/>
      <c r="FBO252" s="1"/>
      <c r="FBP252" s="1"/>
      <c r="FBQ252" s="1"/>
      <c r="FBR252" s="1"/>
      <c r="FBS252" s="1"/>
      <c r="FBT252" s="1"/>
      <c r="FBU252" s="1"/>
      <c r="FBV252" s="1"/>
      <c r="FBW252" s="1"/>
      <c r="FBX252" s="1"/>
      <c r="FBY252" s="1"/>
      <c r="FBZ252" s="1"/>
      <c r="FCA252" s="1"/>
      <c r="FCB252" s="1"/>
      <c r="FCC252" s="1"/>
      <c r="FCD252" s="1"/>
      <c r="FCE252" s="1"/>
      <c r="FCF252" s="1"/>
      <c r="FCG252" s="1"/>
      <c r="FCH252" s="1"/>
      <c r="FCI252" s="1"/>
      <c r="FCJ252" s="1"/>
      <c r="FCK252" s="1"/>
      <c r="FCL252" s="1"/>
      <c r="FCM252" s="1"/>
      <c r="FCN252" s="1"/>
      <c r="FCO252" s="1"/>
      <c r="FCP252" s="1"/>
      <c r="FCQ252" s="1"/>
      <c r="FCR252" s="1"/>
      <c r="FCS252" s="1"/>
      <c r="FCT252" s="1"/>
      <c r="FCU252" s="1"/>
      <c r="FCV252" s="1"/>
      <c r="FCW252" s="1"/>
      <c r="FCX252" s="1"/>
      <c r="FCY252" s="1"/>
      <c r="FCZ252" s="1"/>
      <c r="FDA252" s="1"/>
      <c r="FDB252" s="1"/>
      <c r="FDC252" s="1"/>
      <c r="FDD252" s="1"/>
      <c r="FDE252" s="1"/>
      <c r="FDF252" s="1"/>
      <c r="FDG252" s="1"/>
      <c r="FDH252" s="1"/>
      <c r="FDI252" s="1"/>
      <c r="FDJ252" s="1"/>
      <c r="FDK252" s="1"/>
      <c r="FDL252" s="1"/>
      <c r="FDM252" s="1"/>
      <c r="FDN252" s="1"/>
      <c r="FDO252" s="1"/>
      <c r="FDP252" s="1"/>
      <c r="FDQ252" s="1"/>
      <c r="FDR252" s="1"/>
      <c r="FDS252" s="1"/>
      <c r="FDT252" s="1"/>
      <c r="FDU252" s="1"/>
      <c r="FDV252" s="1"/>
      <c r="FDW252" s="1"/>
      <c r="FDX252" s="1"/>
      <c r="FDY252" s="1"/>
      <c r="FDZ252" s="1"/>
      <c r="FEA252" s="1"/>
      <c r="FEB252" s="1"/>
      <c r="FEC252" s="1"/>
      <c r="FED252" s="1"/>
      <c r="FEE252" s="1"/>
      <c r="FEF252" s="1"/>
      <c r="FEG252" s="1"/>
      <c r="FEH252" s="1"/>
      <c r="FEI252" s="1"/>
      <c r="FEJ252" s="1"/>
      <c r="FEK252" s="1"/>
      <c r="FEL252" s="1"/>
      <c r="FEM252" s="1"/>
      <c r="FEN252" s="1"/>
      <c r="FEO252" s="1"/>
      <c r="FEP252" s="1"/>
      <c r="FEQ252" s="1"/>
      <c r="FER252" s="1"/>
      <c r="FES252" s="1"/>
      <c r="FET252" s="1"/>
      <c r="FEU252" s="1"/>
      <c r="FEV252" s="1"/>
      <c r="FEW252" s="1"/>
      <c r="FEX252" s="1"/>
      <c r="FEY252" s="1"/>
      <c r="FEZ252" s="1"/>
      <c r="FFA252" s="1"/>
      <c r="FFB252" s="1"/>
      <c r="FFC252" s="1"/>
      <c r="FFD252" s="1"/>
      <c r="FFE252" s="1"/>
      <c r="FFF252" s="1"/>
      <c r="FFG252" s="1"/>
      <c r="FFH252" s="1"/>
      <c r="FFI252" s="1"/>
      <c r="FFJ252" s="1"/>
      <c r="FFK252" s="1"/>
      <c r="FFL252" s="1"/>
      <c r="FFM252" s="1"/>
      <c r="FFN252" s="1"/>
      <c r="FFO252" s="1"/>
      <c r="FFP252" s="1"/>
      <c r="FFQ252" s="1"/>
      <c r="FFR252" s="1"/>
      <c r="FFS252" s="1"/>
      <c r="FFT252" s="1"/>
      <c r="FFU252" s="1"/>
      <c r="FFV252" s="1"/>
      <c r="FFW252" s="1"/>
      <c r="FFX252" s="1"/>
      <c r="FFY252" s="1"/>
      <c r="FFZ252" s="1"/>
      <c r="FGA252" s="1"/>
      <c r="FGB252" s="1"/>
      <c r="FGC252" s="1"/>
      <c r="FGD252" s="1"/>
      <c r="FGE252" s="1"/>
      <c r="FGF252" s="1"/>
      <c r="FGG252" s="1"/>
      <c r="FGH252" s="1"/>
      <c r="FGI252" s="1"/>
      <c r="FGJ252" s="1"/>
      <c r="FGK252" s="1"/>
      <c r="FGL252" s="1"/>
      <c r="FGM252" s="1"/>
      <c r="FGN252" s="1"/>
      <c r="FGO252" s="1"/>
      <c r="FGP252" s="1"/>
      <c r="FGQ252" s="1"/>
      <c r="FGR252" s="1"/>
      <c r="FGS252" s="1"/>
      <c r="FGT252" s="1"/>
      <c r="FGU252" s="1"/>
      <c r="FGV252" s="1"/>
      <c r="FGW252" s="1"/>
      <c r="FGX252" s="1"/>
      <c r="FGY252" s="1"/>
      <c r="FGZ252" s="1"/>
      <c r="FHA252" s="1"/>
      <c r="FHB252" s="1"/>
      <c r="FHC252" s="1"/>
      <c r="FHD252" s="1"/>
      <c r="FHE252" s="1"/>
      <c r="FHF252" s="1"/>
      <c r="FHG252" s="1"/>
      <c r="FHH252" s="1"/>
      <c r="FHI252" s="1"/>
      <c r="FHJ252" s="1"/>
      <c r="FHK252" s="1"/>
      <c r="FHL252" s="1"/>
      <c r="FHM252" s="1"/>
      <c r="FHN252" s="1"/>
      <c r="FHO252" s="1"/>
      <c r="FHP252" s="1"/>
      <c r="FHQ252" s="1"/>
      <c r="FHR252" s="1"/>
      <c r="FHS252" s="1"/>
      <c r="FHT252" s="1"/>
      <c r="FHU252" s="1"/>
      <c r="FHV252" s="1"/>
      <c r="FHW252" s="1"/>
      <c r="FHX252" s="1"/>
      <c r="FHY252" s="1"/>
      <c r="FHZ252" s="1"/>
      <c r="FIA252" s="1"/>
      <c r="FIB252" s="1"/>
      <c r="FIC252" s="1"/>
      <c r="FID252" s="1"/>
      <c r="FIE252" s="1"/>
      <c r="FIF252" s="1"/>
      <c r="FIG252" s="1"/>
      <c r="FIH252" s="1"/>
      <c r="FII252" s="1"/>
      <c r="FIJ252" s="1"/>
      <c r="FIK252" s="1"/>
      <c r="FIL252" s="1"/>
      <c r="FIM252" s="1"/>
      <c r="FIN252" s="1"/>
      <c r="FIO252" s="1"/>
      <c r="FIP252" s="1"/>
      <c r="FIQ252" s="1"/>
      <c r="FIR252" s="1"/>
      <c r="FIS252" s="1"/>
      <c r="FIT252" s="1"/>
      <c r="FIU252" s="1"/>
      <c r="FIV252" s="1"/>
      <c r="FIW252" s="1"/>
      <c r="FIX252" s="1"/>
      <c r="FIY252" s="1"/>
      <c r="FIZ252" s="1"/>
      <c r="FJA252" s="1"/>
      <c r="FJB252" s="1"/>
      <c r="FJC252" s="1"/>
      <c r="FJD252" s="1"/>
      <c r="FJE252" s="1"/>
      <c r="FJF252" s="1"/>
      <c r="FJG252" s="1"/>
      <c r="FJH252" s="1"/>
      <c r="FJI252" s="1"/>
      <c r="FJJ252" s="1"/>
      <c r="FJK252" s="1"/>
      <c r="FJL252" s="1"/>
      <c r="FJM252" s="1"/>
      <c r="FJN252" s="1"/>
      <c r="FJO252" s="1"/>
      <c r="FJP252" s="1"/>
      <c r="FJQ252" s="1"/>
      <c r="FJR252" s="1"/>
      <c r="FJS252" s="1"/>
      <c r="FJT252" s="1"/>
      <c r="FJU252" s="1"/>
      <c r="FJV252" s="1"/>
      <c r="FJW252" s="1"/>
      <c r="FJX252" s="1"/>
      <c r="FJY252" s="1"/>
      <c r="FJZ252" s="1"/>
      <c r="FKA252" s="1"/>
      <c r="FKB252" s="1"/>
      <c r="FKC252" s="1"/>
      <c r="FKD252" s="1"/>
      <c r="FKE252" s="1"/>
      <c r="FKF252" s="1"/>
      <c r="FKG252" s="1"/>
      <c r="FKH252" s="1"/>
      <c r="FKI252" s="1"/>
      <c r="FKJ252" s="1"/>
      <c r="FKK252" s="1"/>
      <c r="FKL252" s="1"/>
      <c r="FKM252" s="1"/>
      <c r="FKN252" s="1"/>
      <c r="FKO252" s="1"/>
      <c r="FKP252" s="1"/>
      <c r="FKQ252" s="1"/>
      <c r="FKR252" s="1"/>
      <c r="FKS252" s="1"/>
      <c r="FKT252" s="1"/>
      <c r="FKU252" s="1"/>
      <c r="FKV252" s="1"/>
      <c r="FKW252" s="1"/>
      <c r="FKX252" s="1"/>
      <c r="FKY252" s="1"/>
      <c r="FKZ252" s="1"/>
      <c r="FLA252" s="1"/>
      <c r="FLB252" s="1"/>
      <c r="FLC252" s="1"/>
      <c r="FLD252" s="1"/>
      <c r="FLE252" s="1"/>
      <c r="FLF252" s="1"/>
      <c r="FLG252" s="1"/>
      <c r="FLH252" s="1"/>
      <c r="FLI252" s="1"/>
      <c r="FLJ252" s="1"/>
      <c r="FLK252" s="1"/>
      <c r="FLL252" s="1"/>
      <c r="FLM252" s="1"/>
      <c r="FLN252" s="1"/>
      <c r="FLO252" s="1"/>
      <c r="FLP252" s="1"/>
      <c r="FLQ252" s="1"/>
      <c r="FLR252" s="1"/>
      <c r="FLS252" s="1"/>
      <c r="FLT252" s="1"/>
      <c r="FLU252" s="1"/>
      <c r="FLV252" s="1"/>
      <c r="FLW252" s="1"/>
      <c r="FLX252" s="1"/>
      <c r="FLY252" s="1"/>
      <c r="FLZ252" s="1"/>
      <c r="FMA252" s="1"/>
      <c r="FMB252" s="1"/>
      <c r="FMC252" s="1"/>
      <c r="FMD252" s="1"/>
      <c r="FME252" s="1"/>
      <c r="FMF252" s="1"/>
      <c r="FMG252" s="1"/>
      <c r="FMH252" s="1"/>
      <c r="FMI252" s="1"/>
      <c r="FMJ252" s="1"/>
      <c r="FMK252" s="1"/>
      <c r="FML252" s="1"/>
      <c r="FMM252" s="1"/>
      <c r="FMN252" s="1"/>
      <c r="FMO252" s="1"/>
      <c r="FMP252" s="1"/>
      <c r="FMQ252" s="1"/>
      <c r="FMR252" s="1"/>
      <c r="FMS252" s="1"/>
      <c r="FMT252" s="1"/>
      <c r="FMU252" s="1"/>
      <c r="FMV252" s="1"/>
      <c r="FMW252" s="1"/>
      <c r="FMX252" s="1"/>
      <c r="FMY252" s="1"/>
      <c r="FMZ252" s="1"/>
      <c r="FNA252" s="1"/>
      <c r="FNB252" s="1"/>
      <c r="FNC252" s="1"/>
      <c r="FND252" s="1"/>
      <c r="FNE252" s="1"/>
      <c r="FNF252" s="1"/>
      <c r="FNG252" s="1"/>
      <c r="FNH252" s="1"/>
      <c r="FNI252" s="1"/>
      <c r="FNJ252" s="1"/>
      <c r="FNK252" s="1"/>
      <c r="FNL252" s="1"/>
      <c r="FNM252" s="1"/>
      <c r="FNN252" s="1"/>
      <c r="FNO252" s="1"/>
      <c r="FNP252" s="1"/>
      <c r="FNQ252" s="1"/>
      <c r="FNR252" s="1"/>
      <c r="FNS252" s="1"/>
      <c r="FNT252" s="1"/>
      <c r="FNU252" s="1"/>
      <c r="FNV252" s="1"/>
      <c r="FNW252" s="1"/>
      <c r="FNX252" s="1"/>
      <c r="FNY252" s="1"/>
      <c r="FNZ252" s="1"/>
      <c r="FOA252" s="1"/>
      <c r="FOB252" s="1"/>
      <c r="FOC252" s="1"/>
      <c r="FOD252" s="1"/>
      <c r="FOE252" s="1"/>
      <c r="FOF252" s="1"/>
      <c r="FOG252" s="1"/>
      <c r="FOH252" s="1"/>
      <c r="FOI252" s="1"/>
      <c r="FOJ252" s="1"/>
      <c r="FOK252" s="1"/>
      <c r="FOL252" s="1"/>
      <c r="FOM252" s="1"/>
      <c r="FON252" s="1"/>
      <c r="FOO252" s="1"/>
      <c r="FOP252" s="1"/>
      <c r="FOQ252" s="1"/>
      <c r="FOR252" s="1"/>
      <c r="FOS252" s="1"/>
      <c r="FOT252" s="1"/>
      <c r="FOU252" s="1"/>
      <c r="FOV252" s="1"/>
      <c r="FOW252" s="1"/>
      <c r="FOX252" s="1"/>
      <c r="FOY252" s="1"/>
      <c r="FOZ252" s="1"/>
      <c r="FPA252" s="1"/>
      <c r="FPB252" s="1"/>
      <c r="FPC252" s="1"/>
      <c r="FPD252" s="1"/>
      <c r="FPE252" s="1"/>
      <c r="FPF252" s="1"/>
      <c r="FPG252" s="1"/>
      <c r="FPH252" s="1"/>
      <c r="FPI252" s="1"/>
      <c r="FPJ252" s="1"/>
      <c r="FPK252" s="1"/>
      <c r="FPL252" s="1"/>
      <c r="FPM252" s="1"/>
      <c r="FPN252" s="1"/>
      <c r="FPO252" s="1"/>
      <c r="FPP252" s="1"/>
      <c r="FPQ252" s="1"/>
      <c r="FPR252" s="1"/>
      <c r="FPS252" s="1"/>
      <c r="FPT252" s="1"/>
      <c r="FPU252" s="1"/>
      <c r="FPV252" s="1"/>
      <c r="FPW252" s="1"/>
      <c r="FPX252" s="1"/>
      <c r="FPY252" s="1"/>
      <c r="FPZ252" s="1"/>
      <c r="FQA252" s="1"/>
      <c r="FQB252" s="1"/>
      <c r="FQC252" s="1"/>
      <c r="FQD252" s="1"/>
      <c r="FQE252" s="1"/>
      <c r="FQF252" s="1"/>
      <c r="FQG252" s="1"/>
      <c r="FQH252" s="1"/>
      <c r="FQI252" s="1"/>
      <c r="FQJ252" s="1"/>
      <c r="FQK252" s="1"/>
      <c r="FQL252" s="1"/>
      <c r="FQM252" s="1"/>
      <c r="FQN252" s="1"/>
      <c r="FQO252" s="1"/>
      <c r="FQP252" s="1"/>
      <c r="FQQ252" s="1"/>
      <c r="FQR252" s="1"/>
      <c r="FQS252" s="1"/>
      <c r="FQT252" s="1"/>
      <c r="FQU252" s="1"/>
      <c r="FQV252" s="1"/>
      <c r="FQW252" s="1"/>
      <c r="FQX252" s="1"/>
      <c r="FQY252" s="1"/>
      <c r="FQZ252" s="1"/>
      <c r="FRA252" s="1"/>
      <c r="FRB252" s="1"/>
      <c r="FRC252" s="1"/>
      <c r="FRD252" s="1"/>
      <c r="FRE252" s="1"/>
      <c r="FRF252" s="1"/>
      <c r="FRG252" s="1"/>
      <c r="FRH252" s="1"/>
      <c r="FRI252" s="1"/>
      <c r="FRJ252" s="1"/>
      <c r="FRK252" s="1"/>
      <c r="FRL252" s="1"/>
      <c r="FRM252" s="1"/>
      <c r="FRN252" s="1"/>
      <c r="FRO252" s="1"/>
      <c r="FRP252" s="1"/>
      <c r="FRQ252" s="1"/>
      <c r="FRR252" s="1"/>
      <c r="FRS252" s="1"/>
      <c r="FRT252" s="1"/>
      <c r="FRU252" s="1"/>
      <c r="FRV252" s="1"/>
      <c r="FRW252" s="1"/>
      <c r="FRX252" s="1"/>
      <c r="FRY252" s="1"/>
      <c r="FRZ252" s="1"/>
      <c r="FSA252" s="1"/>
      <c r="FSB252" s="1"/>
      <c r="FSC252" s="1"/>
      <c r="FSD252" s="1"/>
      <c r="FSE252" s="1"/>
      <c r="FSF252" s="1"/>
      <c r="FSG252" s="1"/>
      <c r="FSH252" s="1"/>
      <c r="FSI252" s="1"/>
      <c r="FSJ252" s="1"/>
      <c r="FSK252" s="1"/>
      <c r="FSL252" s="1"/>
      <c r="FSM252" s="1"/>
      <c r="FSN252" s="1"/>
      <c r="FSO252" s="1"/>
      <c r="FSP252" s="1"/>
      <c r="FSQ252" s="1"/>
      <c r="FSR252" s="1"/>
      <c r="FSS252" s="1"/>
      <c r="FST252" s="1"/>
      <c r="FSU252" s="1"/>
      <c r="FSV252" s="1"/>
      <c r="FSW252" s="1"/>
      <c r="FSX252" s="1"/>
      <c r="FSY252" s="1"/>
      <c r="FSZ252" s="1"/>
      <c r="FTA252" s="1"/>
      <c r="FTB252" s="1"/>
      <c r="FTC252" s="1"/>
      <c r="FTD252" s="1"/>
      <c r="FTE252" s="1"/>
      <c r="FTF252" s="1"/>
      <c r="FTG252" s="1"/>
      <c r="FTH252" s="1"/>
      <c r="FTI252" s="1"/>
      <c r="FTJ252" s="1"/>
      <c r="FTK252" s="1"/>
      <c r="FTL252" s="1"/>
      <c r="FTM252" s="1"/>
      <c r="FTN252" s="1"/>
      <c r="FTO252" s="1"/>
      <c r="FTP252" s="1"/>
      <c r="FTQ252" s="1"/>
      <c r="FTR252" s="1"/>
      <c r="FTS252" s="1"/>
      <c r="FTT252" s="1"/>
      <c r="FTU252" s="1"/>
      <c r="FTV252" s="1"/>
      <c r="FTW252" s="1"/>
      <c r="FTX252" s="1"/>
      <c r="FTY252" s="1"/>
      <c r="FTZ252" s="1"/>
      <c r="FUA252" s="1"/>
      <c r="FUB252" s="1"/>
      <c r="FUC252" s="1"/>
      <c r="FUD252" s="1"/>
      <c r="FUE252" s="1"/>
      <c r="FUF252" s="1"/>
      <c r="FUG252" s="1"/>
      <c r="FUH252" s="1"/>
      <c r="FUI252" s="1"/>
      <c r="FUJ252" s="1"/>
      <c r="FUK252" s="1"/>
      <c r="FUL252" s="1"/>
      <c r="FUM252" s="1"/>
      <c r="FUN252" s="1"/>
      <c r="FUO252" s="1"/>
      <c r="FUP252" s="1"/>
      <c r="FUQ252" s="1"/>
      <c r="FUR252" s="1"/>
      <c r="FUS252" s="1"/>
      <c r="FUT252" s="1"/>
      <c r="FUU252" s="1"/>
      <c r="FUV252" s="1"/>
      <c r="FUW252" s="1"/>
      <c r="FUX252" s="1"/>
      <c r="FUY252" s="1"/>
      <c r="FUZ252" s="1"/>
      <c r="FVA252" s="1"/>
      <c r="FVB252" s="1"/>
      <c r="FVC252" s="1"/>
      <c r="FVD252" s="1"/>
      <c r="FVE252" s="1"/>
      <c r="FVF252" s="1"/>
      <c r="FVG252" s="1"/>
      <c r="FVH252" s="1"/>
      <c r="FVI252" s="1"/>
      <c r="FVJ252" s="1"/>
      <c r="FVK252" s="1"/>
      <c r="FVL252" s="1"/>
      <c r="FVM252" s="1"/>
      <c r="FVN252" s="1"/>
      <c r="FVO252" s="1"/>
      <c r="FVP252" s="1"/>
      <c r="FVQ252" s="1"/>
      <c r="FVR252" s="1"/>
      <c r="FVS252" s="1"/>
      <c r="FVT252" s="1"/>
      <c r="FVU252" s="1"/>
      <c r="FVV252" s="1"/>
      <c r="FVW252" s="1"/>
      <c r="FVX252" s="1"/>
      <c r="FVY252" s="1"/>
      <c r="FVZ252" s="1"/>
      <c r="FWA252" s="1"/>
      <c r="FWB252" s="1"/>
      <c r="FWC252" s="1"/>
      <c r="FWD252" s="1"/>
      <c r="FWE252" s="1"/>
      <c r="FWF252" s="1"/>
      <c r="FWG252" s="1"/>
      <c r="FWH252" s="1"/>
      <c r="FWI252" s="1"/>
      <c r="FWJ252" s="1"/>
      <c r="FWK252" s="1"/>
      <c r="FWL252" s="1"/>
      <c r="FWM252" s="1"/>
      <c r="FWN252" s="1"/>
      <c r="FWO252" s="1"/>
      <c r="FWP252" s="1"/>
      <c r="FWQ252" s="1"/>
      <c r="FWR252" s="1"/>
      <c r="FWS252" s="1"/>
      <c r="FWT252" s="1"/>
      <c r="FWU252" s="1"/>
      <c r="FWV252" s="1"/>
      <c r="FWW252" s="1"/>
      <c r="FWX252" s="1"/>
      <c r="FWY252" s="1"/>
      <c r="FWZ252" s="1"/>
      <c r="FXA252" s="1"/>
      <c r="FXB252" s="1"/>
      <c r="FXC252" s="1"/>
      <c r="FXD252" s="1"/>
      <c r="FXE252" s="1"/>
      <c r="FXF252" s="1"/>
      <c r="FXG252" s="1"/>
      <c r="FXH252" s="1"/>
      <c r="FXI252" s="1"/>
      <c r="FXJ252" s="1"/>
      <c r="FXK252" s="1"/>
      <c r="FXL252" s="1"/>
      <c r="FXM252" s="1"/>
      <c r="FXN252" s="1"/>
      <c r="FXO252" s="1"/>
      <c r="FXP252" s="1"/>
      <c r="FXQ252" s="1"/>
      <c r="FXR252" s="1"/>
      <c r="FXS252" s="1"/>
      <c r="FXT252" s="1"/>
      <c r="FXU252" s="1"/>
      <c r="FXV252" s="1"/>
      <c r="FXW252" s="1"/>
      <c r="FXX252" s="1"/>
      <c r="FXY252" s="1"/>
      <c r="FXZ252" s="1"/>
      <c r="FYA252" s="1"/>
      <c r="FYB252" s="1"/>
      <c r="FYC252" s="1"/>
      <c r="FYD252" s="1"/>
      <c r="FYE252" s="1"/>
      <c r="FYF252" s="1"/>
      <c r="FYG252" s="1"/>
      <c r="FYH252" s="1"/>
      <c r="FYI252" s="1"/>
      <c r="FYJ252" s="1"/>
      <c r="FYK252" s="1"/>
      <c r="FYL252" s="1"/>
      <c r="FYM252" s="1"/>
      <c r="FYN252" s="1"/>
      <c r="FYO252" s="1"/>
      <c r="FYP252" s="1"/>
      <c r="FYQ252" s="1"/>
      <c r="FYR252" s="1"/>
      <c r="FYS252" s="1"/>
      <c r="FYT252" s="1"/>
      <c r="FYU252" s="1"/>
      <c r="FYV252" s="1"/>
      <c r="FYW252" s="1"/>
      <c r="FYX252" s="1"/>
      <c r="FYY252" s="1"/>
      <c r="FYZ252" s="1"/>
      <c r="FZA252" s="1"/>
      <c r="FZB252" s="1"/>
      <c r="FZC252" s="1"/>
      <c r="FZD252" s="1"/>
      <c r="FZE252" s="1"/>
      <c r="FZF252" s="1"/>
      <c r="FZG252" s="1"/>
      <c r="FZH252" s="1"/>
      <c r="FZI252" s="1"/>
      <c r="FZJ252" s="1"/>
      <c r="FZK252" s="1"/>
      <c r="FZL252" s="1"/>
      <c r="FZM252" s="1"/>
      <c r="FZN252" s="1"/>
      <c r="FZO252" s="1"/>
      <c r="FZP252" s="1"/>
      <c r="FZQ252" s="1"/>
      <c r="FZR252" s="1"/>
      <c r="FZS252" s="1"/>
      <c r="FZT252" s="1"/>
      <c r="FZU252" s="1"/>
      <c r="FZV252" s="1"/>
      <c r="FZW252" s="1"/>
      <c r="FZX252" s="1"/>
      <c r="FZY252" s="1"/>
      <c r="FZZ252" s="1"/>
      <c r="GAA252" s="1"/>
      <c r="GAB252" s="1"/>
      <c r="GAC252" s="1"/>
      <c r="GAD252" s="1"/>
      <c r="GAE252" s="1"/>
      <c r="GAF252" s="1"/>
      <c r="GAG252" s="1"/>
      <c r="GAH252" s="1"/>
      <c r="GAI252" s="1"/>
      <c r="GAJ252" s="1"/>
      <c r="GAK252" s="1"/>
      <c r="GAL252" s="1"/>
      <c r="GAM252" s="1"/>
      <c r="GAN252" s="1"/>
      <c r="GAO252" s="1"/>
      <c r="GAP252" s="1"/>
      <c r="GAQ252" s="1"/>
      <c r="GAR252" s="1"/>
      <c r="GAS252" s="1"/>
      <c r="GAT252" s="1"/>
      <c r="GAU252" s="1"/>
      <c r="GAV252" s="1"/>
      <c r="GAW252" s="1"/>
      <c r="GAX252" s="1"/>
      <c r="GAY252" s="1"/>
      <c r="GAZ252" s="1"/>
      <c r="GBA252" s="1"/>
      <c r="GBB252" s="1"/>
      <c r="GBC252" s="1"/>
      <c r="GBD252" s="1"/>
      <c r="GBE252" s="1"/>
      <c r="GBF252" s="1"/>
      <c r="GBG252" s="1"/>
      <c r="GBH252" s="1"/>
      <c r="GBI252" s="1"/>
      <c r="GBJ252" s="1"/>
      <c r="GBK252" s="1"/>
      <c r="GBL252" s="1"/>
      <c r="GBM252" s="1"/>
      <c r="GBN252" s="1"/>
      <c r="GBO252" s="1"/>
      <c r="GBP252" s="1"/>
      <c r="GBQ252" s="1"/>
      <c r="GBR252" s="1"/>
      <c r="GBS252" s="1"/>
      <c r="GBT252" s="1"/>
      <c r="GBU252" s="1"/>
      <c r="GBV252" s="1"/>
      <c r="GBW252" s="1"/>
      <c r="GBX252" s="1"/>
      <c r="GBY252" s="1"/>
      <c r="GBZ252" s="1"/>
      <c r="GCA252" s="1"/>
      <c r="GCB252" s="1"/>
      <c r="GCC252" s="1"/>
      <c r="GCD252" s="1"/>
      <c r="GCE252" s="1"/>
      <c r="GCF252" s="1"/>
      <c r="GCG252" s="1"/>
      <c r="GCH252" s="1"/>
      <c r="GCI252" s="1"/>
      <c r="GCJ252" s="1"/>
      <c r="GCK252" s="1"/>
      <c r="GCL252" s="1"/>
      <c r="GCM252" s="1"/>
      <c r="GCN252" s="1"/>
      <c r="GCO252" s="1"/>
      <c r="GCP252" s="1"/>
      <c r="GCQ252" s="1"/>
      <c r="GCR252" s="1"/>
      <c r="GCS252" s="1"/>
      <c r="GCT252" s="1"/>
      <c r="GCU252" s="1"/>
      <c r="GCV252" s="1"/>
      <c r="GCW252" s="1"/>
      <c r="GCX252" s="1"/>
      <c r="GCY252" s="1"/>
      <c r="GCZ252" s="1"/>
      <c r="GDA252" s="1"/>
      <c r="GDB252" s="1"/>
      <c r="GDC252" s="1"/>
      <c r="GDD252" s="1"/>
      <c r="GDE252" s="1"/>
      <c r="GDF252" s="1"/>
      <c r="GDG252" s="1"/>
      <c r="GDH252" s="1"/>
      <c r="GDI252" s="1"/>
      <c r="GDJ252" s="1"/>
      <c r="GDK252" s="1"/>
      <c r="GDL252" s="1"/>
      <c r="GDM252" s="1"/>
      <c r="GDN252" s="1"/>
      <c r="GDO252" s="1"/>
      <c r="GDP252" s="1"/>
      <c r="GDQ252" s="1"/>
      <c r="GDR252" s="1"/>
      <c r="GDS252" s="1"/>
      <c r="GDT252" s="1"/>
      <c r="GDU252" s="1"/>
      <c r="GDV252" s="1"/>
      <c r="GDW252" s="1"/>
      <c r="GDX252" s="1"/>
      <c r="GDY252" s="1"/>
      <c r="GDZ252" s="1"/>
      <c r="GEA252" s="1"/>
      <c r="GEB252" s="1"/>
      <c r="GEC252" s="1"/>
      <c r="GED252" s="1"/>
      <c r="GEE252" s="1"/>
      <c r="GEF252" s="1"/>
      <c r="GEG252" s="1"/>
      <c r="GEH252" s="1"/>
      <c r="GEI252" s="1"/>
      <c r="GEJ252" s="1"/>
      <c r="GEK252" s="1"/>
      <c r="GEL252" s="1"/>
      <c r="GEM252" s="1"/>
      <c r="GEN252" s="1"/>
      <c r="GEO252" s="1"/>
      <c r="GEP252" s="1"/>
      <c r="GEQ252" s="1"/>
      <c r="GER252" s="1"/>
      <c r="GES252" s="1"/>
      <c r="GET252" s="1"/>
      <c r="GEU252" s="1"/>
      <c r="GEV252" s="1"/>
      <c r="GEW252" s="1"/>
      <c r="GEX252" s="1"/>
      <c r="GEY252" s="1"/>
      <c r="GEZ252" s="1"/>
      <c r="GFA252" s="1"/>
      <c r="GFB252" s="1"/>
      <c r="GFC252" s="1"/>
      <c r="GFD252" s="1"/>
      <c r="GFE252" s="1"/>
      <c r="GFF252" s="1"/>
      <c r="GFG252" s="1"/>
      <c r="GFH252" s="1"/>
      <c r="GFI252" s="1"/>
      <c r="GFJ252" s="1"/>
      <c r="GFK252" s="1"/>
      <c r="GFL252" s="1"/>
      <c r="GFM252" s="1"/>
      <c r="GFN252" s="1"/>
      <c r="GFO252" s="1"/>
      <c r="GFP252" s="1"/>
      <c r="GFQ252" s="1"/>
      <c r="GFR252" s="1"/>
      <c r="GFS252" s="1"/>
      <c r="GFT252" s="1"/>
      <c r="GFU252" s="1"/>
      <c r="GFV252" s="1"/>
      <c r="GFW252" s="1"/>
      <c r="GFX252" s="1"/>
      <c r="GFY252" s="1"/>
      <c r="GFZ252" s="1"/>
      <c r="GGA252" s="1"/>
      <c r="GGB252" s="1"/>
      <c r="GGC252" s="1"/>
      <c r="GGD252" s="1"/>
      <c r="GGE252" s="1"/>
      <c r="GGF252" s="1"/>
      <c r="GGG252" s="1"/>
      <c r="GGH252" s="1"/>
      <c r="GGI252" s="1"/>
      <c r="GGJ252" s="1"/>
      <c r="GGK252" s="1"/>
      <c r="GGL252" s="1"/>
      <c r="GGM252" s="1"/>
      <c r="GGN252" s="1"/>
      <c r="GGO252" s="1"/>
      <c r="GGP252" s="1"/>
      <c r="GGQ252" s="1"/>
      <c r="GGR252" s="1"/>
      <c r="GGS252" s="1"/>
      <c r="GGT252" s="1"/>
      <c r="GGU252" s="1"/>
      <c r="GGV252" s="1"/>
      <c r="GGW252" s="1"/>
      <c r="GGX252" s="1"/>
      <c r="GGY252" s="1"/>
      <c r="GGZ252" s="1"/>
      <c r="GHA252" s="1"/>
      <c r="GHB252" s="1"/>
      <c r="GHC252" s="1"/>
      <c r="GHD252" s="1"/>
      <c r="GHE252" s="1"/>
      <c r="GHF252" s="1"/>
      <c r="GHG252" s="1"/>
      <c r="GHH252" s="1"/>
      <c r="GHI252" s="1"/>
      <c r="GHJ252" s="1"/>
      <c r="GHK252" s="1"/>
      <c r="GHL252" s="1"/>
      <c r="GHM252" s="1"/>
      <c r="GHN252" s="1"/>
      <c r="GHO252" s="1"/>
      <c r="GHP252" s="1"/>
      <c r="GHQ252" s="1"/>
      <c r="GHR252" s="1"/>
      <c r="GHS252" s="1"/>
      <c r="GHT252" s="1"/>
      <c r="GHU252" s="1"/>
      <c r="GHV252" s="1"/>
      <c r="GHW252" s="1"/>
      <c r="GHX252" s="1"/>
      <c r="GHY252" s="1"/>
      <c r="GHZ252" s="1"/>
      <c r="GIA252" s="1"/>
      <c r="GIB252" s="1"/>
      <c r="GIC252" s="1"/>
      <c r="GID252" s="1"/>
      <c r="GIE252" s="1"/>
      <c r="GIF252" s="1"/>
      <c r="GIG252" s="1"/>
      <c r="GIH252" s="1"/>
      <c r="GII252" s="1"/>
      <c r="GIJ252" s="1"/>
      <c r="GIK252" s="1"/>
      <c r="GIL252" s="1"/>
      <c r="GIM252" s="1"/>
      <c r="GIN252" s="1"/>
      <c r="GIO252" s="1"/>
      <c r="GIP252" s="1"/>
      <c r="GIQ252" s="1"/>
      <c r="GIR252" s="1"/>
      <c r="GIS252" s="1"/>
      <c r="GIT252" s="1"/>
      <c r="GIU252" s="1"/>
      <c r="GIV252" s="1"/>
      <c r="GIW252" s="1"/>
      <c r="GIX252" s="1"/>
      <c r="GIY252" s="1"/>
      <c r="GIZ252" s="1"/>
      <c r="GJA252" s="1"/>
      <c r="GJB252" s="1"/>
      <c r="GJC252" s="1"/>
      <c r="GJD252" s="1"/>
      <c r="GJE252" s="1"/>
      <c r="GJF252" s="1"/>
      <c r="GJG252" s="1"/>
      <c r="GJH252" s="1"/>
      <c r="GJI252" s="1"/>
      <c r="GJJ252" s="1"/>
      <c r="GJK252" s="1"/>
      <c r="GJL252" s="1"/>
      <c r="GJM252" s="1"/>
      <c r="GJN252" s="1"/>
      <c r="GJO252" s="1"/>
      <c r="GJP252" s="1"/>
      <c r="GJQ252" s="1"/>
      <c r="GJR252" s="1"/>
      <c r="GJS252" s="1"/>
      <c r="GJT252" s="1"/>
      <c r="GJU252" s="1"/>
      <c r="GJV252" s="1"/>
      <c r="GJW252" s="1"/>
      <c r="GJX252" s="1"/>
      <c r="GJY252" s="1"/>
      <c r="GJZ252" s="1"/>
      <c r="GKA252" s="1"/>
      <c r="GKB252" s="1"/>
      <c r="GKC252" s="1"/>
      <c r="GKD252" s="1"/>
      <c r="GKE252" s="1"/>
      <c r="GKF252" s="1"/>
      <c r="GKG252" s="1"/>
      <c r="GKH252" s="1"/>
      <c r="GKI252" s="1"/>
      <c r="GKJ252" s="1"/>
      <c r="GKK252" s="1"/>
      <c r="GKL252" s="1"/>
      <c r="GKM252" s="1"/>
      <c r="GKN252" s="1"/>
      <c r="GKO252" s="1"/>
      <c r="GKP252" s="1"/>
      <c r="GKQ252" s="1"/>
      <c r="GKR252" s="1"/>
      <c r="GKS252" s="1"/>
      <c r="GKT252" s="1"/>
      <c r="GKU252" s="1"/>
      <c r="GKV252" s="1"/>
      <c r="GKW252" s="1"/>
      <c r="GKX252" s="1"/>
      <c r="GKY252" s="1"/>
      <c r="GKZ252" s="1"/>
      <c r="GLA252" s="1"/>
      <c r="GLB252" s="1"/>
      <c r="GLC252" s="1"/>
      <c r="GLD252" s="1"/>
      <c r="GLE252" s="1"/>
      <c r="GLF252" s="1"/>
      <c r="GLG252" s="1"/>
      <c r="GLH252" s="1"/>
      <c r="GLI252" s="1"/>
      <c r="GLJ252" s="1"/>
      <c r="GLK252" s="1"/>
      <c r="GLL252" s="1"/>
      <c r="GLM252" s="1"/>
      <c r="GLN252" s="1"/>
      <c r="GLO252" s="1"/>
      <c r="GLP252" s="1"/>
      <c r="GLQ252" s="1"/>
      <c r="GLR252" s="1"/>
      <c r="GLS252" s="1"/>
      <c r="GLT252" s="1"/>
      <c r="GLU252" s="1"/>
      <c r="GLV252" s="1"/>
      <c r="GLW252" s="1"/>
      <c r="GLX252" s="1"/>
      <c r="GLY252" s="1"/>
      <c r="GLZ252" s="1"/>
      <c r="GMA252" s="1"/>
      <c r="GMB252" s="1"/>
      <c r="GMC252" s="1"/>
      <c r="GMD252" s="1"/>
      <c r="GME252" s="1"/>
      <c r="GMF252" s="1"/>
      <c r="GMG252" s="1"/>
      <c r="GMH252" s="1"/>
      <c r="GMI252" s="1"/>
      <c r="GMJ252" s="1"/>
      <c r="GMK252" s="1"/>
      <c r="GML252" s="1"/>
      <c r="GMM252" s="1"/>
      <c r="GMN252" s="1"/>
      <c r="GMO252" s="1"/>
      <c r="GMP252" s="1"/>
      <c r="GMQ252" s="1"/>
      <c r="GMR252" s="1"/>
      <c r="GMS252" s="1"/>
      <c r="GMT252" s="1"/>
      <c r="GMU252" s="1"/>
      <c r="GMV252" s="1"/>
      <c r="GMW252" s="1"/>
      <c r="GMX252" s="1"/>
      <c r="GMY252" s="1"/>
      <c r="GMZ252" s="1"/>
      <c r="GNA252" s="1"/>
      <c r="GNB252" s="1"/>
      <c r="GNC252" s="1"/>
      <c r="GND252" s="1"/>
      <c r="GNE252" s="1"/>
      <c r="GNF252" s="1"/>
      <c r="GNG252" s="1"/>
      <c r="GNH252" s="1"/>
      <c r="GNI252" s="1"/>
      <c r="GNJ252" s="1"/>
      <c r="GNK252" s="1"/>
      <c r="GNL252" s="1"/>
      <c r="GNM252" s="1"/>
      <c r="GNN252" s="1"/>
      <c r="GNO252" s="1"/>
      <c r="GNP252" s="1"/>
      <c r="GNQ252" s="1"/>
      <c r="GNR252" s="1"/>
      <c r="GNS252" s="1"/>
      <c r="GNT252" s="1"/>
      <c r="GNU252" s="1"/>
      <c r="GNV252" s="1"/>
      <c r="GNW252" s="1"/>
      <c r="GNX252" s="1"/>
      <c r="GNY252" s="1"/>
      <c r="GNZ252" s="1"/>
      <c r="GOA252" s="1"/>
      <c r="GOB252" s="1"/>
      <c r="GOC252" s="1"/>
      <c r="GOD252" s="1"/>
      <c r="GOE252" s="1"/>
      <c r="GOF252" s="1"/>
      <c r="GOG252" s="1"/>
      <c r="GOH252" s="1"/>
      <c r="GOI252" s="1"/>
      <c r="GOJ252" s="1"/>
      <c r="GOK252" s="1"/>
      <c r="GOL252" s="1"/>
      <c r="GOM252" s="1"/>
      <c r="GON252" s="1"/>
      <c r="GOO252" s="1"/>
      <c r="GOP252" s="1"/>
      <c r="GOQ252" s="1"/>
      <c r="GOR252" s="1"/>
      <c r="GOS252" s="1"/>
      <c r="GOT252" s="1"/>
      <c r="GOU252" s="1"/>
      <c r="GOV252" s="1"/>
      <c r="GOW252" s="1"/>
      <c r="GOX252" s="1"/>
      <c r="GOY252" s="1"/>
      <c r="GOZ252" s="1"/>
      <c r="GPA252" s="1"/>
      <c r="GPB252" s="1"/>
      <c r="GPC252" s="1"/>
      <c r="GPD252" s="1"/>
      <c r="GPE252" s="1"/>
      <c r="GPF252" s="1"/>
      <c r="GPG252" s="1"/>
      <c r="GPH252" s="1"/>
      <c r="GPI252" s="1"/>
      <c r="GPJ252" s="1"/>
      <c r="GPK252" s="1"/>
      <c r="GPL252" s="1"/>
      <c r="GPM252" s="1"/>
      <c r="GPN252" s="1"/>
      <c r="GPO252" s="1"/>
      <c r="GPP252" s="1"/>
      <c r="GPQ252" s="1"/>
      <c r="GPR252" s="1"/>
      <c r="GPS252" s="1"/>
      <c r="GPT252" s="1"/>
      <c r="GPU252" s="1"/>
      <c r="GPV252" s="1"/>
      <c r="GPW252" s="1"/>
      <c r="GPX252" s="1"/>
      <c r="GPY252" s="1"/>
      <c r="GPZ252" s="1"/>
      <c r="GQA252" s="1"/>
      <c r="GQB252" s="1"/>
      <c r="GQC252" s="1"/>
      <c r="GQD252" s="1"/>
      <c r="GQE252" s="1"/>
      <c r="GQF252" s="1"/>
      <c r="GQG252" s="1"/>
      <c r="GQH252" s="1"/>
      <c r="GQI252" s="1"/>
      <c r="GQJ252" s="1"/>
      <c r="GQK252" s="1"/>
      <c r="GQL252" s="1"/>
      <c r="GQM252" s="1"/>
      <c r="GQN252" s="1"/>
      <c r="GQO252" s="1"/>
      <c r="GQP252" s="1"/>
      <c r="GQQ252" s="1"/>
      <c r="GQR252" s="1"/>
      <c r="GQS252" s="1"/>
      <c r="GQT252" s="1"/>
      <c r="GQU252" s="1"/>
      <c r="GQV252" s="1"/>
      <c r="GQW252" s="1"/>
      <c r="GQX252" s="1"/>
      <c r="GQY252" s="1"/>
      <c r="GQZ252" s="1"/>
      <c r="GRA252" s="1"/>
      <c r="GRB252" s="1"/>
      <c r="GRC252" s="1"/>
      <c r="GRD252" s="1"/>
      <c r="GRE252" s="1"/>
      <c r="GRF252" s="1"/>
      <c r="GRG252" s="1"/>
      <c r="GRH252" s="1"/>
      <c r="GRI252" s="1"/>
      <c r="GRJ252" s="1"/>
      <c r="GRK252" s="1"/>
      <c r="GRL252" s="1"/>
      <c r="GRM252" s="1"/>
      <c r="GRN252" s="1"/>
      <c r="GRO252" s="1"/>
      <c r="GRP252" s="1"/>
      <c r="GRQ252" s="1"/>
      <c r="GRR252" s="1"/>
      <c r="GRS252" s="1"/>
      <c r="GRT252" s="1"/>
      <c r="GRU252" s="1"/>
      <c r="GRV252" s="1"/>
      <c r="GRW252" s="1"/>
      <c r="GRX252" s="1"/>
      <c r="GRY252" s="1"/>
      <c r="GRZ252" s="1"/>
      <c r="GSA252" s="1"/>
      <c r="GSB252" s="1"/>
      <c r="GSC252" s="1"/>
      <c r="GSD252" s="1"/>
      <c r="GSE252" s="1"/>
      <c r="GSF252" s="1"/>
      <c r="GSG252" s="1"/>
      <c r="GSH252" s="1"/>
      <c r="GSI252" s="1"/>
      <c r="GSJ252" s="1"/>
      <c r="GSK252" s="1"/>
      <c r="GSL252" s="1"/>
      <c r="GSM252" s="1"/>
      <c r="GSN252" s="1"/>
      <c r="GSO252" s="1"/>
      <c r="GSP252" s="1"/>
      <c r="GSQ252" s="1"/>
      <c r="GSR252" s="1"/>
      <c r="GSS252" s="1"/>
      <c r="GST252" s="1"/>
      <c r="GSU252" s="1"/>
      <c r="GSV252" s="1"/>
      <c r="GSW252" s="1"/>
      <c r="GSX252" s="1"/>
      <c r="GSY252" s="1"/>
      <c r="GSZ252" s="1"/>
      <c r="GTA252" s="1"/>
      <c r="GTB252" s="1"/>
      <c r="GTC252" s="1"/>
      <c r="GTD252" s="1"/>
      <c r="GTE252" s="1"/>
      <c r="GTF252" s="1"/>
      <c r="GTG252" s="1"/>
      <c r="GTH252" s="1"/>
      <c r="GTI252" s="1"/>
      <c r="GTJ252" s="1"/>
      <c r="GTK252" s="1"/>
      <c r="GTL252" s="1"/>
      <c r="GTM252" s="1"/>
      <c r="GTN252" s="1"/>
      <c r="GTO252" s="1"/>
      <c r="GTP252" s="1"/>
      <c r="GTQ252" s="1"/>
      <c r="GTR252" s="1"/>
      <c r="GTS252" s="1"/>
      <c r="GTT252" s="1"/>
      <c r="GTU252" s="1"/>
      <c r="GTV252" s="1"/>
      <c r="GTW252" s="1"/>
      <c r="GTX252" s="1"/>
      <c r="GTY252" s="1"/>
      <c r="GTZ252" s="1"/>
      <c r="GUA252" s="1"/>
      <c r="GUB252" s="1"/>
      <c r="GUC252" s="1"/>
      <c r="GUD252" s="1"/>
      <c r="GUE252" s="1"/>
      <c r="GUF252" s="1"/>
      <c r="GUG252" s="1"/>
      <c r="GUH252" s="1"/>
      <c r="GUI252" s="1"/>
      <c r="GUJ252" s="1"/>
      <c r="GUK252" s="1"/>
      <c r="GUL252" s="1"/>
      <c r="GUM252" s="1"/>
      <c r="GUN252" s="1"/>
      <c r="GUO252" s="1"/>
      <c r="GUP252" s="1"/>
      <c r="GUQ252" s="1"/>
      <c r="GUR252" s="1"/>
      <c r="GUS252" s="1"/>
      <c r="GUT252" s="1"/>
      <c r="GUU252" s="1"/>
      <c r="GUV252" s="1"/>
      <c r="GUW252" s="1"/>
      <c r="GUX252" s="1"/>
      <c r="GUY252" s="1"/>
      <c r="GUZ252" s="1"/>
      <c r="GVA252" s="1"/>
      <c r="GVB252" s="1"/>
      <c r="GVC252" s="1"/>
      <c r="GVD252" s="1"/>
      <c r="GVE252" s="1"/>
      <c r="GVF252" s="1"/>
      <c r="GVG252" s="1"/>
      <c r="GVH252" s="1"/>
      <c r="GVI252" s="1"/>
      <c r="GVJ252" s="1"/>
      <c r="GVK252" s="1"/>
      <c r="GVL252" s="1"/>
      <c r="GVM252" s="1"/>
      <c r="GVN252" s="1"/>
      <c r="GVO252" s="1"/>
      <c r="GVP252" s="1"/>
      <c r="GVQ252" s="1"/>
      <c r="GVR252" s="1"/>
      <c r="GVS252" s="1"/>
      <c r="GVT252" s="1"/>
      <c r="GVU252" s="1"/>
      <c r="GVV252" s="1"/>
      <c r="GVW252" s="1"/>
      <c r="GVX252" s="1"/>
      <c r="GVY252" s="1"/>
      <c r="GVZ252" s="1"/>
      <c r="GWA252" s="1"/>
      <c r="GWB252" s="1"/>
      <c r="GWC252" s="1"/>
      <c r="GWD252" s="1"/>
      <c r="GWE252" s="1"/>
      <c r="GWF252" s="1"/>
      <c r="GWG252" s="1"/>
      <c r="GWH252" s="1"/>
      <c r="GWI252" s="1"/>
      <c r="GWJ252" s="1"/>
      <c r="GWK252" s="1"/>
      <c r="GWL252" s="1"/>
      <c r="GWM252" s="1"/>
      <c r="GWN252" s="1"/>
      <c r="GWO252" s="1"/>
      <c r="GWP252" s="1"/>
      <c r="GWQ252" s="1"/>
      <c r="GWR252" s="1"/>
      <c r="GWS252" s="1"/>
      <c r="GWT252" s="1"/>
      <c r="GWU252" s="1"/>
      <c r="GWV252" s="1"/>
      <c r="GWW252" s="1"/>
      <c r="GWX252" s="1"/>
      <c r="GWY252" s="1"/>
      <c r="GWZ252" s="1"/>
      <c r="GXA252" s="1"/>
      <c r="GXB252" s="1"/>
      <c r="GXC252" s="1"/>
      <c r="GXD252" s="1"/>
      <c r="GXE252" s="1"/>
      <c r="GXF252" s="1"/>
      <c r="GXG252" s="1"/>
      <c r="GXH252" s="1"/>
      <c r="GXI252" s="1"/>
      <c r="GXJ252" s="1"/>
      <c r="GXK252" s="1"/>
      <c r="GXL252" s="1"/>
      <c r="GXM252" s="1"/>
      <c r="GXN252" s="1"/>
      <c r="GXO252" s="1"/>
      <c r="GXP252" s="1"/>
      <c r="GXQ252" s="1"/>
      <c r="GXR252" s="1"/>
      <c r="GXS252" s="1"/>
      <c r="GXT252" s="1"/>
      <c r="GXU252" s="1"/>
      <c r="GXV252" s="1"/>
      <c r="GXW252" s="1"/>
      <c r="GXX252" s="1"/>
      <c r="GXY252" s="1"/>
      <c r="GXZ252" s="1"/>
      <c r="GYA252" s="1"/>
      <c r="GYB252" s="1"/>
      <c r="GYC252" s="1"/>
      <c r="GYD252" s="1"/>
      <c r="GYE252" s="1"/>
      <c r="GYF252" s="1"/>
      <c r="GYG252" s="1"/>
      <c r="GYH252" s="1"/>
      <c r="GYI252" s="1"/>
      <c r="GYJ252" s="1"/>
      <c r="GYK252" s="1"/>
      <c r="GYL252" s="1"/>
      <c r="GYM252" s="1"/>
      <c r="GYN252" s="1"/>
      <c r="GYO252" s="1"/>
      <c r="GYP252" s="1"/>
      <c r="GYQ252" s="1"/>
      <c r="GYR252" s="1"/>
      <c r="GYS252" s="1"/>
      <c r="GYT252" s="1"/>
      <c r="GYU252" s="1"/>
      <c r="GYV252" s="1"/>
      <c r="GYW252" s="1"/>
      <c r="GYX252" s="1"/>
      <c r="GYY252" s="1"/>
      <c r="GYZ252" s="1"/>
      <c r="GZA252" s="1"/>
      <c r="GZB252" s="1"/>
      <c r="GZC252" s="1"/>
      <c r="GZD252" s="1"/>
      <c r="GZE252" s="1"/>
      <c r="GZF252" s="1"/>
      <c r="GZG252" s="1"/>
      <c r="GZH252" s="1"/>
      <c r="GZI252" s="1"/>
      <c r="GZJ252" s="1"/>
      <c r="GZK252" s="1"/>
      <c r="GZL252" s="1"/>
      <c r="GZM252" s="1"/>
      <c r="GZN252" s="1"/>
      <c r="GZO252" s="1"/>
      <c r="GZP252" s="1"/>
      <c r="GZQ252" s="1"/>
      <c r="GZR252" s="1"/>
      <c r="GZS252" s="1"/>
      <c r="GZT252" s="1"/>
      <c r="GZU252" s="1"/>
      <c r="GZV252" s="1"/>
      <c r="GZW252" s="1"/>
      <c r="GZX252" s="1"/>
      <c r="GZY252" s="1"/>
      <c r="GZZ252" s="1"/>
      <c r="HAA252" s="1"/>
      <c r="HAB252" s="1"/>
      <c r="HAC252" s="1"/>
      <c r="HAD252" s="1"/>
      <c r="HAE252" s="1"/>
      <c r="HAF252" s="1"/>
      <c r="HAG252" s="1"/>
      <c r="HAH252" s="1"/>
      <c r="HAI252" s="1"/>
      <c r="HAJ252" s="1"/>
      <c r="HAK252" s="1"/>
      <c r="HAL252" s="1"/>
      <c r="HAM252" s="1"/>
      <c r="HAN252" s="1"/>
      <c r="HAO252" s="1"/>
      <c r="HAP252" s="1"/>
      <c r="HAQ252" s="1"/>
      <c r="HAR252" s="1"/>
      <c r="HAS252" s="1"/>
      <c r="HAT252" s="1"/>
      <c r="HAU252" s="1"/>
      <c r="HAV252" s="1"/>
      <c r="HAW252" s="1"/>
      <c r="HAX252" s="1"/>
      <c r="HAY252" s="1"/>
      <c r="HAZ252" s="1"/>
      <c r="HBA252" s="1"/>
      <c r="HBB252" s="1"/>
      <c r="HBC252" s="1"/>
      <c r="HBD252" s="1"/>
      <c r="HBE252" s="1"/>
      <c r="HBF252" s="1"/>
      <c r="HBG252" s="1"/>
      <c r="HBH252" s="1"/>
      <c r="HBI252" s="1"/>
      <c r="HBJ252" s="1"/>
      <c r="HBK252" s="1"/>
      <c r="HBL252" s="1"/>
      <c r="HBM252" s="1"/>
      <c r="HBN252" s="1"/>
      <c r="HBO252" s="1"/>
      <c r="HBP252" s="1"/>
      <c r="HBQ252" s="1"/>
      <c r="HBR252" s="1"/>
      <c r="HBS252" s="1"/>
      <c r="HBT252" s="1"/>
      <c r="HBU252" s="1"/>
      <c r="HBV252" s="1"/>
      <c r="HBW252" s="1"/>
      <c r="HBX252" s="1"/>
      <c r="HBY252" s="1"/>
      <c r="HBZ252" s="1"/>
      <c r="HCA252" s="1"/>
      <c r="HCB252" s="1"/>
      <c r="HCC252" s="1"/>
      <c r="HCD252" s="1"/>
      <c r="HCE252" s="1"/>
      <c r="HCF252" s="1"/>
      <c r="HCG252" s="1"/>
      <c r="HCH252" s="1"/>
      <c r="HCI252" s="1"/>
      <c r="HCJ252" s="1"/>
      <c r="HCK252" s="1"/>
      <c r="HCL252" s="1"/>
      <c r="HCM252" s="1"/>
      <c r="HCN252" s="1"/>
      <c r="HCO252" s="1"/>
      <c r="HCP252" s="1"/>
      <c r="HCQ252" s="1"/>
      <c r="HCR252" s="1"/>
      <c r="HCS252" s="1"/>
      <c r="HCT252" s="1"/>
      <c r="HCU252" s="1"/>
      <c r="HCV252" s="1"/>
      <c r="HCW252" s="1"/>
      <c r="HCX252" s="1"/>
      <c r="HCY252" s="1"/>
      <c r="HCZ252" s="1"/>
      <c r="HDA252" s="1"/>
      <c r="HDB252" s="1"/>
      <c r="HDC252" s="1"/>
      <c r="HDD252" s="1"/>
      <c r="HDE252" s="1"/>
      <c r="HDF252" s="1"/>
      <c r="HDG252" s="1"/>
      <c r="HDH252" s="1"/>
      <c r="HDI252" s="1"/>
      <c r="HDJ252" s="1"/>
      <c r="HDK252" s="1"/>
      <c r="HDL252" s="1"/>
      <c r="HDM252" s="1"/>
      <c r="HDN252" s="1"/>
      <c r="HDO252" s="1"/>
      <c r="HDP252" s="1"/>
      <c r="HDQ252" s="1"/>
      <c r="HDR252" s="1"/>
      <c r="HDS252" s="1"/>
      <c r="HDT252" s="1"/>
      <c r="HDU252" s="1"/>
      <c r="HDV252" s="1"/>
      <c r="HDW252" s="1"/>
      <c r="HDX252" s="1"/>
      <c r="HDY252" s="1"/>
      <c r="HDZ252" s="1"/>
      <c r="HEA252" s="1"/>
      <c r="HEB252" s="1"/>
      <c r="HEC252" s="1"/>
      <c r="HED252" s="1"/>
      <c r="HEE252" s="1"/>
      <c r="HEF252" s="1"/>
      <c r="HEG252" s="1"/>
      <c r="HEH252" s="1"/>
      <c r="HEI252" s="1"/>
      <c r="HEJ252" s="1"/>
      <c r="HEK252" s="1"/>
      <c r="HEL252" s="1"/>
      <c r="HEM252" s="1"/>
      <c r="HEN252" s="1"/>
      <c r="HEO252" s="1"/>
      <c r="HEP252" s="1"/>
      <c r="HEQ252" s="1"/>
      <c r="HER252" s="1"/>
      <c r="HES252" s="1"/>
      <c r="HET252" s="1"/>
      <c r="HEU252" s="1"/>
      <c r="HEV252" s="1"/>
      <c r="HEW252" s="1"/>
      <c r="HEX252" s="1"/>
      <c r="HEY252" s="1"/>
      <c r="HEZ252" s="1"/>
      <c r="HFA252" s="1"/>
      <c r="HFB252" s="1"/>
      <c r="HFC252" s="1"/>
      <c r="HFD252" s="1"/>
      <c r="HFE252" s="1"/>
      <c r="HFF252" s="1"/>
      <c r="HFG252" s="1"/>
      <c r="HFH252" s="1"/>
      <c r="HFI252" s="1"/>
      <c r="HFJ252" s="1"/>
      <c r="HFK252" s="1"/>
      <c r="HFL252" s="1"/>
      <c r="HFM252" s="1"/>
      <c r="HFN252" s="1"/>
      <c r="HFO252" s="1"/>
      <c r="HFP252" s="1"/>
      <c r="HFQ252" s="1"/>
      <c r="HFR252" s="1"/>
      <c r="HFS252" s="1"/>
      <c r="HFT252" s="1"/>
      <c r="HFU252" s="1"/>
      <c r="HFV252" s="1"/>
      <c r="HFW252" s="1"/>
      <c r="HFX252" s="1"/>
      <c r="HFY252" s="1"/>
      <c r="HFZ252" s="1"/>
      <c r="HGA252" s="1"/>
      <c r="HGB252" s="1"/>
      <c r="HGC252" s="1"/>
      <c r="HGD252" s="1"/>
      <c r="HGE252" s="1"/>
      <c r="HGF252" s="1"/>
      <c r="HGG252" s="1"/>
      <c r="HGH252" s="1"/>
      <c r="HGI252" s="1"/>
      <c r="HGJ252" s="1"/>
      <c r="HGK252" s="1"/>
      <c r="HGL252" s="1"/>
      <c r="HGM252" s="1"/>
      <c r="HGN252" s="1"/>
      <c r="HGO252" s="1"/>
      <c r="HGP252" s="1"/>
      <c r="HGQ252" s="1"/>
      <c r="HGR252" s="1"/>
      <c r="HGS252" s="1"/>
      <c r="HGT252" s="1"/>
      <c r="HGU252" s="1"/>
      <c r="HGV252" s="1"/>
      <c r="HGW252" s="1"/>
      <c r="HGX252" s="1"/>
      <c r="HGY252" s="1"/>
      <c r="HGZ252" s="1"/>
      <c r="HHA252" s="1"/>
      <c r="HHB252" s="1"/>
      <c r="HHC252" s="1"/>
      <c r="HHD252" s="1"/>
      <c r="HHE252" s="1"/>
      <c r="HHF252" s="1"/>
      <c r="HHG252" s="1"/>
      <c r="HHH252" s="1"/>
      <c r="HHI252" s="1"/>
      <c r="HHJ252" s="1"/>
      <c r="HHK252" s="1"/>
      <c r="HHL252" s="1"/>
      <c r="HHM252" s="1"/>
      <c r="HHN252" s="1"/>
      <c r="HHO252" s="1"/>
      <c r="HHP252" s="1"/>
      <c r="HHQ252" s="1"/>
      <c r="HHR252" s="1"/>
      <c r="HHS252" s="1"/>
      <c r="HHT252" s="1"/>
      <c r="HHU252" s="1"/>
      <c r="HHV252" s="1"/>
      <c r="HHW252" s="1"/>
      <c r="HHX252" s="1"/>
      <c r="HHY252" s="1"/>
      <c r="HHZ252" s="1"/>
      <c r="HIA252" s="1"/>
      <c r="HIB252" s="1"/>
      <c r="HIC252" s="1"/>
      <c r="HID252" s="1"/>
      <c r="HIE252" s="1"/>
      <c r="HIF252" s="1"/>
      <c r="HIG252" s="1"/>
      <c r="HIH252" s="1"/>
      <c r="HII252" s="1"/>
      <c r="HIJ252" s="1"/>
      <c r="HIK252" s="1"/>
      <c r="HIL252" s="1"/>
      <c r="HIM252" s="1"/>
      <c r="HIN252" s="1"/>
      <c r="HIO252" s="1"/>
      <c r="HIP252" s="1"/>
      <c r="HIQ252" s="1"/>
      <c r="HIR252" s="1"/>
      <c r="HIS252" s="1"/>
      <c r="HIT252" s="1"/>
      <c r="HIU252" s="1"/>
      <c r="HIV252" s="1"/>
      <c r="HIW252" s="1"/>
      <c r="HIX252" s="1"/>
      <c r="HIY252" s="1"/>
      <c r="HIZ252" s="1"/>
      <c r="HJA252" s="1"/>
      <c r="HJB252" s="1"/>
      <c r="HJC252" s="1"/>
      <c r="HJD252" s="1"/>
      <c r="HJE252" s="1"/>
      <c r="HJF252" s="1"/>
      <c r="HJG252" s="1"/>
      <c r="HJH252" s="1"/>
      <c r="HJI252" s="1"/>
      <c r="HJJ252" s="1"/>
      <c r="HJK252" s="1"/>
      <c r="HJL252" s="1"/>
      <c r="HJM252" s="1"/>
      <c r="HJN252" s="1"/>
      <c r="HJO252" s="1"/>
      <c r="HJP252" s="1"/>
      <c r="HJQ252" s="1"/>
      <c r="HJR252" s="1"/>
      <c r="HJS252" s="1"/>
      <c r="HJT252" s="1"/>
      <c r="HJU252" s="1"/>
      <c r="HJV252" s="1"/>
      <c r="HJW252" s="1"/>
      <c r="HJX252" s="1"/>
      <c r="HJY252" s="1"/>
      <c r="HJZ252" s="1"/>
      <c r="HKA252" s="1"/>
      <c r="HKB252" s="1"/>
      <c r="HKC252" s="1"/>
      <c r="HKD252" s="1"/>
      <c r="HKE252" s="1"/>
      <c r="HKF252" s="1"/>
      <c r="HKG252" s="1"/>
      <c r="HKH252" s="1"/>
      <c r="HKI252" s="1"/>
      <c r="HKJ252" s="1"/>
      <c r="HKK252" s="1"/>
      <c r="HKL252" s="1"/>
      <c r="HKM252" s="1"/>
      <c r="HKN252" s="1"/>
      <c r="HKO252" s="1"/>
      <c r="HKP252" s="1"/>
      <c r="HKQ252" s="1"/>
      <c r="HKR252" s="1"/>
      <c r="HKS252" s="1"/>
      <c r="HKT252" s="1"/>
      <c r="HKU252" s="1"/>
      <c r="HKV252" s="1"/>
      <c r="HKW252" s="1"/>
      <c r="HKX252" s="1"/>
      <c r="HKY252" s="1"/>
      <c r="HKZ252" s="1"/>
      <c r="HLA252" s="1"/>
      <c r="HLB252" s="1"/>
      <c r="HLC252" s="1"/>
      <c r="HLD252" s="1"/>
      <c r="HLE252" s="1"/>
      <c r="HLF252" s="1"/>
      <c r="HLG252" s="1"/>
      <c r="HLH252" s="1"/>
      <c r="HLI252" s="1"/>
      <c r="HLJ252" s="1"/>
      <c r="HLK252" s="1"/>
      <c r="HLL252" s="1"/>
      <c r="HLM252" s="1"/>
      <c r="HLN252" s="1"/>
      <c r="HLO252" s="1"/>
      <c r="HLP252" s="1"/>
      <c r="HLQ252" s="1"/>
      <c r="HLR252" s="1"/>
      <c r="HLS252" s="1"/>
      <c r="HLT252" s="1"/>
      <c r="HLU252" s="1"/>
      <c r="HLV252" s="1"/>
      <c r="HLW252" s="1"/>
      <c r="HLX252" s="1"/>
      <c r="HLY252" s="1"/>
      <c r="HLZ252" s="1"/>
      <c r="HMA252" s="1"/>
      <c r="HMB252" s="1"/>
      <c r="HMC252" s="1"/>
      <c r="HMD252" s="1"/>
      <c r="HME252" s="1"/>
      <c r="HMF252" s="1"/>
      <c r="HMG252" s="1"/>
      <c r="HMH252" s="1"/>
      <c r="HMI252" s="1"/>
      <c r="HMJ252" s="1"/>
      <c r="HMK252" s="1"/>
      <c r="HML252" s="1"/>
      <c r="HMM252" s="1"/>
      <c r="HMN252" s="1"/>
      <c r="HMO252" s="1"/>
      <c r="HMP252" s="1"/>
      <c r="HMQ252" s="1"/>
      <c r="HMR252" s="1"/>
      <c r="HMS252" s="1"/>
      <c r="HMT252" s="1"/>
      <c r="HMU252" s="1"/>
      <c r="HMV252" s="1"/>
      <c r="HMW252" s="1"/>
      <c r="HMX252" s="1"/>
      <c r="HMY252" s="1"/>
      <c r="HMZ252" s="1"/>
      <c r="HNA252" s="1"/>
      <c r="HNB252" s="1"/>
      <c r="HNC252" s="1"/>
      <c r="HND252" s="1"/>
      <c r="HNE252" s="1"/>
      <c r="HNF252" s="1"/>
      <c r="HNG252" s="1"/>
      <c r="HNH252" s="1"/>
      <c r="HNI252" s="1"/>
      <c r="HNJ252" s="1"/>
      <c r="HNK252" s="1"/>
      <c r="HNL252" s="1"/>
      <c r="HNM252" s="1"/>
      <c r="HNN252" s="1"/>
      <c r="HNO252" s="1"/>
      <c r="HNP252" s="1"/>
      <c r="HNQ252" s="1"/>
      <c r="HNR252" s="1"/>
      <c r="HNS252" s="1"/>
      <c r="HNT252" s="1"/>
      <c r="HNU252" s="1"/>
      <c r="HNV252" s="1"/>
      <c r="HNW252" s="1"/>
      <c r="HNX252" s="1"/>
      <c r="HNY252" s="1"/>
      <c r="HNZ252" s="1"/>
      <c r="HOA252" s="1"/>
      <c r="HOB252" s="1"/>
      <c r="HOC252" s="1"/>
      <c r="HOD252" s="1"/>
      <c r="HOE252" s="1"/>
      <c r="HOF252" s="1"/>
      <c r="HOG252" s="1"/>
      <c r="HOH252" s="1"/>
      <c r="HOI252" s="1"/>
      <c r="HOJ252" s="1"/>
      <c r="HOK252" s="1"/>
      <c r="HOL252" s="1"/>
      <c r="HOM252" s="1"/>
      <c r="HON252" s="1"/>
      <c r="HOO252" s="1"/>
      <c r="HOP252" s="1"/>
      <c r="HOQ252" s="1"/>
      <c r="HOR252" s="1"/>
      <c r="HOS252" s="1"/>
      <c r="HOT252" s="1"/>
      <c r="HOU252" s="1"/>
      <c r="HOV252" s="1"/>
      <c r="HOW252" s="1"/>
      <c r="HOX252" s="1"/>
      <c r="HOY252" s="1"/>
      <c r="HOZ252" s="1"/>
      <c r="HPA252" s="1"/>
      <c r="HPB252" s="1"/>
      <c r="HPC252" s="1"/>
      <c r="HPD252" s="1"/>
      <c r="HPE252" s="1"/>
      <c r="HPF252" s="1"/>
      <c r="HPG252" s="1"/>
      <c r="HPH252" s="1"/>
      <c r="HPI252" s="1"/>
      <c r="HPJ252" s="1"/>
      <c r="HPK252" s="1"/>
      <c r="HPL252" s="1"/>
      <c r="HPM252" s="1"/>
      <c r="HPN252" s="1"/>
      <c r="HPO252" s="1"/>
      <c r="HPP252" s="1"/>
      <c r="HPQ252" s="1"/>
      <c r="HPR252" s="1"/>
      <c r="HPS252" s="1"/>
      <c r="HPT252" s="1"/>
      <c r="HPU252" s="1"/>
      <c r="HPV252" s="1"/>
      <c r="HPW252" s="1"/>
      <c r="HPX252" s="1"/>
      <c r="HPY252" s="1"/>
      <c r="HPZ252" s="1"/>
      <c r="HQA252" s="1"/>
      <c r="HQB252" s="1"/>
      <c r="HQC252" s="1"/>
      <c r="HQD252" s="1"/>
      <c r="HQE252" s="1"/>
      <c r="HQF252" s="1"/>
      <c r="HQG252" s="1"/>
      <c r="HQH252" s="1"/>
      <c r="HQI252" s="1"/>
      <c r="HQJ252" s="1"/>
      <c r="HQK252" s="1"/>
      <c r="HQL252" s="1"/>
      <c r="HQM252" s="1"/>
      <c r="HQN252" s="1"/>
      <c r="HQO252" s="1"/>
      <c r="HQP252" s="1"/>
      <c r="HQQ252" s="1"/>
      <c r="HQR252" s="1"/>
      <c r="HQS252" s="1"/>
      <c r="HQT252" s="1"/>
      <c r="HQU252" s="1"/>
      <c r="HQV252" s="1"/>
      <c r="HQW252" s="1"/>
      <c r="HQX252" s="1"/>
      <c r="HQY252" s="1"/>
      <c r="HQZ252" s="1"/>
      <c r="HRA252" s="1"/>
      <c r="HRB252" s="1"/>
      <c r="HRC252" s="1"/>
      <c r="HRD252" s="1"/>
      <c r="HRE252" s="1"/>
      <c r="HRF252" s="1"/>
      <c r="HRG252" s="1"/>
      <c r="HRH252" s="1"/>
      <c r="HRI252" s="1"/>
      <c r="HRJ252" s="1"/>
      <c r="HRK252" s="1"/>
      <c r="HRL252" s="1"/>
      <c r="HRM252" s="1"/>
      <c r="HRN252" s="1"/>
      <c r="HRO252" s="1"/>
      <c r="HRP252" s="1"/>
      <c r="HRQ252" s="1"/>
      <c r="HRR252" s="1"/>
      <c r="HRS252" s="1"/>
      <c r="HRT252" s="1"/>
      <c r="HRU252" s="1"/>
      <c r="HRV252" s="1"/>
      <c r="HRW252" s="1"/>
      <c r="HRX252" s="1"/>
      <c r="HRY252" s="1"/>
      <c r="HRZ252" s="1"/>
      <c r="HSA252" s="1"/>
      <c r="HSB252" s="1"/>
      <c r="HSC252" s="1"/>
      <c r="HSD252" s="1"/>
      <c r="HSE252" s="1"/>
      <c r="HSF252" s="1"/>
      <c r="HSG252" s="1"/>
      <c r="HSH252" s="1"/>
      <c r="HSI252" s="1"/>
      <c r="HSJ252" s="1"/>
      <c r="HSK252" s="1"/>
      <c r="HSL252" s="1"/>
      <c r="HSM252" s="1"/>
      <c r="HSN252" s="1"/>
      <c r="HSO252" s="1"/>
      <c r="HSP252" s="1"/>
      <c r="HSQ252" s="1"/>
      <c r="HSR252" s="1"/>
      <c r="HSS252" s="1"/>
      <c r="HST252" s="1"/>
      <c r="HSU252" s="1"/>
      <c r="HSV252" s="1"/>
      <c r="HSW252" s="1"/>
      <c r="HSX252" s="1"/>
      <c r="HSY252" s="1"/>
      <c r="HSZ252" s="1"/>
      <c r="HTA252" s="1"/>
      <c r="HTB252" s="1"/>
      <c r="HTC252" s="1"/>
      <c r="HTD252" s="1"/>
      <c r="HTE252" s="1"/>
      <c r="HTF252" s="1"/>
      <c r="HTG252" s="1"/>
      <c r="HTH252" s="1"/>
      <c r="HTI252" s="1"/>
      <c r="HTJ252" s="1"/>
      <c r="HTK252" s="1"/>
      <c r="HTL252" s="1"/>
      <c r="HTM252" s="1"/>
      <c r="HTN252" s="1"/>
      <c r="HTO252" s="1"/>
      <c r="HTP252" s="1"/>
      <c r="HTQ252" s="1"/>
      <c r="HTR252" s="1"/>
      <c r="HTS252" s="1"/>
      <c r="HTT252" s="1"/>
      <c r="HTU252" s="1"/>
      <c r="HTV252" s="1"/>
      <c r="HTW252" s="1"/>
      <c r="HTX252" s="1"/>
      <c r="HTY252" s="1"/>
      <c r="HTZ252" s="1"/>
      <c r="HUA252" s="1"/>
      <c r="HUB252" s="1"/>
      <c r="HUC252" s="1"/>
      <c r="HUD252" s="1"/>
      <c r="HUE252" s="1"/>
      <c r="HUF252" s="1"/>
      <c r="HUG252" s="1"/>
      <c r="HUH252" s="1"/>
      <c r="HUI252" s="1"/>
      <c r="HUJ252" s="1"/>
      <c r="HUK252" s="1"/>
      <c r="HUL252" s="1"/>
      <c r="HUM252" s="1"/>
      <c r="HUN252" s="1"/>
      <c r="HUO252" s="1"/>
      <c r="HUP252" s="1"/>
      <c r="HUQ252" s="1"/>
      <c r="HUR252" s="1"/>
      <c r="HUS252" s="1"/>
      <c r="HUT252" s="1"/>
      <c r="HUU252" s="1"/>
      <c r="HUV252" s="1"/>
      <c r="HUW252" s="1"/>
      <c r="HUX252" s="1"/>
      <c r="HUY252" s="1"/>
      <c r="HUZ252" s="1"/>
      <c r="HVA252" s="1"/>
      <c r="HVB252" s="1"/>
      <c r="HVC252" s="1"/>
      <c r="HVD252" s="1"/>
      <c r="HVE252" s="1"/>
      <c r="HVF252" s="1"/>
      <c r="HVG252" s="1"/>
      <c r="HVH252" s="1"/>
      <c r="HVI252" s="1"/>
      <c r="HVJ252" s="1"/>
      <c r="HVK252" s="1"/>
      <c r="HVL252" s="1"/>
      <c r="HVM252" s="1"/>
      <c r="HVN252" s="1"/>
      <c r="HVO252" s="1"/>
      <c r="HVP252" s="1"/>
      <c r="HVQ252" s="1"/>
      <c r="HVR252" s="1"/>
      <c r="HVS252" s="1"/>
      <c r="HVT252" s="1"/>
      <c r="HVU252" s="1"/>
      <c r="HVV252" s="1"/>
      <c r="HVW252" s="1"/>
      <c r="HVX252" s="1"/>
      <c r="HVY252" s="1"/>
      <c r="HVZ252" s="1"/>
      <c r="HWA252" s="1"/>
      <c r="HWB252" s="1"/>
      <c r="HWC252" s="1"/>
      <c r="HWD252" s="1"/>
      <c r="HWE252" s="1"/>
      <c r="HWF252" s="1"/>
      <c r="HWG252" s="1"/>
      <c r="HWH252" s="1"/>
      <c r="HWI252" s="1"/>
      <c r="HWJ252" s="1"/>
      <c r="HWK252" s="1"/>
      <c r="HWL252" s="1"/>
      <c r="HWM252" s="1"/>
      <c r="HWN252" s="1"/>
      <c r="HWO252" s="1"/>
      <c r="HWP252" s="1"/>
      <c r="HWQ252" s="1"/>
      <c r="HWR252" s="1"/>
      <c r="HWS252" s="1"/>
      <c r="HWT252" s="1"/>
      <c r="HWU252" s="1"/>
      <c r="HWV252" s="1"/>
      <c r="HWW252" s="1"/>
      <c r="HWX252" s="1"/>
      <c r="HWY252" s="1"/>
      <c r="HWZ252" s="1"/>
      <c r="HXA252" s="1"/>
      <c r="HXB252" s="1"/>
      <c r="HXC252" s="1"/>
      <c r="HXD252" s="1"/>
      <c r="HXE252" s="1"/>
      <c r="HXF252" s="1"/>
      <c r="HXG252" s="1"/>
      <c r="HXH252" s="1"/>
      <c r="HXI252" s="1"/>
      <c r="HXJ252" s="1"/>
      <c r="HXK252" s="1"/>
      <c r="HXL252" s="1"/>
      <c r="HXM252" s="1"/>
      <c r="HXN252" s="1"/>
      <c r="HXO252" s="1"/>
      <c r="HXP252" s="1"/>
      <c r="HXQ252" s="1"/>
      <c r="HXR252" s="1"/>
      <c r="HXS252" s="1"/>
      <c r="HXT252" s="1"/>
      <c r="HXU252" s="1"/>
      <c r="HXV252" s="1"/>
      <c r="HXW252" s="1"/>
      <c r="HXX252" s="1"/>
      <c r="HXY252" s="1"/>
      <c r="HXZ252" s="1"/>
      <c r="HYA252" s="1"/>
      <c r="HYB252" s="1"/>
      <c r="HYC252" s="1"/>
      <c r="HYD252" s="1"/>
      <c r="HYE252" s="1"/>
      <c r="HYF252" s="1"/>
      <c r="HYG252" s="1"/>
      <c r="HYH252" s="1"/>
      <c r="HYI252" s="1"/>
      <c r="HYJ252" s="1"/>
      <c r="HYK252" s="1"/>
      <c r="HYL252" s="1"/>
      <c r="HYM252" s="1"/>
      <c r="HYN252" s="1"/>
      <c r="HYO252" s="1"/>
      <c r="HYP252" s="1"/>
      <c r="HYQ252" s="1"/>
      <c r="HYR252" s="1"/>
      <c r="HYS252" s="1"/>
      <c r="HYT252" s="1"/>
      <c r="HYU252" s="1"/>
      <c r="HYV252" s="1"/>
      <c r="HYW252" s="1"/>
      <c r="HYX252" s="1"/>
      <c r="HYY252" s="1"/>
      <c r="HYZ252" s="1"/>
      <c r="HZA252" s="1"/>
      <c r="HZB252" s="1"/>
      <c r="HZC252" s="1"/>
      <c r="HZD252" s="1"/>
      <c r="HZE252" s="1"/>
      <c r="HZF252" s="1"/>
      <c r="HZG252" s="1"/>
      <c r="HZH252" s="1"/>
      <c r="HZI252" s="1"/>
      <c r="HZJ252" s="1"/>
      <c r="HZK252" s="1"/>
      <c r="HZL252" s="1"/>
      <c r="HZM252" s="1"/>
      <c r="HZN252" s="1"/>
      <c r="HZO252" s="1"/>
      <c r="HZP252" s="1"/>
      <c r="HZQ252" s="1"/>
      <c r="HZR252" s="1"/>
      <c r="HZS252" s="1"/>
      <c r="HZT252" s="1"/>
      <c r="HZU252" s="1"/>
      <c r="HZV252" s="1"/>
      <c r="HZW252" s="1"/>
      <c r="HZX252" s="1"/>
      <c r="HZY252" s="1"/>
      <c r="HZZ252" s="1"/>
      <c r="IAA252" s="1"/>
      <c r="IAB252" s="1"/>
      <c r="IAC252" s="1"/>
      <c r="IAD252" s="1"/>
      <c r="IAE252" s="1"/>
      <c r="IAF252" s="1"/>
      <c r="IAG252" s="1"/>
      <c r="IAH252" s="1"/>
      <c r="IAI252" s="1"/>
      <c r="IAJ252" s="1"/>
      <c r="IAK252" s="1"/>
      <c r="IAL252" s="1"/>
      <c r="IAM252" s="1"/>
      <c r="IAN252" s="1"/>
      <c r="IAO252" s="1"/>
      <c r="IAP252" s="1"/>
      <c r="IAQ252" s="1"/>
      <c r="IAR252" s="1"/>
      <c r="IAS252" s="1"/>
      <c r="IAT252" s="1"/>
      <c r="IAU252" s="1"/>
      <c r="IAV252" s="1"/>
      <c r="IAW252" s="1"/>
      <c r="IAX252" s="1"/>
      <c r="IAY252" s="1"/>
      <c r="IAZ252" s="1"/>
      <c r="IBA252" s="1"/>
      <c r="IBB252" s="1"/>
      <c r="IBC252" s="1"/>
      <c r="IBD252" s="1"/>
      <c r="IBE252" s="1"/>
      <c r="IBF252" s="1"/>
      <c r="IBG252" s="1"/>
      <c r="IBH252" s="1"/>
      <c r="IBI252" s="1"/>
      <c r="IBJ252" s="1"/>
      <c r="IBK252" s="1"/>
      <c r="IBL252" s="1"/>
      <c r="IBM252" s="1"/>
      <c r="IBN252" s="1"/>
      <c r="IBO252" s="1"/>
      <c r="IBP252" s="1"/>
      <c r="IBQ252" s="1"/>
      <c r="IBR252" s="1"/>
      <c r="IBS252" s="1"/>
      <c r="IBT252" s="1"/>
      <c r="IBU252" s="1"/>
      <c r="IBV252" s="1"/>
      <c r="IBW252" s="1"/>
      <c r="IBX252" s="1"/>
      <c r="IBY252" s="1"/>
      <c r="IBZ252" s="1"/>
      <c r="ICA252" s="1"/>
      <c r="ICB252" s="1"/>
      <c r="ICC252" s="1"/>
      <c r="ICD252" s="1"/>
      <c r="ICE252" s="1"/>
      <c r="ICF252" s="1"/>
      <c r="ICG252" s="1"/>
      <c r="ICH252" s="1"/>
      <c r="ICI252" s="1"/>
      <c r="ICJ252" s="1"/>
      <c r="ICK252" s="1"/>
      <c r="ICL252" s="1"/>
      <c r="ICM252" s="1"/>
      <c r="ICN252" s="1"/>
      <c r="ICO252" s="1"/>
      <c r="ICP252" s="1"/>
      <c r="ICQ252" s="1"/>
      <c r="ICR252" s="1"/>
      <c r="ICS252" s="1"/>
      <c r="ICT252" s="1"/>
      <c r="ICU252" s="1"/>
      <c r="ICV252" s="1"/>
      <c r="ICW252" s="1"/>
      <c r="ICX252" s="1"/>
      <c r="ICY252" s="1"/>
      <c r="ICZ252" s="1"/>
      <c r="IDA252" s="1"/>
      <c r="IDB252" s="1"/>
      <c r="IDC252" s="1"/>
      <c r="IDD252" s="1"/>
      <c r="IDE252" s="1"/>
      <c r="IDF252" s="1"/>
      <c r="IDG252" s="1"/>
      <c r="IDH252" s="1"/>
      <c r="IDI252" s="1"/>
      <c r="IDJ252" s="1"/>
      <c r="IDK252" s="1"/>
      <c r="IDL252" s="1"/>
      <c r="IDM252" s="1"/>
      <c r="IDN252" s="1"/>
      <c r="IDO252" s="1"/>
      <c r="IDP252" s="1"/>
      <c r="IDQ252" s="1"/>
      <c r="IDR252" s="1"/>
      <c r="IDS252" s="1"/>
      <c r="IDT252" s="1"/>
      <c r="IDU252" s="1"/>
      <c r="IDV252" s="1"/>
      <c r="IDW252" s="1"/>
      <c r="IDX252" s="1"/>
      <c r="IDY252" s="1"/>
      <c r="IDZ252" s="1"/>
      <c r="IEA252" s="1"/>
      <c r="IEB252" s="1"/>
      <c r="IEC252" s="1"/>
      <c r="IED252" s="1"/>
      <c r="IEE252" s="1"/>
      <c r="IEF252" s="1"/>
      <c r="IEG252" s="1"/>
      <c r="IEH252" s="1"/>
      <c r="IEI252" s="1"/>
      <c r="IEJ252" s="1"/>
      <c r="IEK252" s="1"/>
      <c r="IEL252" s="1"/>
      <c r="IEM252" s="1"/>
      <c r="IEN252" s="1"/>
      <c r="IEO252" s="1"/>
      <c r="IEP252" s="1"/>
      <c r="IEQ252" s="1"/>
      <c r="IER252" s="1"/>
      <c r="IES252" s="1"/>
      <c r="IET252" s="1"/>
      <c r="IEU252" s="1"/>
      <c r="IEV252" s="1"/>
      <c r="IEW252" s="1"/>
      <c r="IEX252" s="1"/>
      <c r="IEY252" s="1"/>
      <c r="IEZ252" s="1"/>
      <c r="IFA252" s="1"/>
      <c r="IFB252" s="1"/>
      <c r="IFC252" s="1"/>
      <c r="IFD252" s="1"/>
      <c r="IFE252" s="1"/>
      <c r="IFF252" s="1"/>
      <c r="IFG252" s="1"/>
      <c r="IFH252" s="1"/>
      <c r="IFI252" s="1"/>
      <c r="IFJ252" s="1"/>
      <c r="IFK252" s="1"/>
      <c r="IFL252" s="1"/>
      <c r="IFM252" s="1"/>
      <c r="IFN252" s="1"/>
      <c r="IFO252" s="1"/>
      <c r="IFP252" s="1"/>
      <c r="IFQ252" s="1"/>
      <c r="IFR252" s="1"/>
      <c r="IFS252" s="1"/>
      <c r="IFT252" s="1"/>
      <c r="IFU252" s="1"/>
      <c r="IFV252" s="1"/>
      <c r="IFW252" s="1"/>
      <c r="IFX252" s="1"/>
      <c r="IFY252" s="1"/>
      <c r="IFZ252" s="1"/>
      <c r="IGA252" s="1"/>
      <c r="IGB252" s="1"/>
      <c r="IGC252" s="1"/>
      <c r="IGD252" s="1"/>
      <c r="IGE252" s="1"/>
      <c r="IGF252" s="1"/>
      <c r="IGG252" s="1"/>
      <c r="IGH252" s="1"/>
      <c r="IGI252" s="1"/>
      <c r="IGJ252" s="1"/>
      <c r="IGK252" s="1"/>
      <c r="IGL252" s="1"/>
      <c r="IGM252" s="1"/>
      <c r="IGN252" s="1"/>
      <c r="IGO252" s="1"/>
      <c r="IGP252" s="1"/>
      <c r="IGQ252" s="1"/>
      <c r="IGR252" s="1"/>
      <c r="IGS252" s="1"/>
      <c r="IGT252" s="1"/>
      <c r="IGU252" s="1"/>
      <c r="IGV252" s="1"/>
      <c r="IGW252" s="1"/>
      <c r="IGX252" s="1"/>
      <c r="IGY252" s="1"/>
      <c r="IGZ252" s="1"/>
      <c r="IHA252" s="1"/>
      <c r="IHB252" s="1"/>
      <c r="IHC252" s="1"/>
      <c r="IHD252" s="1"/>
      <c r="IHE252" s="1"/>
      <c r="IHF252" s="1"/>
      <c r="IHG252" s="1"/>
      <c r="IHH252" s="1"/>
      <c r="IHI252" s="1"/>
      <c r="IHJ252" s="1"/>
      <c r="IHK252" s="1"/>
      <c r="IHL252" s="1"/>
      <c r="IHM252" s="1"/>
      <c r="IHN252" s="1"/>
      <c r="IHO252" s="1"/>
      <c r="IHP252" s="1"/>
      <c r="IHQ252" s="1"/>
      <c r="IHR252" s="1"/>
      <c r="IHS252" s="1"/>
      <c r="IHT252" s="1"/>
      <c r="IHU252" s="1"/>
      <c r="IHV252" s="1"/>
      <c r="IHW252" s="1"/>
      <c r="IHX252" s="1"/>
      <c r="IHY252" s="1"/>
      <c r="IHZ252" s="1"/>
      <c r="IIA252" s="1"/>
      <c r="IIB252" s="1"/>
      <c r="IIC252" s="1"/>
      <c r="IID252" s="1"/>
      <c r="IIE252" s="1"/>
      <c r="IIF252" s="1"/>
      <c r="IIG252" s="1"/>
      <c r="IIH252" s="1"/>
      <c r="III252" s="1"/>
      <c r="IIJ252" s="1"/>
      <c r="IIK252" s="1"/>
      <c r="IIL252" s="1"/>
      <c r="IIM252" s="1"/>
      <c r="IIN252" s="1"/>
      <c r="IIO252" s="1"/>
      <c r="IIP252" s="1"/>
      <c r="IIQ252" s="1"/>
      <c r="IIR252" s="1"/>
      <c r="IIS252" s="1"/>
      <c r="IIT252" s="1"/>
      <c r="IIU252" s="1"/>
      <c r="IIV252" s="1"/>
      <c r="IIW252" s="1"/>
      <c r="IIX252" s="1"/>
      <c r="IIY252" s="1"/>
      <c r="IIZ252" s="1"/>
      <c r="IJA252" s="1"/>
      <c r="IJB252" s="1"/>
      <c r="IJC252" s="1"/>
      <c r="IJD252" s="1"/>
      <c r="IJE252" s="1"/>
      <c r="IJF252" s="1"/>
      <c r="IJG252" s="1"/>
      <c r="IJH252" s="1"/>
      <c r="IJI252" s="1"/>
      <c r="IJJ252" s="1"/>
      <c r="IJK252" s="1"/>
      <c r="IJL252" s="1"/>
      <c r="IJM252" s="1"/>
      <c r="IJN252" s="1"/>
      <c r="IJO252" s="1"/>
      <c r="IJP252" s="1"/>
      <c r="IJQ252" s="1"/>
      <c r="IJR252" s="1"/>
      <c r="IJS252" s="1"/>
      <c r="IJT252" s="1"/>
      <c r="IJU252" s="1"/>
      <c r="IJV252" s="1"/>
      <c r="IJW252" s="1"/>
      <c r="IJX252" s="1"/>
      <c r="IJY252" s="1"/>
      <c r="IJZ252" s="1"/>
      <c r="IKA252" s="1"/>
      <c r="IKB252" s="1"/>
      <c r="IKC252" s="1"/>
      <c r="IKD252" s="1"/>
      <c r="IKE252" s="1"/>
      <c r="IKF252" s="1"/>
      <c r="IKG252" s="1"/>
      <c r="IKH252" s="1"/>
      <c r="IKI252" s="1"/>
      <c r="IKJ252" s="1"/>
      <c r="IKK252" s="1"/>
      <c r="IKL252" s="1"/>
      <c r="IKM252" s="1"/>
      <c r="IKN252" s="1"/>
      <c r="IKO252" s="1"/>
      <c r="IKP252" s="1"/>
      <c r="IKQ252" s="1"/>
      <c r="IKR252" s="1"/>
      <c r="IKS252" s="1"/>
      <c r="IKT252" s="1"/>
      <c r="IKU252" s="1"/>
      <c r="IKV252" s="1"/>
      <c r="IKW252" s="1"/>
      <c r="IKX252" s="1"/>
      <c r="IKY252" s="1"/>
      <c r="IKZ252" s="1"/>
      <c r="ILA252" s="1"/>
      <c r="ILB252" s="1"/>
      <c r="ILC252" s="1"/>
      <c r="ILD252" s="1"/>
      <c r="ILE252" s="1"/>
      <c r="ILF252" s="1"/>
      <c r="ILG252" s="1"/>
      <c r="ILH252" s="1"/>
      <c r="ILI252" s="1"/>
      <c r="ILJ252" s="1"/>
      <c r="ILK252" s="1"/>
      <c r="ILL252" s="1"/>
      <c r="ILM252" s="1"/>
      <c r="ILN252" s="1"/>
      <c r="ILO252" s="1"/>
      <c r="ILP252" s="1"/>
      <c r="ILQ252" s="1"/>
      <c r="ILR252" s="1"/>
      <c r="ILS252" s="1"/>
      <c r="ILT252" s="1"/>
      <c r="ILU252" s="1"/>
      <c r="ILV252" s="1"/>
      <c r="ILW252" s="1"/>
      <c r="ILX252" s="1"/>
      <c r="ILY252" s="1"/>
      <c r="ILZ252" s="1"/>
      <c r="IMA252" s="1"/>
      <c r="IMB252" s="1"/>
      <c r="IMC252" s="1"/>
      <c r="IMD252" s="1"/>
      <c r="IME252" s="1"/>
      <c r="IMF252" s="1"/>
      <c r="IMG252" s="1"/>
      <c r="IMH252" s="1"/>
      <c r="IMI252" s="1"/>
      <c r="IMJ252" s="1"/>
      <c r="IMK252" s="1"/>
      <c r="IML252" s="1"/>
      <c r="IMM252" s="1"/>
      <c r="IMN252" s="1"/>
      <c r="IMO252" s="1"/>
      <c r="IMP252" s="1"/>
      <c r="IMQ252" s="1"/>
      <c r="IMR252" s="1"/>
      <c r="IMS252" s="1"/>
      <c r="IMT252" s="1"/>
      <c r="IMU252" s="1"/>
      <c r="IMV252" s="1"/>
      <c r="IMW252" s="1"/>
      <c r="IMX252" s="1"/>
      <c r="IMY252" s="1"/>
      <c r="IMZ252" s="1"/>
      <c r="INA252" s="1"/>
      <c r="INB252" s="1"/>
      <c r="INC252" s="1"/>
      <c r="IND252" s="1"/>
      <c r="INE252" s="1"/>
      <c r="INF252" s="1"/>
      <c r="ING252" s="1"/>
      <c r="INH252" s="1"/>
      <c r="INI252" s="1"/>
      <c r="INJ252" s="1"/>
      <c r="INK252" s="1"/>
      <c r="INL252" s="1"/>
      <c r="INM252" s="1"/>
      <c r="INN252" s="1"/>
      <c r="INO252" s="1"/>
      <c r="INP252" s="1"/>
      <c r="INQ252" s="1"/>
      <c r="INR252" s="1"/>
      <c r="INS252" s="1"/>
      <c r="INT252" s="1"/>
      <c r="INU252" s="1"/>
      <c r="INV252" s="1"/>
      <c r="INW252" s="1"/>
      <c r="INX252" s="1"/>
      <c r="INY252" s="1"/>
      <c r="INZ252" s="1"/>
      <c r="IOA252" s="1"/>
      <c r="IOB252" s="1"/>
      <c r="IOC252" s="1"/>
      <c r="IOD252" s="1"/>
      <c r="IOE252" s="1"/>
      <c r="IOF252" s="1"/>
      <c r="IOG252" s="1"/>
      <c r="IOH252" s="1"/>
      <c r="IOI252" s="1"/>
      <c r="IOJ252" s="1"/>
      <c r="IOK252" s="1"/>
      <c r="IOL252" s="1"/>
      <c r="IOM252" s="1"/>
      <c r="ION252" s="1"/>
      <c r="IOO252" s="1"/>
      <c r="IOP252" s="1"/>
      <c r="IOQ252" s="1"/>
      <c r="IOR252" s="1"/>
      <c r="IOS252" s="1"/>
      <c r="IOT252" s="1"/>
      <c r="IOU252" s="1"/>
      <c r="IOV252" s="1"/>
      <c r="IOW252" s="1"/>
      <c r="IOX252" s="1"/>
      <c r="IOY252" s="1"/>
      <c r="IOZ252" s="1"/>
      <c r="IPA252" s="1"/>
      <c r="IPB252" s="1"/>
      <c r="IPC252" s="1"/>
      <c r="IPD252" s="1"/>
      <c r="IPE252" s="1"/>
      <c r="IPF252" s="1"/>
      <c r="IPG252" s="1"/>
      <c r="IPH252" s="1"/>
      <c r="IPI252" s="1"/>
      <c r="IPJ252" s="1"/>
      <c r="IPK252" s="1"/>
      <c r="IPL252" s="1"/>
      <c r="IPM252" s="1"/>
      <c r="IPN252" s="1"/>
      <c r="IPO252" s="1"/>
      <c r="IPP252" s="1"/>
      <c r="IPQ252" s="1"/>
      <c r="IPR252" s="1"/>
      <c r="IPS252" s="1"/>
      <c r="IPT252" s="1"/>
      <c r="IPU252" s="1"/>
      <c r="IPV252" s="1"/>
      <c r="IPW252" s="1"/>
      <c r="IPX252" s="1"/>
      <c r="IPY252" s="1"/>
      <c r="IPZ252" s="1"/>
      <c r="IQA252" s="1"/>
      <c r="IQB252" s="1"/>
      <c r="IQC252" s="1"/>
      <c r="IQD252" s="1"/>
      <c r="IQE252" s="1"/>
      <c r="IQF252" s="1"/>
      <c r="IQG252" s="1"/>
      <c r="IQH252" s="1"/>
      <c r="IQI252" s="1"/>
      <c r="IQJ252" s="1"/>
      <c r="IQK252" s="1"/>
      <c r="IQL252" s="1"/>
      <c r="IQM252" s="1"/>
      <c r="IQN252" s="1"/>
      <c r="IQO252" s="1"/>
      <c r="IQP252" s="1"/>
      <c r="IQQ252" s="1"/>
      <c r="IQR252" s="1"/>
      <c r="IQS252" s="1"/>
      <c r="IQT252" s="1"/>
      <c r="IQU252" s="1"/>
      <c r="IQV252" s="1"/>
      <c r="IQW252" s="1"/>
      <c r="IQX252" s="1"/>
      <c r="IQY252" s="1"/>
      <c r="IQZ252" s="1"/>
      <c r="IRA252" s="1"/>
      <c r="IRB252" s="1"/>
      <c r="IRC252" s="1"/>
      <c r="IRD252" s="1"/>
      <c r="IRE252" s="1"/>
      <c r="IRF252" s="1"/>
      <c r="IRG252" s="1"/>
      <c r="IRH252" s="1"/>
      <c r="IRI252" s="1"/>
      <c r="IRJ252" s="1"/>
      <c r="IRK252" s="1"/>
      <c r="IRL252" s="1"/>
      <c r="IRM252" s="1"/>
      <c r="IRN252" s="1"/>
      <c r="IRO252" s="1"/>
      <c r="IRP252" s="1"/>
      <c r="IRQ252" s="1"/>
      <c r="IRR252" s="1"/>
      <c r="IRS252" s="1"/>
      <c r="IRT252" s="1"/>
      <c r="IRU252" s="1"/>
      <c r="IRV252" s="1"/>
      <c r="IRW252" s="1"/>
      <c r="IRX252" s="1"/>
      <c r="IRY252" s="1"/>
      <c r="IRZ252" s="1"/>
      <c r="ISA252" s="1"/>
      <c r="ISB252" s="1"/>
      <c r="ISC252" s="1"/>
      <c r="ISD252" s="1"/>
      <c r="ISE252" s="1"/>
      <c r="ISF252" s="1"/>
      <c r="ISG252" s="1"/>
      <c r="ISH252" s="1"/>
      <c r="ISI252" s="1"/>
      <c r="ISJ252" s="1"/>
      <c r="ISK252" s="1"/>
      <c r="ISL252" s="1"/>
      <c r="ISM252" s="1"/>
      <c r="ISN252" s="1"/>
      <c r="ISO252" s="1"/>
      <c r="ISP252" s="1"/>
      <c r="ISQ252" s="1"/>
      <c r="ISR252" s="1"/>
      <c r="ISS252" s="1"/>
      <c r="IST252" s="1"/>
      <c r="ISU252" s="1"/>
      <c r="ISV252" s="1"/>
      <c r="ISW252" s="1"/>
      <c r="ISX252" s="1"/>
      <c r="ISY252" s="1"/>
      <c r="ISZ252" s="1"/>
      <c r="ITA252" s="1"/>
      <c r="ITB252" s="1"/>
      <c r="ITC252" s="1"/>
      <c r="ITD252" s="1"/>
      <c r="ITE252" s="1"/>
      <c r="ITF252" s="1"/>
      <c r="ITG252" s="1"/>
      <c r="ITH252" s="1"/>
      <c r="ITI252" s="1"/>
      <c r="ITJ252" s="1"/>
      <c r="ITK252" s="1"/>
      <c r="ITL252" s="1"/>
      <c r="ITM252" s="1"/>
      <c r="ITN252" s="1"/>
      <c r="ITO252" s="1"/>
      <c r="ITP252" s="1"/>
      <c r="ITQ252" s="1"/>
      <c r="ITR252" s="1"/>
      <c r="ITS252" s="1"/>
      <c r="ITT252" s="1"/>
      <c r="ITU252" s="1"/>
      <c r="ITV252" s="1"/>
      <c r="ITW252" s="1"/>
      <c r="ITX252" s="1"/>
      <c r="ITY252" s="1"/>
      <c r="ITZ252" s="1"/>
      <c r="IUA252" s="1"/>
      <c r="IUB252" s="1"/>
      <c r="IUC252" s="1"/>
      <c r="IUD252" s="1"/>
      <c r="IUE252" s="1"/>
      <c r="IUF252" s="1"/>
      <c r="IUG252" s="1"/>
      <c r="IUH252" s="1"/>
      <c r="IUI252" s="1"/>
      <c r="IUJ252" s="1"/>
      <c r="IUK252" s="1"/>
      <c r="IUL252" s="1"/>
      <c r="IUM252" s="1"/>
      <c r="IUN252" s="1"/>
      <c r="IUO252" s="1"/>
      <c r="IUP252" s="1"/>
      <c r="IUQ252" s="1"/>
      <c r="IUR252" s="1"/>
      <c r="IUS252" s="1"/>
      <c r="IUT252" s="1"/>
      <c r="IUU252" s="1"/>
      <c r="IUV252" s="1"/>
      <c r="IUW252" s="1"/>
      <c r="IUX252" s="1"/>
      <c r="IUY252" s="1"/>
      <c r="IUZ252" s="1"/>
      <c r="IVA252" s="1"/>
      <c r="IVB252" s="1"/>
      <c r="IVC252" s="1"/>
      <c r="IVD252" s="1"/>
      <c r="IVE252" s="1"/>
      <c r="IVF252" s="1"/>
      <c r="IVG252" s="1"/>
      <c r="IVH252" s="1"/>
      <c r="IVI252" s="1"/>
      <c r="IVJ252" s="1"/>
      <c r="IVK252" s="1"/>
      <c r="IVL252" s="1"/>
      <c r="IVM252" s="1"/>
      <c r="IVN252" s="1"/>
      <c r="IVO252" s="1"/>
      <c r="IVP252" s="1"/>
      <c r="IVQ252" s="1"/>
      <c r="IVR252" s="1"/>
      <c r="IVS252" s="1"/>
      <c r="IVT252" s="1"/>
      <c r="IVU252" s="1"/>
      <c r="IVV252" s="1"/>
      <c r="IVW252" s="1"/>
      <c r="IVX252" s="1"/>
      <c r="IVY252" s="1"/>
      <c r="IVZ252" s="1"/>
      <c r="IWA252" s="1"/>
      <c r="IWB252" s="1"/>
      <c r="IWC252" s="1"/>
      <c r="IWD252" s="1"/>
      <c r="IWE252" s="1"/>
      <c r="IWF252" s="1"/>
      <c r="IWG252" s="1"/>
      <c r="IWH252" s="1"/>
      <c r="IWI252" s="1"/>
      <c r="IWJ252" s="1"/>
      <c r="IWK252" s="1"/>
      <c r="IWL252" s="1"/>
      <c r="IWM252" s="1"/>
      <c r="IWN252" s="1"/>
      <c r="IWO252" s="1"/>
      <c r="IWP252" s="1"/>
      <c r="IWQ252" s="1"/>
      <c r="IWR252" s="1"/>
      <c r="IWS252" s="1"/>
      <c r="IWT252" s="1"/>
      <c r="IWU252" s="1"/>
      <c r="IWV252" s="1"/>
      <c r="IWW252" s="1"/>
      <c r="IWX252" s="1"/>
      <c r="IWY252" s="1"/>
      <c r="IWZ252" s="1"/>
      <c r="IXA252" s="1"/>
      <c r="IXB252" s="1"/>
      <c r="IXC252" s="1"/>
      <c r="IXD252" s="1"/>
      <c r="IXE252" s="1"/>
      <c r="IXF252" s="1"/>
      <c r="IXG252" s="1"/>
      <c r="IXH252" s="1"/>
      <c r="IXI252" s="1"/>
      <c r="IXJ252" s="1"/>
      <c r="IXK252" s="1"/>
      <c r="IXL252" s="1"/>
      <c r="IXM252" s="1"/>
      <c r="IXN252" s="1"/>
      <c r="IXO252" s="1"/>
      <c r="IXP252" s="1"/>
      <c r="IXQ252" s="1"/>
      <c r="IXR252" s="1"/>
      <c r="IXS252" s="1"/>
      <c r="IXT252" s="1"/>
      <c r="IXU252" s="1"/>
      <c r="IXV252" s="1"/>
      <c r="IXW252" s="1"/>
      <c r="IXX252" s="1"/>
      <c r="IXY252" s="1"/>
      <c r="IXZ252" s="1"/>
      <c r="IYA252" s="1"/>
      <c r="IYB252" s="1"/>
      <c r="IYC252" s="1"/>
      <c r="IYD252" s="1"/>
      <c r="IYE252" s="1"/>
      <c r="IYF252" s="1"/>
      <c r="IYG252" s="1"/>
      <c r="IYH252" s="1"/>
      <c r="IYI252" s="1"/>
      <c r="IYJ252" s="1"/>
      <c r="IYK252" s="1"/>
      <c r="IYL252" s="1"/>
      <c r="IYM252" s="1"/>
      <c r="IYN252" s="1"/>
      <c r="IYO252" s="1"/>
      <c r="IYP252" s="1"/>
      <c r="IYQ252" s="1"/>
      <c r="IYR252" s="1"/>
      <c r="IYS252" s="1"/>
      <c r="IYT252" s="1"/>
      <c r="IYU252" s="1"/>
      <c r="IYV252" s="1"/>
      <c r="IYW252" s="1"/>
      <c r="IYX252" s="1"/>
      <c r="IYY252" s="1"/>
      <c r="IYZ252" s="1"/>
      <c r="IZA252" s="1"/>
      <c r="IZB252" s="1"/>
      <c r="IZC252" s="1"/>
      <c r="IZD252" s="1"/>
      <c r="IZE252" s="1"/>
      <c r="IZF252" s="1"/>
      <c r="IZG252" s="1"/>
      <c r="IZH252" s="1"/>
      <c r="IZI252" s="1"/>
      <c r="IZJ252" s="1"/>
      <c r="IZK252" s="1"/>
      <c r="IZL252" s="1"/>
      <c r="IZM252" s="1"/>
      <c r="IZN252" s="1"/>
      <c r="IZO252" s="1"/>
      <c r="IZP252" s="1"/>
      <c r="IZQ252" s="1"/>
      <c r="IZR252" s="1"/>
      <c r="IZS252" s="1"/>
      <c r="IZT252" s="1"/>
      <c r="IZU252" s="1"/>
      <c r="IZV252" s="1"/>
      <c r="IZW252" s="1"/>
      <c r="IZX252" s="1"/>
      <c r="IZY252" s="1"/>
      <c r="IZZ252" s="1"/>
      <c r="JAA252" s="1"/>
      <c r="JAB252" s="1"/>
      <c r="JAC252" s="1"/>
      <c r="JAD252" s="1"/>
      <c r="JAE252" s="1"/>
      <c r="JAF252" s="1"/>
      <c r="JAG252" s="1"/>
      <c r="JAH252" s="1"/>
      <c r="JAI252" s="1"/>
      <c r="JAJ252" s="1"/>
      <c r="JAK252" s="1"/>
      <c r="JAL252" s="1"/>
      <c r="JAM252" s="1"/>
      <c r="JAN252" s="1"/>
      <c r="JAO252" s="1"/>
      <c r="JAP252" s="1"/>
      <c r="JAQ252" s="1"/>
      <c r="JAR252" s="1"/>
      <c r="JAS252" s="1"/>
      <c r="JAT252" s="1"/>
      <c r="JAU252" s="1"/>
      <c r="JAV252" s="1"/>
      <c r="JAW252" s="1"/>
      <c r="JAX252" s="1"/>
      <c r="JAY252" s="1"/>
      <c r="JAZ252" s="1"/>
      <c r="JBA252" s="1"/>
      <c r="JBB252" s="1"/>
      <c r="JBC252" s="1"/>
      <c r="JBD252" s="1"/>
      <c r="JBE252" s="1"/>
      <c r="JBF252" s="1"/>
      <c r="JBG252" s="1"/>
      <c r="JBH252" s="1"/>
      <c r="JBI252" s="1"/>
      <c r="JBJ252" s="1"/>
      <c r="JBK252" s="1"/>
      <c r="JBL252" s="1"/>
      <c r="JBM252" s="1"/>
      <c r="JBN252" s="1"/>
      <c r="JBO252" s="1"/>
      <c r="JBP252" s="1"/>
      <c r="JBQ252" s="1"/>
      <c r="JBR252" s="1"/>
      <c r="JBS252" s="1"/>
      <c r="JBT252" s="1"/>
      <c r="JBU252" s="1"/>
      <c r="JBV252" s="1"/>
      <c r="JBW252" s="1"/>
      <c r="JBX252" s="1"/>
      <c r="JBY252" s="1"/>
      <c r="JBZ252" s="1"/>
      <c r="JCA252" s="1"/>
      <c r="JCB252" s="1"/>
      <c r="JCC252" s="1"/>
      <c r="JCD252" s="1"/>
      <c r="JCE252" s="1"/>
      <c r="JCF252" s="1"/>
      <c r="JCG252" s="1"/>
      <c r="JCH252" s="1"/>
      <c r="JCI252" s="1"/>
      <c r="JCJ252" s="1"/>
      <c r="JCK252" s="1"/>
      <c r="JCL252" s="1"/>
      <c r="JCM252" s="1"/>
      <c r="JCN252" s="1"/>
      <c r="JCO252" s="1"/>
      <c r="JCP252" s="1"/>
      <c r="JCQ252" s="1"/>
      <c r="JCR252" s="1"/>
      <c r="JCS252" s="1"/>
      <c r="JCT252" s="1"/>
      <c r="JCU252" s="1"/>
      <c r="JCV252" s="1"/>
      <c r="JCW252" s="1"/>
      <c r="JCX252" s="1"/>
      <c r="JCY252" s="1"/>
      <c r="JCZ252" s="1"/>
      <c r="JDA252" s="1"/>
      <c r="JDB252" s="1"/>
      <c r="JDC252" s="1"/>
      <c r="JDD252" s="1"/>
      <c r="JDE252" s="1"/>
      <c r="JDF252" s="1"/>
      <c r="JDG252" s="1"/>
      <c r="JDH252" s="1"/>
      <c r="JDI252" s="1"/>
      <c r="JDJ252" s="1"/>
      <c r="JDK252" s="1"/>
      <c r="JDL252" s="1"/>
      <c r="JDM252" s="1"/>
      <c r="JDN252" s="1"/>
      <c r="JDO252" s="1"/>
      <c r="JDP252" s="1"/>
      <c r="JDQ252" s="1"/>
      <c r="JDR252" s="1"/>
      <c r="JDS252" s="1"/>
      <c r="JDT252" s="1"/>
      <c r="JDU252" s="1"/>
      <c r="JDV252" s="1"/>
      <c r="JDW252" s="1"/>
      <c r="JDX252" s="1"/>
      <c r="JDY252" s="1"/>
      <c r="JDZ252" s="1"/>
      <c r="JEA252" s="1"/>
      <c r="JEB252" s="1"/>
      <c r="JEC252" s="1"/>
      <c r="JED252" s="1"/>
      <c r="JEE252" s="1"/>
      <c r="JEF252" s="1"/>
      <c r="JEG252" s="1"/>
      <c r="JEH252" s="1"/>
      <c r="JEI252" s="1"/>
      <c r="JEJ252" s="1"/>
      <c r="JEK252" s="1"/>
      <c r="JEL252" s="1"/>
      <c r="JEM252" s="1"/>
      <c r="JEN252" s="1"/>
      <c r="JEO252" s="1"/>
      <c r="JEP252" s="1"/>
      <c r="JEQ252" s="1"/>
      <c r="JER252" s="1"/>
      <c r="JES252" s="1"/>
      <c r="JET252" s="1"/>
      <c r="JEU252" s="1"/>
      <c r="JEV252" s="1"/>
      <c r="JEW252" s="1"/>
      <c r="JEX252" s="1"/>
      <c r="JEY252" s="1"/>
      <c r="JEZ252" s="1"/>
      <c r="JFA252" s="1"/>
      <c r="JFB252" s="1"/>
      <c r="JFC252" s="1"/>
      <c r="JFD252" s="1"/>
      <c r="JFE252" s="1"/>
      <c r="JFF252" s="1"/>
      <c r="JFG252" s="1"/>
      <c r="JFH252" s="1"/>
      <c r="JFI252" s="1"/>
      <c r="JFJ252" s="1"/>
      <c r="JFK252" s="1"/>
      <c r="JFL252" s="1"/>
      <c r="JFM252" s="1"/>
      <c r="JFN252" s="1"/>
      <c r="JFO252" s="1"/>
      <c r="JFP252" s="1"/>
      <c r="JFQ252" s="1"/>
      <c r="JFR252" s="1"/>
      <c r="JFS252" s="1"/>
      <c r="JFT252" s="1"/>
      <c r="JFU252" s="1"/>
      <c r="JFV252" s="1"/>
      <c r="JFW252" s="1"/>
      <c r="JFX252" s="1"/>
      <c r="JFY252" s="1"/>
      <c r="JFZ252" s="1"/>
      <c r="JGA252" s="1"/>
      <c r="JGB252" s="1"/>
      <c r="JGC252" s="1"/>
      <c r="JGD252" s="1"/>
      <c r="JGE252" s="1"/>
      <c r="JGF252" s="1"/>
      <c r="JGG252" s="1"/>
      <c r="JGH252" s="1"/>
      <c r="JGI252" s="1"/>
      <c r="JGJ252" s="1"/>
      <c r="JGK252" s="1"/>
      <c r="JGL252" s="1"/>
      <c r="JGM252" s="1"/>
      <c r="JGN252" s="1"/>
      <c r="JGO252" s="1"/>
      <c r="JGP252" s="1"/>
      <c r="JGQ252" s="1"/>
      <c r="JGR252" s="1"/>
      <c r="JGS252" s="1"/>
      <c r="JGT252" s="1"/>
      <c r="JGU252" s="1"/>
      <c r="JGV252" s="1"/>
      <c r="JGW252" s="1"/>
      <c r="JGX252" s="1"/>
      <c r="JGY252" s="1"/>
      <c r="JGZ252" s="1"/>
      <c r="JHA252" s="1"/>
      <c r="JHB252" s="1"/>
      <c r="JHC252" s="1"/>
      <c r="JHD252" s="1"/>
      <c r="JHE252" s="1"/>
      <c r="JHF252" s="1"/>
      <c r="JHG252" s="1"/>
      <c r="JHH252" s="1"/>
      <c r="JHI252" s="1"/>
      <c r="JHJ252" s="1"/>
      <c r="JHK252" s="1"/>
      <c r="JHL252" s="1"/>
      <c r="JHM252" s="1"/>
      <c r="JHN252" s="1"/>
      <c r="JHO252" s="1"/>
      <c r="JHP252" s="1"/>
      <c r="JHQ252" s="1"/>
      <c r="JHR252" s="1"/>
      <c r="JHS252" s="1"/>
      <c r="JHT252" s="1"/>
      <c r="JHU252" s="1"/>
      <c r="JHV252" s="1"/>
      <c r="JHW252" s="1"/>
      <c r="JHX252" s="1"/>
      <c r="JHY252" s="1"/>
      <c r="JHZ252" s="1"/>
      <c r="JIA252" s="1"/>
      <c r="JIB252" s="1"/>
      <c r="JIC252" s="1"/>
      <c r="JID252" s="1"/>
      <c r="JIE252" s="1"/>
      <c r="JIF252" s="1"/>
      <c r="JIG252" s="1"/>
      <c r="JIH252" s="1"/>
      <c r="JII252" s="1"/>
      <c r="JIJ252" s="1"/>
      <c r="JIK252" s="1"/>
      <c r="JIL252" s="1"/>
      <c r="JIM252" s="1"/>
      <c r="JIN252" s="1"/>
      <c r="JIO252" s="1"/>
      <c r="JIP252" s="1"/>
      <c r="JIQ252" s="1"/>
      <c r="JIR252" s="1"/>
      <c r="JIS252" s="1"/>
      <c r="JIT252" s="1"/>
      <c r="JIU252" s="1"/>
      <c r="JIV252" s="1"/>
      <c r="JIW252" s="1"/>
      <c r="JIX252" s="1"/>
      <c r="JIY252" s="1"/>
      <c r="JIZ252" s="1"/>
      <c r="JJA252" s="1"/>
      <c r="JJB252" s="1"/>
      <c r="JJC252" s="1"/>
      <c r="JJD252" s="1"/>
      <c r="JJE252" s="1"/>
      <c r="JJF252" s="1"/>
      <c r="JJG252" s="1"/>
      <c r="JJH252" s="1"/>
      <c r="JJI252" s="1"/>
      <c r="JJJ252" s="1"/>
      <c r="JJK252" s="1"/>
      <c r="JJL252" s="1"/>
      <c r="JJM252" s="1"/>
      <c r="JJN252" s="1"/>
      <c r="JJO252" s="1"/>
      <c r="JJP252" s="1"/>
      <c r="JJQ252" s="1"/>
      <c r="JJR252" s="1"/>
      <c r="JJS252" s="1"/>
      <c r="JJT252" s="1"/>
      <c r="JJU252" s="1"/>
      <c r="JJV252" s="1"/>
      <c r="JJW252" s="1"/>
      <c r="JJX252" s="1"/>
      <c r="JJY252" s="1"/>
      <c r="JJZ252" s="1"/>
      <c r="JKA252" s="1"/>
      <c r="JKB252" s="1"/>
      <c r="JKC252" s="1"/>
      <c r="JKD252" s="1"/>
      <c r="JKE252" s="1"/>
      <c r="JKF252" s="1"/>
      <c r="JKG252" s="1"/>
      <c r="JKH252" s="1"/>
      <c r="JKI252" s="1"/>
      <c r="JKJ252" s="1"/>
      <c r="JKK252" s="1"/>
      <c r="JKL252" s="1"/>
      <c r="JKM252" s="1"/>
      <c r="JKN252" s="1"/>
      <c r="JKO252" s="1"/>
      <c r="JKP252" s="1"/>
      <c r="JKQ252" s="1"/>
      <c r="JKR252" s="1"/>
      <c r="JKS252" s="1"/>
      <c r="JKT252" s="1"/>
      <c r="JKU252" s="1"/>
      <c r="JKV252" s="1"/>
      <c r="JKW252" s="1"/>
      <c r="JKX252" s="1"/>
      <c r="JKY252" s="1"/>
      <c r="JKZ252" s="1"/>
      <c r="JLA252" s="1"/>
      <c r="JLB252" s="1"/>
      <c r="JLC252" s="1"/>
      <c r="JLD252" s="1"/>
      <c r="JLE252" s="1"/>
      <c r="JLF252" s="1"/>
      <c r="JLG252" s="1"/>
      <c r="JLH252" s="1"/>
      <c r="JLI252" s="1"/>
      <c r="JLJ252" s="1"/>
      <c r="JLK252" s="1"/>
      <c r="JLL252" s="1"/>
      <c r="JLM252" s="1"/>
      <c r="JLN252" s="1"/>
      <c r="JLO252" s="1"/>
      <c r="JLP252" s="1"/>
      <c r="JLQ252" s="1"/>
      <c r="JLR252" s="1"/>
      <c r="JLS252" s="1"/>
      <c r="JLT252" s="1"/>
      <c r="JLU252" s="1"/>
      <c r="JLV252" s="1"/>
      <c r="JLW252" s="1"/>
      <c r="JLX252" s="1"/>
      <c r="JLY252" s="1"/>
      <c r="JLZ252" s="1"/>
      <c r="JMA252" s="1"/>
      <c r="JMB252" s="1"/>
      <c r="JMC252" s="1"/>
      <c r="JMD252" s="1"/>
      <c r="JME252" s="1"/>
      <c r="JMF252" s="1"/>
      <c r="JMG252" s="1"/>
      <c r="JMH252" s="1"/>
      <c r="JMI252" s="1"/>
      <c r="JMJ252" s="1"/>
      <c r="JMK252" s="1"/>
      <c r="JML252" s="1"/>
      <c r="JMM252" s="1"/>
      <c r="JMN252" s="1"/>
      <c r="JMO252" s="1"/>
      <c r="JMP252" s="1"/>
      <c r="JMQ252" s="1"/>
      <c r="JMR252" s="1"/>
      <c r="JMS252" s="1"/>
      <c r="JMT252" s="1"/>
      <c r="JMU252" s="1"/>
      <c r="JMV252" s="1"/>
      <c r="JMW252" s="1"/>
      <c r="JMX252" s="1"/>
      <c r="JMY252" s="1"/>
      <c r="JMZ252" s="1"/>
      <c r="JNA252" s="1"/>
      <c r="JNB252" s="1"/>
      <c r="JNC252" s="1"/>
      <c r="JND252" s="1"/>
      <c r="JNE252" s="1"/>
      <c r="JNF252" s="1"/>
      <c r="JNG252" s="1"/>
      <c r="JNH252" s="1"/>
      <c r="JNI252" s="1"/>
      <c r="JNJ252" s="1"/>
      <c r="JNK252" s="1"/>
      <c r="JNL252" s="1"/>
      <c r="JNM252" s="1"/>
      <c r="JNN252" s="1"/>
      <c r="JNO252" s="1"/>
      <c r="JNP252" s="1"/>
      <c r="JNQ252" s="1"/>
      <c r="JNR252" s="1"/>
      <c r="JNS252" s="1"/>
      <c r="JNT252" s="1"/>
      <c r="JNU252" s="1"/>
      <c r="JNV252" s="1"/>
      <c r="JNW252" s="1"/>
      <c r="JNX252" s="1"/>
      <c r="JNY252" s="1"/>
      <c r="JNZ252" s="1"/>
      <c r="JOA252" s="1"/>
      <c r="JOB252" s="1"/>
      <c r="JOC252" s="1"/>
      <c r="JOD252" s="1"/>
      <c r="JOE252" s="1"/>
      <c r="JOF252" s="1"/>
      <c r="JOG252" s="1"/>
      <c r="JOH252" s="1"/>
      <c r="JOI252" s="1"/>
      <c r="JOJ252" s="1"/>
      <c r="JOK252" s="1"/>
      <c r="JOL252" s="1"/>
      <c r="JOM252" s="1"/>
      <c r="JON252" s="1"/>
      <c r="JOO252" s="1"/>
      <c r="JOP252" s="1"/>
      <c r="JOQ252" s="1"/>
      <c r="JOR252" s="1"/>
      <c r="JOS252" s="1"/>
      <c r="JOT252" s="1"/>
      <c r="JOU252" s="1"/>
      <c r="JOV252" s="1"/>
      <c r="JOW252" s="1"/>
      <c r="JOX252" s="1"/>
      <c r="JOY252" s="1"/>
      <c r="JOZ252" s="1"/>
      <c r="JPA252" s="1"/>
      <c r="JPB252" s="1"/>
      <c r="JPC252" s="1"/>
      <c r="JPD252" s="1"/>
      <c r="JPE252" s="1"/>
      <c r="JPF252" s="1"/>
      <c r="JPG252" s="1"/>
      <c r="JPH252" s="1"/>
      <c r="JPI252" s="1"/>
      <c r="JPJ252" s="1"/>
      <c r="JPK252" s="1"/>
      <c r="JPL252" s="1"/>
      <c r="JPM252" s="1"/>
      <c r="JPN252" s="1"/>
      <c r="JPO252" s="1"/>
      <c r="JPP252" s="1"/>
      <c r="JPQ252" s="1"/>
      <c r="JPR252" s="1"/>
      <c r="JPS252" s="1"/>
      <c r="JPT252" s="1"/>
      <c r="JPU252" s="1"/>
      <c r="JPV252" s="1"/>
      <c r="JPW252" s="1"/>
      <c r="JPX252" s="1"/>
      <c r="JPY252" s="1"/>
      <c r="JPZ252" s="1"/>
      <c r="JQA252" s="1"/>
      <c r="JQB252" s="1"/>
      <c r="JQC252" s="1"/>
      <c r="JQD252" s="1"/>
      <c r="JQE252" s="1"/>
      <c r="JQF252" s="1"/>
      <c r="JQG252" s="1"/>
      <c r="JQH252" s="1"/>
      <c r="JQI252" s="1"/>
      <c r="JQJ252" s="1"/>
      <c r="JQK252" s="1"/>
      <c r="JQL252" s="1"/>
      <c r="JQM252" s="1"/>
      <c r="JQN252" s="1"/>
      <c r="JQO252" s="1"/>
      <c r="JQP252" s="1"/>
      <c r="JQQ252" s="1"/>
      <c r="JQR252" s="1"/>
      <c r="JQS252" s="1"/>
      <c r="JQT252" s="1"/>
      <c r="JQU252" s="1"/>
      <c r="JQV252" s="1"/>
      <c r="JQW252" s="1"/>
      <c r="JQX252" s="1"/>
      <c r="JQY252" s="1"/>
      <c r="JQZ252" s="1"/>
      <c r="JRA252" s="1"/>
      <c r="JRB252" s="1"/>
      <c r="JRC252" s="1"/>
      <c r="JRD252" s="1"/>
      <c r="JRE252" s="1"/>
      <c r="JRF252" s="1"/>
      <c r="JRG252" s="1"/>
      <c r="JRH252" s="1"/>
      <c r="JRI252" s="1"/>
      <c r="JRJ252" s="1"/>
      <c r="JRK252" s="1"/>
      <c r="JRL252" s="1"/>
      <c r="JRM252" s="1"/>
      <c r="JRN252" s="1"/>
      <c r="JRO252" s="1"/>
      <c r="JRP252" s="1"/>
      <c r="JRQ252" s="1"/>
      <c r="JRR252" s="1"/>
      <c r="JRS252" s="1"/>
      <c r="JRT252" s="1"/>
      <c r="JRU252" s="1"/>
      <c r="JRV252" s="1"/>
      <c r="JRW252" s="1"/>
      <c r="JRX252" s="1"/>
      <c r="JRY252" s="1"/>
      <c r="JRZ252" s="1"/>
      <c r="JSA252" s="1"/>
      <c r="JSB252" s="1"/>
      <c r="JSC252" s="1"/>
      <c r="JSD252" s="1"/>
      <c r="JSE252" s="1"/>
      <c r="JSF252" s="1"/>
      <c r="JSG252" s="1"/>
      <c r="JSH252" s="1"/>
      <c r="JSI252" s="1"/>
      <c r="JSJ252" s="1"/>
      <c r="JSK252" s="1"/>
      <c r="JSL252" s="1"/>
      <c r="JSM252" s="1"/>
      <c r="JSN252" s="1"/>
      <c r="JSO252" s="1"/>
      <c r="JSP252" s="1"/>
      <c r="JSQ252" s="1"/>
      <c r="JSR252" s="1"/>
      <c r="JSS252" s="1"/>
      <c r="JST252" s="1"/>
      <c r="JSU252" s="1"/>
      <c r="JSV252" s="1"/>
      <c r="JSW252" s="1"/>
      <c r="JSX252" s="1"/>
      <c r="JSY252" s="1"/>
      <c r="JSZ252" s="1"/>
      <c r="JTA252" s="1"/>
      <c r="JTB252" s="1"/>
      <c r="JTC252" s="1"/>
      <c r="JTD252" s="1"/>
      <c r="JTE252" s="1"/>
      <c r="JTF252" s="1"/>
      <c r="JTG252" s="1"/>
      <c r="JTH252" s="1"/>
      <c r="JTI252" s="1"/>
      <c r="JTJ252" s="1"/>
      <c r="JTK252" s="1"/>
      <c r="JTL252" s="1"/>
      <c r="JTM252" s="1"/>
      <c r="JTN252" s="1"/>
      <c r="JTO252" s="1"/>
      <c r="JTP252" s="1"/>
      <c r="JTQ252" s="1"/>
      <c r="JTR252" s="1"/>
      <c r="JTS252" s="1"/>
      <c r="JTT252" s="1"/>
      <c r="JTU252" s="1"/>
      <c r="JTV252" s="1"/>
      <c r="JTW252" s="1"/>
      <c r="JTX252" s="1"/>
      <c r="JTY252" s="1"/>
      <c r="JTZ252" s="1"/>
      <c r="JUA252" s="1"/>
      <c r="JUB252" s="1"/>
      <c r="JUC252" s="1"/>
      <c r="JUD252" s="1"/>
      <c r="JUE252" s="1"/>
      <c r="JUF252" s="1"/>
      <c r="JUG252" s="1"/>
      <c r="JUH252" s="1"/>
      <c r="JUI252" s="1"/>
      <c r="JUJ252" s="1"/>
      <c r="JUK252" s="1"/>
      <c r="JUL252" s="1"/>
      <c r="JUM252" s="1"/>
      <c r="JUN252" s="1"/>
      <c r="JUO252" s="1"/>
      <c r="JUP252" s="1"/>
      <c r="JUQ252" s="1"/>
      <c r="JUR252" s="1"/>
      <c r="JUS252" s="1"/>
      <c r="JUT252" s="1"/>
      <c r="JUU252" s="1"/>
      <c r="JUV252" s="1"/>
      <c r="JUW252" s="1"/>
      <c r="JUX252" s="1"/>
      <c r="JUY252" s="1"/>
      <c r="JUZ252" s="1"/>
      <c r="JVA252" s="1"/>
      <c r="JVB252" s="1"/>
      <c r="JVC252" s="1"/>
      <c r="JVD252" s="1"/>
      <c r="JVE252" s="1"/>
      <c r="JVF252" s="1"/>
      <c r="JVG252" s="1"/>
      <c r="JVH252" s="1"/>
      <c r="JVI252" s="1"/>
      <c r="JVJ252" s="1"/>
      <c r="JVK252" s="1"/>
      <c r="JVL252" s="1"/>
      <c r="JVM252" s="1"/>
      <c r="JVN252" s="1"/>
      <c r="JVO252" s="1"/>
      <c r="JVP252" s="1"/>
      <c r="JVQ252" s="1"/>
      <c r="JVR252" s="1"/>
      <c r="JVS252" s="1"/>
      <c r="JVT252" s="1"/>
      <c r="JVU252" s="1"/>
      <c r="JVV252" s="1"/>
      <c r="JVW252" s="1"/>
      <c r="JVX252" s="1"/>
      <c r="JVY252" s="1"/>
      <c r="JVZ252" s="1"/>
      <c r="JWA252" s="1"/>
      <c r="JWB252" s="1"/>
      <c r="JWC252" s="1"/>
      <c r="JWD252" s="1"/>
      <c r="JWE252" s="1"/>
      <c r="JWF252" s="1"/>
      <c r="JWG252" s="1"/>
      <c r="JWH252" s="1"/>
      <c r="JWI252" s="1"/>
      <c r="JWJ252" s="1"/>
      <c r="JWK252" s="1"/>
      <c r="JWL252" s="1"/>
      <c r="JWM252" s="1"/>
      <c r="JWN252" s="1"/>
      <c r="JWO252" s="1"/>
      <c r="JWP252" s="1"/>
      <c r="JWQ252" s="1"/>
      <c r="JWR252" s="1"/>
      <c r="JWS252" s="1"/>
      <c r="JWT252" s="1"/>
      <c r="JWU252" s="1"/>
      <c r="JWV252" s="1"/>
      <c r="JWW252" s="1"/>
      <c r="JWX252" s="1"/>
      <c r="JWY252" s="1"/>
      <c r="JWZ252" s="1"/>
      <c r="JXA252" s="1"/>
      <c r="JXB252" s="1"/>
      <c r="JXC252" s="1"/>
      <c r="JXD252" s="1"/>
      <c r="JXE252" s="1"/>
      <c r="JXF252" s="1"/>
      <c r="JXG252" s="1"/>
      <c r="JXH252" s="1"/>
      <c r="JXI252" s="1"/>
      <c r="JXJ252" s="1"/>
      <c r="JXK252" s="1"/>
      <c r="JXL252" s="1"/>
      <c r="JXM252" s="1"/>
      <c r="JXN252" s="1"/>
      <c r="JXO252" s="1"/>
      <c r="JXP252" s="1"/>
      <c r="JXQ252" s="1"/>
      <c r="JXR252" s="1"/>
      <c r="JXS252" s="1"/>
      <c r="JXT252" s="1"/>
      <c r="JXU252" s="1"/>
      <c r="JXV252" s="1"/>
      <c r="JXW252" s="1"/>
      <c r="JXX252" s="1"/>
      <c r="JXY252" s="1"/>
      <c r="JXZ252" s="1"/>
      <c r="JYA252" s="1"/>
      <c r="JYB252" s="1"/>
      <c r="JYC252" s="1"/>
      <c r="JYD252" s="1"/>
      <c r="JYE252" s="1"/>
      <c r="JYF252" s="1"/>
      <c r="JYG252" s="1"/>
      <c r="JYH252" s="1"/>
      <c r="JYI252" s="1"/>
      <c r="JYJ252" s="1"/>
      <c r="JYK252" s="1"/>
      <c r="JYL252" s="1"/>
      <c r="JYM252" s="1"/>
      <c r="JYN252" s="1"/>
      <c r="JYO252" s="1"/>
      <c r="JYP252" s="1"/>
      <c r="JYQ252" s="1"/>
      <c r="JYR252" s="1"/>
      <c r="JYS252" s="1"/>
      <c r="JYT252" s="1"/>
      <c r="JYU252" s="1"/>
      <c r="JYV252" s="1"/>
      <c r="JYW252" s="1"/>
      <c r="JYX252" s="1"/>
      <c r="JYY252" s="1"/>
      <c r="JYZ252" s="1"/>
      <c r="JZA252" s="1"/>
      <c r="JZB252" s="1"/>
      <c r="JZC252" s="1"/>
      <c r="JZD252" s="1"/>
      <c r="JZE252" s="1"/>
      <c r="JZF252" s="1"/>
      <c r="JZG252" s="1"/>
      <c r="JZH252" s="1"/>
      <c r="JZI252" s="1"/>
      <c r="JZJ252" s="1"/>
      <c r="JZK252" s="1"/>
      <c r="JZL252" s="1"/>
      <c r="JZM252" s="1"/>
      <c r="JZN252" s="1"/>
      <c r="JZO252" s="1"/>
      <c r="JZP252" s="1"/>
      <c r="JZQ252" s="1"/>
      <c r="JZR252" s="1"/>
      <c r="JZS252" s="1"/>
      <c r="JZT252" s="1"/>
      <c r="JZU252" s="1"/>
      <c r="JZV252" s="1"/>
      <c r="JZW252" s="1"/>
      <c r="JZX252" s="1"/>
      <c r="JZY252" s="1"/>
      <c r="JZZ252" s="1"/>
      <c r="KAA252" s="1"/>
      <c r="KAB252" s="1"/>
      <c r="KAC252" s="1"/>
      <c r="KAD252" s="1"/>
      <c r="KAE252" s="1"/>
      <c r="KAF252" s="1"/>
      <c r="KAG252" s="1"/>
      <c r="KAH252" s="1"/>
      <c r="KAI252" s="1"/>
      <c r="KAJ252" s="1"/>
      <c r="KAK252" s="1"/>
      <c r="KAL252" s="1"/>
      <c r="KAM252" s="1"/>
      <c r="KAN252" s="1"/>
      <c r="KAO252" s="1"/>
      <c r="KAP252" s="1"/>
      <c r="KAQ252" s="1"/>
      <c r="KAR252" s="1"/>
      <c r="KAS252" s="1"/>
      <c r="KAT252" s="1"/>
      <c r="KAU252" s="1"/>
      <c r="KAV252" s="1"/>
      <c r="KAW252" s="1"/>
      <c r="KAX252" s="1"/>
      <c r="KAY252" s="1"/>
      <c r="KAZ252" s="1"/>
      <c r="KBA252" s="1"/>
      <c r="KBB252" s="1"/>
      <c r="KBC252" s="1"/>
      <c r="KBD252" s="1"/>
      <c r="KBE252" s="1"/>
      <c r="KBF252" s="1"/>
      <c r="KBG252" s="1"/>
      <c r="KBH252" s="1"/>
      <c r="KBI252" s="1"/>
      <c r="KBJ252" s="1"/>
      <c r="KBK252" s="1"/>
      <c r="KBL252" s="1"/>
      <c r="KBM252" s="1"/>
      <c r="KBN252" s="1"/>
      <c r="KBO252" s="1"/>
      <c r="KBP252" s="1"/>
      <c r="KBQ252" s="1"/>
      <c r="KBR252" s="1"/>
      <c r="KBS252" s="1"/>
      <c r="KBT252" s="1"/>
      <c r="KBU252" s="1"/>
      <c r="KBV252" s="1"/>
      <c r="KBW252" s="1"/>
      <c r="KBX252" s="1"/>
      <c r="KBY252" s="1"/>
      <c r="KBZ252" s="1"/>
      <c r="KCA252" s="1"/>
      <c r="KCB252" s="1"/>
      <c r="KCC252" s="1"/>
      <c r="KCD252" s="1"/>
      <c r="KCE252" s="1"/>
      <c r="KCF252" s="1"/>
      <c r="KCG252" s="1"/>
      <c r="KCH252" s="1"/>
      <c r="KCI252" s="1"/>
      <c r="KCJ252" s="1"/>
      <c r="KCK252" s="1"/>
      <c r="KCL252" s="1"/>
      <c r="KCM252" s="1"/>
      <c r="KCN252" s="1"/>
      <c r="KCO252" s="1"/>
      <c r="KCP252" s="1"/>
      <c r="KCQ252" s="1"/>
      <c r="KCR252" s="1"/>
      <c r="KCS252" s="1"/>
      <c r="KCT252" s="1"/>
      <c r="KCU252" s="1"/>
      <c r="KCV252" s="1"/>
      <c r="KCW252" s="1"/>
      <c r="KCX252" s="1"/>
      <c r="KCY252" s="1"/>
      <c r="KCZ252" s="1"/>
      <c r="KDA252" s="1"/>
      <c r="KDB252" s="1"/>
      <c r="KDC252" s="1"/>
      <c r="KDD252" s="1"/>
      <c r="KDE252" s="1"/>
      <c r="KDF252" s="1"/>
      <c r="KDG252" s="1"/>
      <c r="KDH252" s="1"/>
      <c r="KDI252" s="1"/>
      <c r="KDJ252" s="1"/>
      <c r="KDK252" s="1"/>
      <c r="KDL252" s="1"/>
      <c r="KDM252" s="1"/>
      <c r="KDN252" s="1"/>
      <c r="KDO252" s="1"/>
      <c r="KDP252" s="1"/>
      <c r="KDQ252" s="1"/>
      <c r="KDR252" s="1"/>
      <c r="KDS252" s="1"/>
      <c r="KDT252" s="1"/>
      <c r="KDU252" s="1"/>
      <c r="KDV252" s="1"/>
      <c r="KDW252" s="1"/>
      <c r="KDX252" s="1"/>
      <c r="KDY252" s="1"/>
      <c r="KDZ252" s="1"/>
      <c r="KEA252" s="1"/>
      <c r="KEB252" s="1"/>
      <c r="KEC252" s="1"/>
      <c r="KED252" s="1"/>
      <c r="KEE252" s="1"/>
      <c r="KEF252" s="1"/>
      <c r="KEG252" s="1"/>
      <c r="KEH252" s="1"/>
      <c r="KEI252" s="1"/>
      <c r="KEJ252" s="1"/>
      <c r="KEK252" s="1"/>
      <c r="KEL252" s="1"/>
      <c r="KEM252" s="1"/>
      <c r="KEN252" s="1"/>
      <c r="KEO252" s="1"/>
      <c r="KEP252" s="1"/>
      <c r="KEQ252" s="1"/>
      <c r="KER252" s="1"/>
      <c r="KES252" s="1"/>
      <c r="KET252" s="1"/>
      <c r="KEU252" s="1"/>
      <c r="KEV252" s="1"/>
      <c r="KEW252" s="1"/>
      <c r="KEX252" s="1"/>
      <c r="KEY252" s="1"/>
      <c r="KEZ252" s="1"/>
      <c r="KFA252" s="1"/>
      <c r="KFB252" s="1"/>
      <c r="KFC252" s="1"/>
      <c r="KFD252" s="1"/>
      <c r="KFE252" s="1"/>
      <c r="KFF252" s="1"/>
      <c r="KFG252" s="1"/>
      <c r="KFH252" s="1"/>
      <c r="KFI252" s="1"/>
      <c r="KFJ252" s="1"/>
      <c r="KFK252" s="1"/>
      <c r="KFL252" s="1"/>
      <c r="KFM252" s="1"/>
      <c r="KFN252" s="1"/>
      <c r="KFO252" s="1"/>
      <c r="KFP252" s="1"/>
      <c r="KFQ252" s="1"/>
      <c r="KFR252" s="1"/>
      <c r="KFS252" s="1"/>
      <c r="KFT252" s="1"/>
      <c r="KFU252" s="1"/>
      <c r="KFV252" s="1"/>
      <c r="KFW252" s="1"/>
      <c r="KFX252" s="1"/>
      <c r="KFY252" s="1"/>
      <c r="KFZ252" s="1"/>
      <c r="KGA252" s="1"/>
      <c r="KGB252" s="1"/>
      <c r="KGC252" s="1"/>
      <c r="KGD252" s="1"/>
      <c r="KGE252" s="1"/>
      <c r="KGF252" s="1"/>
      <c r="KGG252" s="1"/>
      <c r="KGH252" s="1"/>
      <c r="KGI252" s="1"/>
      <c r="KGJ252" s="1"/>
      <c r="KGK252" s="1"/>
      <c r="KGL252" s="1"/>
      <c r="KGM252" s="1"/>
      <c r="KGN252" s="1"/>
      <c r="KGO252" s="1"/>
      <c r="KGP252" s="1"/>
      <c r="KGQ252" s="1"/>
      <c r="KGR252" s="1"/>
      <c r="KGS252" s="1"/>
      <c r="KGT252" s="1"/>
      <c r="KGU252" s="1"/>
      <c r="KGV252" s="1"/>
      <c r="KGW252" s="1"/>
      <c r="KGX252" s="1"/>
      <c r="KGY252" s="1"/>
      <c r="KGZ252" s="1"/>
      <c r="KHA252" s="1"/>
      <c r="KHB252" s="1"/>
      <c r="KHC252" s="1"/>
      <c r="KHD252" s="1"/>
      <c r="KHE252" s="1"/>
      <c r="KHF252" s="1"/>
      <c r="KHG252" s="1"/>
      <c r="KHH252" s="1"/>
      <c r="KHI252" s="1"/>
      <c r="KHJ252" s="1"/>
      <c r="KHK252" s="1"/>
      <c r="KHL252" s="1"/>
      <c r="KHM252" s="1"/>
      <c r="KHN252" s="1"/>
      <c r="KHO252" s="1"/>
      <c r="KHP252" s="1"/>
      <c r="KHQ252" s="1"/>
      <c r="KHR252" s="1"/>
      <c r="KHS252" s="1"/>
      <c r="KHT252" s="1"/>
      <c r="KHU252" s="1"/>
      <c r="KHV252" s="1"/>
      <c r="KHW252" s="1"/>
      <c r="KHX252" s="1"/>
      <c r="KHY252" s="1"/>
      <c r="KHZ252" s="1"/>
      <c r="KIA252" s="1"/>
      <c r="KIB252" s="1"/>
      <c r="KIC252" s="1"/>
      <c r="KID252" s="1"/>
      <c r="KIE252" s="1"/>
      <c r="KIF252" s="1"/>
      <c r="KIG252" s="1"/>
      <c r="KIH252" s="1"/>
      <c r="KII252" s="1"/>
      <c r="KIJ252" s="1"/>
      <c r="KIK252" s="1"/>
      <c r="KIL252" s="1"/>
      <c r="KIM252" s="1"/>
      <c r="KIN252" s="1"/>
      <c r="KIO252" s="1"/>
      <c r="KIP252" s="1"/>
      <c r="KIQ252" s="1"/>
      <c r="KIR252" s="1"/>
      <c r="KIS252" s="1"/>
      <c r="KIT252" s="1"/>
      <c r="KIU252" s="1"/>
      <c r="KIV252" s="1"/>
      <c r="KIW252" s="1"/>
      <c r="KIX252" s="1"/>
      <c r="KIY252" s="1"/>
      <c r="KIZ252" s="1"/>
      <c r="KJA252" s="1"/>
      <c r="KJB252" s="1"/>
      <c r="KJC252" s="1"/>
      <c r="KJD252" s="1"/>
      <c r="KJE252" s="1"/>
      <c r="KJF252" s="1"/>
      <c r="KJG252" s="1"/>
      <c r="KJH252" s="1"/>
      <c r="KJI252" s="1"/>
      <c r="KJJ252" s="1"/>
      <c r="KJK252" s="1"/>
      <c r="KJL252" s="1"/>
      <c r="KJM252" s="1"/>
      <c r="KJN252" s="1"/>
      <c r="KJO252" s="1"/>
      <c r="KJP252" s="1"/>
      <c r="KJQ252" s="1"/>
      <c r="KJR252" s="1"/>
      <c r="KJS252" s="1"/>
      <c r="KJT252" s="1"/>
      <c r="KJU252" s="1"/>
      <c r="KJV252" s="1"/>
      <c r="KJW252" s="1"/>
      <c r="KJX252" s="1"/>
      <c r="KJY252" s="1"/>
      <c r="KJZ252" s="1"/>
      <c r="KKA252" s="1"/>
      <c r="KKB252" s="1"/>
      <c r="KKC252" s="1"/>
      <c r="KKD252" s="1"/>
      <c r="KKE252" s="1"/>
      <c r="KKF252" s="1"/>
      <c r="KKG252" s="1"/>
      <c r="KKH252" s="1"/>
      <c r="KKI252" s="1"/>
      <c r="KKJ252" s="1"/>
      <c r="KKK252" s="1"/>
      <c r="KKL252" s="1"/>
      <c r="KKM252" s="1"/>
      <c r="KKN252" s="1"/>
      <c r="KKO252" s="1"/>
      <c r="KKP252" s="1"/>
      <c r="KKQ252" s="1"/>
      <c r="KKR252" s="1"/>
      <c r="KKS252" s="1"/>
      <c r="KKT252" s="1"/>
      <c r="KKU252" s="1"/>
      <c r="KKV252" s="1"/>
      <c r="KKW252" s="1"/>
      <c r="KKX252" s="1"/>
      <c r="KKY252" s="1"/>
      <c r="KKZ252" s="1"/>
      <c r="KLA252" s="1"/>
      <c r="KLB252" s="1"/>
      <c r="KLC252" s="1"/>
      <c r="KLD252" s="1"/>
      <c r="KLE252" s="1"/>
      <c r="KLF252" s="1"/>
      <c r="KLG252" s="1"/>
      <c r="KLH252" s="1"/>
      <c r="KLI252" s="1"/>
      <c r="KLJ252" s="1"/>
      <c r="KLK252" s="1"/>
      <c r="KLL252" s="1"/>
      <c r="KLM252" s="1"/>
      <c r="KLN252" s="1"/>
      <c r="KLO252" s="1"/>
      <c r="KLP252" s="1"/>
      <c r="KLQ252" s="1"/>
      <c r="KLR252" s="1"/>
      <c r="KLS252" s="1"/>
      <c r="KLT252" s="1"/>
      <c r="KLU252" s="1"/>
      <c r="KLV252" s="1"/>
      <c r="KLW252" s="1"/>
      <c r="KLX252" s="1"/>
      <c r="KLY252" s="1"/>
      <c r="KLZ252" s="1"/>
      <c r="KMA252" s="1"/>
      <c r="KMB252" s="1"/>
      <c r="KMC252" s="1"/>
      <c r="KMD252" s="1"/>
      <c r="KME252" s="1"/>
      <c r="KMF252" s="1"/>
      <c r="KMG252" s="1"/>
      <c r="KMH252" s="1"/>
      <c r="KMI252" s="1"/>
      <c r="KMJ252" s="1"/>
      <c r="KMK252" s="1"/>
      <c r="KML252" s="1"/>
      <c r="KMM252" s="1"/>
      <c r="KMN252" s="1"/>
      <c r="KMO252" s="1"/>
      <c r="KMP252" s="1"/>
      <c r="KMQ252" s="1"/>
      <c r="KMR252" s="1"/>
      <c r="KMS252" s="1"/>
      <c r="KMT252" s="1"/>
      <c r="KMU252" s="1"/>
      <c r="KMV252" s="1"/>
      <c r="KMW252" s="1"/>
      <c r="KMX252" s="1"/>
      <c r="KMY252" s="1"/>
      <c r="KMZ252" s="1"/>
      <c r="KNA252" s="1"/>
      <c r="KNB252" s="1"/>
      <c r="KNC252" s="1"/>
      <c r="KND252" s="1"/>
      <c r="KNE252" s="1"/>
      <c r="KNF252" s="1"/>
      <c r="KNG252" s="1"/>
      <c r="KNH252" s="1"/>
      <c r="KNI252" s="1"/>
      <c r="KNJ252" s="1"/>
      <c r="KNK252" s="1"/>
      <c r="KNL252" s="1"/>
      <c r="KNM252" s="1"/>
      <c r="KNN252" s="1"/>
      <c r="KNO252" s="1"/>
      <c r="KNP252" s="1"/>
      <c r="KNQ252" s="1"/>
      <c r="KNR252" s="1"/>
      <c r="KNS252" s="1"/>
      <c r="KNT252" s="1"/>
      <c r="KNU252" s="1"/>
      <c r="KNV252" s="1"/>
      <c r="KNW252" s="1"/>
      <c r="KNX252" s="1"/>
      <c r="KNY252" s="1"/>
      <c r="KNZ252" s="1"/>
      <c r="KOA252" s="1"/>
      <c r="KOB252" s="1"/>
      <c r="KOC252" s="1"/>
      <c r="KOD252" s="1"/>
      <c r="KOE252" s="1"/>
      <c r="KOF252" s="1"/>
      <c r="KOG252" s="1"/>
      <c r="KOH252" s="1"/>
      <c r="KOI252" s="1"/>
      <c r="KOJ252" s="1"/>
      <c r="KOK252" s="1"/>
      <c r="KOL252" s="1"/>
      <c r="KOM252" s="1"/>
      <c r="KON252" s="1"/>
      <c r="KOO252" s="1"/>
      <c r="KOP252" s="1"/>
      <c r="KOQ252" s="1"/>
      <c r="KOR252" s="1"/>
      <c r="KOS252" s="1"/>
      <c r="KOT252" s="1"/>
      <c r="KOU252" s="1"/>
      <c r="KOV252" s="1"/>
      <c r="KOW252" s="1"/>
      <c r="KOX252" s="1"/>
      <c r="KOY252" s="1"/>
      <c r="KOZ252" s="1"/>
      <c r="KPA252" s="1"/>
      <c r="KPB252" s="1"/>
      <c r="KPC252" s="1"/>
      <c r="KPD252" s="1"/>
      <c r="KPE252" s="1"/>
      <c r="KPF252" s="1"/>
      <c r="KPG252" s="1"/>
      <c r="KPH252" s="1"/>
      <c r="KPI252" s="1"/>
      <c r="KPJ252" s="1"/>
      <c r="KPK252" s="1"/>
      <c r="KPL252" s="1"/>
      <c r="KPM252" s="1"/>
      <c r="KPN252" s="1"/>
      <c r="KPO252" s="1"/>
      <c r="KPP252" s="1"/>
      <c r="KPQ252" s="1"/>
      <c r="KPR252" s="1"/>
      <c r="KPS252" s="1"/>
      <c r="KPT252" s="1"/>
      <c r="KPU252" s="1"/>
      <c r="KPV252" s="1"/>
      <c r="KPW252" s="1"/>
      <c r="KPX252" s="1"/>
      <c r="KPY252" s="1"/>
      <c r="KPZ252" s="1"/>
      <c r="KQA252" s="1"/>
      <c r="KQB252" s="1"/>
      <c r="KQC252" s="1"/>
      <c r="KQD252" s="1"/>
      <c r="KQE252" s="1"/>
      <c r="KQF252" s="1"/>
      <c r="KQG252" s="1"/>
      <c r="KQH252" s="1"/>
      <c r="KQI252" s="1"/>
      <c r="KQJ252" s="1"/>
      <c r="KQK252" s="1"/>
      <c r="KQL252" s="1"/>
      <c r="KQM252" s="1"/>
      <c r="KQN252" s="1"/>
      <c r="KQO252" s="1"/>
      <c r="KQP252" s="1"/>
      <c r="KQQ252" s="1"/>
      <c r="KQR252" s="1"/>
      <c r="KQS252" s="1"/>
      <c r="KQT252" s="1"/>
      <c r="KQU252" s="1"/>
      <c r="KQV252" s="1"/>
      <c r="KQW252" s="1"/>
      <c r="KQX252" s="1"/>
      <c r="KQY252" s="1"/>
      <c r="KQZ252" s="1"/>
      <c r="KRA252" s="1"/>
      <c r="KRB252" s="1"/>
      <c r="KRC252" s="1"/>
      <c r="KRD252" s="1"/>
      <c r="KRE252" s="1"/>
      <c r="KRF252" s="1"/>
      <c r="KRG252" s="1"/>
      <c r="KRH252" s="1"/>
      <c r="KRI252" s="1"/>
      <c r="KRJ252" s="1"/>
      <c r="KRK252" s="1"/>
      <c r="KRL252" s="1"/>
      <c r="KRM252" s="1"/>
      <c r="KRN252" s="1"/>
      <c r="KRO252" s="1"/>
      <c r="KRP252" s="1"/>
      <c r="KRQ252" s="1"/>
      <c r="KRR252" s="1"/>
      <c r="KRS252" s="1"/>
      <c r="KRT252" s="1"/>
      <c r="KRU252" s="1"/>
      <c r="KRV252" s="1"/>
      <c r="KRW252" s="1"/>
      <c r="KRX252" s="1"/>
      <c r="KRY252" s="1"/>
      <c r="KRZ252" s="1"/>
      <c r="KSA252" s="1"/>
      <c r="KSB252" s="1"/>
      <c r="KSC252" s="1"/>
      <c r="KSD252" s="1"/>
      <c r="KSE252" s="1"/>
      <c r="KSF252" s="1"/>
      <c r="KSG252" s="1"/>
      <c r="KSH252" s="1"/>
      <c r="KSI252" s="1"/>
      <c r="KSJ252" s="1"/>
      <c r="KSK252" s="1"/>
      <c r="KSL252" s="1"/>
      <c r="KSM252" s="1"/>
      <c r="KSN252" s="1"/>
      <c r="KSO252" s="1"/>
      <c r="KSP252" s="1"/>
      <c r="KSQ252" s="1"/>
      <c r="KSR252" s="1"/>
      <c r="KSS252" s="1"/>
      <c r="KST252" s="1"/>
      <c r="KSU252" s="1"/>
      <c r="KSV252" s="1"/>
      <c r="KSW252" s="1"/>
      <c r="KSX252" s="1"/>
      <c r="KSY252" s="1"/>
      <c r="KSZ252" s="1"/>
      <c r="KTA252" s="1"/>
      <c r="KTB252" s="1"/>
      <c r="KTC252" s="1"/>
      <c r="KTD252" s="1"/>
      <c r="KTE252" s="1"/>
      <c r="KTF252" s="1"/>
      <c r="KTG252" s="1"/>
      <c r="KTH252" s="1"/>
      <c r="KTI252" s="1"/>
      <c r="KTJ252" s="1"/>
      <c r="KTK252" s="1"/>
      <c r="KTL252" s="1"/>
      <c r="KTM252" s="1"/>
      <c r="KTN252" s="1"/>
      <c r="KTO252" s="1"/>
      <c r="KTP252" s="1"/>
      <c r="KTQ252" s="1"/>
      <c r="KTR252" s="1"/>
      <c r="KTS252" s="1"/>
      <c r="KTT252" s="1"/>
      <c r="KTU252" s="1"/>
      <c r="KTV252" s="1"/>
      <c r="KTW252" s="1"/>
      <c r="KTX252" s="1"/>
      <c r="KTY252" s="1"/>
      <c r="KTZ252" s="1"/>
      <c r="KUA252" s="1"/>
      <c r="KUB252" s="1"/>
      <c r="KUC252" s="1"/>
      <c r="KUD252" s="1"/>
      <c r="KUE252" s="1"/>
      <c r="KUF252" s="1"/>
      <c r="KUG252" s="1"/>
      <c r="KUH252" s="1"/>
      <c r="KUI252" s="1"/>
      <c r="KUJ252" s="1"/>
      <c r="KUK252" s="1"/>
      <c r="KUL252" s="1"/>
      <c r="KUM252" s="1"/>
      <c r="KUN252" s="1"/>
      <c r="KUO252" s="1"/>
      <c r="KUP252" s="1"/>
      <c r="KUQ252" s="1"/>
      <c r="KUR252" s="1"/>
      <c r="KUS252" s="1"/>
      <c r="KUT252" s="1"/>
      <c r="KUU252" s="1"/>
      <c r="KUV252" s="1"/>
      <c r="KUW252" s="1"/>
      <c r="KUX252" s="1"/>
      <c r="KUY252" s="1"/>
      <c r="KUZ252" s="1"/>
      <c r="KVA252" s="1"/>
      <c r="KVB252" s="1"/>
      <c r="KVC252" s="1"/>
      <c r="KVD252" s="1"/>
      <c r="KVE252" s="1"/>
      <c r="KVF252" s="1"/>
      <c r="KVG252" s="1"/>
      <c r="KVH252" s="1"/>
      <c r="KVI252" s="1"/>
      <c r="KVJ252" s="1"/>
      <c r="KVK252" s="1"/>
      <c r="KVL252" s="1"/>
      <c r="KVM252" s="1"/>
      <c r="KVN252" s="1"/>
      <c r="KVO252" s="1"/>
      <c r="KVP252" s="1"/>
      <c r="KVQ252" s="1"/>
      <c r="KVR252" s="1"/>
      <c r="KVS252" s="1"/>
      <c r="KVT252" s="1"/>
      <c r="KVU252" s="1"/>
      <c r="KVV252" s="1"/>
      <c r="KVW252" s="1"/>
      <c r="KVX252" s="1"/>
      <c r="KVY252" s="1"/>
      <c r="KVZ252" s="1"/>
      <c r="KWA252" s="1"/>
      <c r="KWB252" s="1"/>
      <c r="KWC252" s="1"/>
      <c r="KWD252" s="1"/>
      <c r="KWE252" s="1"/>
      <c r="KWF252" s="1"/>
      <c r="KWG252" s="1"/>
      <c r="KWH252" s="1"/>
      <c r="KWI252" s="1"/>
      <c r="KWJ252" s="1"/>
      <c r="KWK252" s="1"/>
      <c r="KWL252" s="1"/>
      <c r="KWM252" s="1"/>
      <c r="KWN252" s="1"/>
      <c r="KWO252" s="1"/>
      <c r="KWP252" s="1"/>
      <c r="KWQ252" s="1"/>
      <c r="KWR252" s="1"/>
      <c r="KWS252" s="1"/>
      <c r="KWT252" s="1"/>
      <c r="KWU252" s="1"/>
      <c r="KWV252" s="1"/>
      <c r="KWW252" s="1"/>
      <c r="KWX252" s="1"/>
      <c r="KWY252" s="1"/>
      <c r="KWZ252" s="1"/>
      <c r="KXA252" s="1"/>
      <c r="KXB252" s="1"/>
      <c r="KXC252" s="1"/>
      <c r="KXD252" s="1"/>
      <c r="KXE252" s="1"/>
      <c r="KXF252" s="1"/>
      <c r="KXG252" s="1"/>
      <c r="KXH252" s="1"/>
      <c r="KXI252" s="1"/>
      <c r="KXJ252" s="1"/>
      <c r="KXK252" s="1"/>
      <c r="KXL252" s="1"/>
      <c r="KXM252" s="1"/>
      <c r="KXN252" s="1"/>
      <c r="KXO252" s="1"/>
      <c r="KXP252" s="1"/>
      <c r="KXQ252" s="1"/>
      <c r="KXR252" s="1"/>
      <c r="KXS252" s="1"/>
      <c r="KXT252" s="1"/>
      <c r="KXU252" s="1"/>
      <c r="KXV252" s="1"/>
      <c r="KXW252" s="1"/>
      <c r="KXX252" s="1"/>
      <c r="KXY252" s="1"/>
      <c r="KXZ252" s="1"/>
      <c r="KYA252" s="1"/>
      <c r="KYB252" s="1"/>
      <c r="KYC252" s="1"/>
      <c r="KYD252" s="1"/>
      <c r="KYE252" s="1"/>
      <c r="KYF252" s="1"/>
      <c r="KYG252" s="1"/>
      <c r="KYH252" s="1"/>
      <c r="KYI252" s="1"/>
      <c r="KYJ252" s="1"/>
      <c r="KYK252" s="1"/>
      <c r="KYL252" s="1"/>
      <c r="KYM252" s="1"/>
      <c r="KYN252" s="1"/>
      <c r="KYO252" s="1"/>
      <c r="KYP252" s="1"/>
      <c r="KYQ252" s="1"/>
      <c r="KYR252" s="1"/>
      <c r="KYS252" s="1"/>
      <c r="KYT252" s="1"/>
      <c r="KYU252" s="1"/>
      <c r="KYV252" s="1"/>
      <c r="KYW252" s="1"/>
      <c r="KYX252" s="1"/>
      <c r="KYY252" s="1"/>
      <c r="KYZ252" s="1"/>
      <c r="KZA252" s="1"/>
      <c r="KZB252" s="1"/>
      <c r="KZC252" s="1"/>
      <c r="KZD252" s="1"/>
      <c r="KZE252" s="1"/>
      <c r="KZF252" s="1"/>
      <c r="KZG252" s="1"/>
      <c r="KZH252" s="1"/>
      <c r="KZI252" s="1"/>
      <c r="KZJ252" s="1"/>
      <c r="KZK252" s="1"/>
      <c r="KZL252" s="1"/>
      <c r="KZM252" s="1"/>
      <c r="KZN252" s="1"/>
      <c r="KZO252" s="1"/>
      <c r="KZP252" s="1"/>
      <c r="KZQ252" s="1"/>
      <c r="KZR252" s="1"/>
      <c r="KZS252" s="1"/>
      <c r="KZT252" s="1"/>
      <c r="KZU252" s="1"/>
      <c r="KZV252" s="1"/>
      <c r="KZW252" s="1"/>
      <c r="KZX252" s="1"/>
      <c r="KZY252" s="1"/>
      <c r="KZZ252" s="1"/>
      <c r="LAA252" s="1"/>
      <c r="LAB252" s="1"/>
      <c r="LAC252" s="1"/>
      <c r="LAD252" s="1"/>
      <c r="LAE252" s="1"/>
      <c r="LAF252" s="1"/>
      <c r="LAG252" s="1"/>
      <c r="LAH252" s="1"/>
      <c r="LAI252" s="1"/>
      <c r="LAJ252" s="1"/>
      <c r="LAK252" s="1"/>
      <c r="LAL252" s="1"/>
      <c r="LAM252" s="1"/>
      <c r="LAN252" s="1"/>
      <c r="LAO252" s="1"/>
      <c r="LAP252" s="1"/>
      <c r="LAQ252" s="1"/>
      <c r="LAR252" s="1"/>
      <c r="LAS252" s="1"/>
      <c r="LAT252" s="1"/>
      <c r="LAU252" s="1"/>
      <c r="LAV252" s="1"/>
      <c r="LAW252" s="1"/>
      <c r="LAX252" s="1"/>
      <c r="LAY252" s="1"/>
      <c r="LAZ252" s="1"/>
      <c r="LBA252" s="1"/>
      <c r="LBB252" s="1"/>
      <c r="LBC252" s="1"/>
      <c r="LBD252" s="1"/>
      <c r="LBE252" s="1"/>
      <c r="LBF252" s="1"/>
      <c r="LBG252" s="1"/>
      <c r="LBH252" s="1"/>
      <c r="LBI252" s="1"/>
      <c r="LBJ252" s="1"/>
      <c r="LBK252" s="1"/>
      <c r="LBL252" s="1"/>
      <c r="LBM252" s="1"/>
      <c r="LBN252" s="1"/>
      <c r="LBO252" s="1"/>
      <c r="LBP252" s="1"/>
      <c r="LBQ252" s="1"/>
      <c r="LBR252" s="1"/>
      <c r="LBS252" s="1"/>
      <c r="LBT252" s="1"/>
      <c r="LBU252" s="1"/>
      <c r="LBV252" s="1"/>
      <c r="LBW252" s="1"/>
      <c r="LBX252" s="1"/>
      <c r="LBY252" s="1"/>
      <c r="LBZ252" s="1"/>
      <c r="LCA252" s="1"/>
      <c r="LCB252" s="1"/>
      <c r="LCC252" s="1"/>
      <c r="LCD252" s="1"/>
      <c r="LCE252" s="1"/>
      <c r="LCF252" s="1"/>
      <c r="LCG252" s="1"/>
      <c r="LCH252" s="1"/>
      <c r="LCI252" s="1"/>
      <c r="LCJ252" s="1"/>
      <c r="LCK252" s="1"/>
      <c r="LCL252" s="1"/>
      <c r="LCM252" s="1"/>
      <c r="LCN252" s="1"/>
      <c r="LCO252" s="1"/>
      <c r="LCP252" s="1"/>
      <c r="LCQ252" s="1"/>
      <c r="LCR252" s="1"/>
      <c r="LCS252" s="1"/>
      <c r="LCT252" s="1"/>
      <c r="LCU252" s="1"/>
      <c r="LCV252" s="1"/>
      <c r="LCW252" s="1"/>
      <c r="LCX252" s="1"/>
      <c r="LCY252" s="1"/>
      <c r="LCZ252" s="1"/>
      <c r="LDA252" s="1"/>
      <c r="LDB252" s="1"/>
      <c r="LDC252" s="1"/>
      <c r="LDD252" s="1"/>
      <c r="LDE252" s="1"/>
      <c r="LDF252" s="1"/>
      <c r="LDG252" s="1"/>
      <c r="LDH252" s="1"/>
      <c r="LDI252" s="1"/>
      <c r="LDJ252" s="1"/>
      <c r="LDK252" s="1"/>
      <c r="LDL252" s="1"/>
      <c r="LDM252" s="1"/>
      <c r="LDN252" s="1"/>
      <c r="LDO252" s="1"/>
      <c r="LDP252" s="1"/>
      <c r="LDQ252" s="1"/>
      <c r="LDR252" s="1"/>
      <c r="LDS252" s="1"/>
      <c r="LDT252" s="1"/>
      <c r="LDU252" s="1"/>
      <c r="LDV252" s="1"/>
      <c r="LDW252" s="1"/>
      <c r="LDX252" s="1"/>
      <c r="LDY252" s="1"/>
      <c r="LDZ252" s="1"/>
      <c r="LEA252" s="1"/>
      <c r="LEB252" s="1"/>
      <c r="LEC252" s="1"/>
      <c r="LED252" s="1"/>
      <c r="LEE252" s="1"/>
      <c r="LEF252" s="1"/>
      <c r="LEG252" s="1"/>
      <c r="LEH252" s="1"/>
      <c r="LEI252" s="1"/>
      <c r="LEJ252" s="1"/>
      <c r="LEK252" s="1"/>
      <c r="LEL252" s="1"/>
      <c r="LEM252" s="1"/>
      <c r="LEN252" s="1"/>
      <c r="LEO252" s="1"/>
      <c r="LEP252" s="1"/>
      <c r="LEQ252" s="1"/>
      <c r="LER252" s="1"/>
      <c r="LES252" s="1"/>
      <c r="LET252" s="1"/>
      <c r="LEU252" s="1"/>
      <c r="LEV252" s="1"/>
      <c r="LEW252" s="1"/>
      <c r="LEX252" s="1"/>
      <c r="LEY252" s="1"/>
      <c r="LEZ252" s="1"/>
      <c r="LFA252" s="1"/>
      <c r="LFB252" s="1"/>
      <c r="LFC252" s="1"/>
      <c r="LFD252" s="1"/>
      <c r="LFE252" s="1"/>
      <c r="LFF252" s="1"/>
      <c r="LFG252" s="1"/>
      <c r="LFH252" s="1"/>
      <c r="LFI252" s="1"/>
      <c r="LFJ252" s="1"/>
      <c r="LFK252" s="1"/>
      <c r="LFL252" s="1"/>
      <c r="LFM252" s="1"/>
      <c r="LFN252" s="1"/>
      <c r="LFO252" s="1"/>
      <c r="LFP252" s="1"/>
      <c r="LFQ252" s="1"/>
      <c r="LFR252" s="1"/>
      <c r="LFS252" s="1"/>
      <c r="LFT252" s="1"/>
      <c r="LFU252" s="1"/>
      <c r="LFV252" s="1"/>
      <c r="LFW252" s="1"/>
      <c r="LFX252" s="1"/>
      <c r="LFY252" s="1"/>
      <c r="LFZ252" s="1"/>
      <c r="LGA252" s="1"/>
      <c r="LGB252" s="1"/>
      <c r="LGC252" s="1"/>
      <c r="LGD252" s="1"/>
      <c r="LGE252" s="1"/>
      <c r="LGF252" s="1"/>
      <c r="LGG252" s="1"/>
      <c r="LGH252" s="1"/>
      <c r="LGI252" s="1"/>
      <c r="LGJ252" s="1"/>
      <c r="LGK252" s="1"/>
      <c r="LGL252" s="1"/>
      <c r="LGM252" s="1"/>
      <c r="LGN252" s="1"/>
      <c r="LGO252" s="1"/>
      <c r="LGP252" s="1"/>
      <c r="LGQ252" s="1"/>
      <c r="LGR252" s="1"/>
      <c r="LGS252" s="1"/>
      <c r="LGT252" s="1"/>
      <c r="LGU252" s="1"/>
      <c r="LGV252" s="1"/>
      <c r="LGW252" s="1"/>
      <c r="LGX252" s="1"/>
      <c r="LGY252" s="1"/>
      <c r="LGZ252" s="1"/>
      <c r="LHA252" s="1"/>
      <c r="LHB252" s="1"/>
      <c r="LHC252" s="1"/>
      <c r="LHD252" s="1"/>
      <c r="LHE252" s="1"/>
      <c r="LHF252" s="1"/>
      <c r="LHG252" s="1"/>
      <c r="LHH252" s="1"/>
      <c r="LHI252" s="1"/>
      <c r="LHJ252" s="1"/>
      <c r="LHK252" s="1"/>
      <c r="LHL252" s="1"/>
      <c r="LHM252" s="1"/>
      <c r="LHN252" s="1"/>
      <c r="LHO252" s="1"/>
      <c r="LHP252" s="1"/>
      <c r="LHQ252" s="1"/>
      <c r="LHR252" s="1"/>
      <c r="LHS252" s="1"/>
      <c r="LHT252" s="1"/>
      <c r="LHU252" s="1"/>
      <c r="LHV252" s="1"/>
      <c r="LHW252" s="1"/>
      <c r="LHX252" s="1"/>
      <c r="LHY252" s="1"/>
      <c r="LHZ252" s="1"/>
      <c r="LIA252" s="1"/>
      <c r="LIB252" s="1"/>
      <c r="LIC252" s="1"/>
      <c r="LID252" s="1"/>
      <c r="LIE252" s="1"/>
      <c r="LIF252" s="1"/>
      <c r="LIG252" s="1"/>
      <c r="LIH252" s="1"/>
      <c r="LII252" s="1"/>
      <c r="LIJ252" s="1"/>
      <c r="LIK252" s="1"/>
      <c r="LIL252" s="1"/>
      <c r="LIM252" s="1"/>
      <c r="LIN252" s="1"/>
      <c r="LIO252" s="1"/>
      <c r="LIP252" s="1"/>
      <c r="LIQ252" s="1"/>
      <c r="LIR252" s="1"/>
      <c r="LIS252" s="1"/>
      <c r="LIT252" s="1"/>
      <c r="LIU252" s="1"/>
      <c r="LIV252" s="1"/>
      <c r="LIW252" s="1"/>
      <c r="LIX252" s="1"/>
      <c r="LIY252" s="1"/>
      <c r="LIZ252" s="1"/>
      <c r="LJA252" s="1"/>
      <c r="LJB252" s="1"/>
      <c r="LJC252" s="1"/>
      <c r="LJD252" s="1"/>
      <c r="LJE252" s="1"/>
      <c r="LJF252" s="1"/>
      <c r="LJG252" s="1"/>
      <c r="LJH252" s="1"/>
      <c r="LJI252" s="1"/>
      <c r="LJJ252" s="1"/>
      <c r="LJK252" s="1"/>
      <c r="LJL252" s="1"/>
      <c r="LJM252" s="1"/>
      <c r="LJN252" s="1"/>
      <c r="LJO252" s="1"/>
      <c r="LJP252" s="1"/>
      <c r="LJQ252" s="1"/>
      <c r="LJR252" s="1"/>
      <c r="LJS252" s="1"/>
      <c r="LJT252" s="1"/>
      <c r="LJU252" s="1"/>
      <c r="LJV252" s="1"/>
      <c r="LJW252" s="1"/>
      <c r="LJX252" s="1"/>
      <c r="LJY252" s="1"/>
      <c r="LJZ252" s="1"/>
      <c r="LKA252" s="1"/>
      <c r="LKB252" s="1"/>
      <c r="LKC252" s="1"/>
      <c r="LKD252" s="1"/>
      <c r="LKE252" s="1"/>
      <c r="LKF252" s="1"/>
      <c r="LKG252" s="1"/>
      <c r="LKH252" s="1"/>
      <c r="LKI252" s="1"/>
      <c r="LKJ252" s="1"/>
      <c r="LKK252" s="1"/>
      <c r="LKL252" s="1"/>
      <c r="LKM252" s="1"/>
      <c r="LKN252" s="1"/>
      <c r="LKO252" s="1"/>
      <c r="LKP252" s="1"/>
      <c r="LKQ252" s="1"/>
      <c r="LKR252" s="1"/>
      <c r="LKS252" s="1"/>
      <c r="LKT252" s="1"/>
      <c r="LKU252" s="1"/>
      <c r="LKV252" s="1"/>
      <c r="LKW252" s="1"/>
      <c r="LKX252" s="1"/>
      <c r="LKY252" s="1"/>
      <c r="LKZ252" s="1"/>
      <c r="LLA252" s="1"/>
      <c r="LLB252" s="1"/>
      <c r="LLC252" s="1"/>
      <c r="LLD252" s="1"/>
      <c r="LLE252" s="1"/>
      <c r="LLF252" s="1"/>
      <c r="LLG252" s="1"/>
      <c r="LLH252" s="1"/>
      <c r="LLI252" s="1"/>
      <c r="LLJ252" s="1"/>
      <c r="LLK252" s="1"/>
      <c r="LLL252" s="1"/>
      <c r="LLM252" s="1"/>
      <c r="LLN252" s="1"/>
      <c r="LLO252" s="1"/>
      <c r="LLP252" s="1"/>
      <c r="LLQ252" s="1"/>
      <c r="LLR252" s="1"/>
      <c r="LLS252" s="1"/>
      <c r="LLT252" s="1"/>
      <c r="LLU252" s="1"/>
      <c r="LLV252" s="1"/>
      <c r="LLW252" s="1"/>
      <c r="LLX252" s="1"/>
      <c r="LLY252" s="1"/>
      <c r="LLZ252" s="1"/>
      <c r="LMA252" s="1"/>
      <c r="LMB252" s="1"/>
      <c r="LMC252" s="1"/>
      <c r="LMD252" s="1"/>
      <c r="LME252" s="1"/>
      <c r="LMF252" s="1"/>
      <c r="LMG252" s="1"/>
      <c r="LMH252" s="1"/>
      <c r="LMI252" s="1"/>
      <c r="LMJ252" s="1"/>
      <c r="LMK252" s="1"/>
      <c r="LML252" s="1"/>
      <c r="LMM252" s="1"/>
      <c r="LMN252" s="1"/>
      <c r="LMO252" s="1"/>
      <c r="LMP252" s="1"/>
      <c r="LMQ252" s="1"/>
      <c r="LMR252" s="1"/>
      <c r="LMS252" s="1"/>
      <c r="LMT252" s="1"/>
      <c r="LMU252" s="1"/>
      <c r="LMV252" s="1"/>
      <c r="LMW252" s="1"/>
      <c r="LMX252" s="1"/>
      <c r="LMY252" s="1"/>
      <c r="LMZ252" s="1"/>
      <c r="LNA252" s="1"/>
      <c r="LNB252" s="1"/>
      <c r="LNC252" s="1"/>
      <c r="LND252" s="1"/>
      <c r="LNE252" s="1"/>
      <c r="LNF252" s="1"/>
      <c r="LNG252" s="1"/>
      <c r="LNH252" s="1"/>
      <c r="LNI252" s="1"/>
      <c r="LNJ252" s="1"/>
      <c r="LNK252" s="1"/>
      <c r="LNL252" s="1"/>
      <c r="LNM252" s="1"/>
      <c r="LNN252" s="1"/>
      <c r="LNO252" s="1"/>
      <c r="LNP252" s="1"/>
      <c r="LNQ252" s="1"/>
      <c r="LNR252" s="1"/>
      <c r="LNS252" s="1"/>
      <c r="LNT252" s="1"/>
      <c r="LNU252" s="1"/>
      <c r="LNV252" s="1"/>
      <c r="LNW252" s="1"/>
      <c r="LNX252" s="1"/>
      <c r="LNY252" s="1"/>
      <c r="LNZ252" s="1"/>
      <c r="LOA252" s="1"/>
      <c r="LOB252" s="1"/>
      <c r="LOC252" s="1"/>
      <c r="LOD252" s="1"/>
      <c r="LOE252" s="1"/>
      <c r="LOF252" s="1"/>
      <c r="LOG252" s="1"/>
      <c r="LOH252" s="1"/>
      <c r="LOI252" s="1"/>
      <c r="LOJ252" s="1"/>
      <c r="LOK252" s="1"/>
      <c r="LOL252" s="1"/>
      <c r="LOM252" s="1"/>
      <c r="LON252" s="1"/>
      <c r="LOO252" s="1"/>
      <c r="LOP252" s="1"/>
      <c r="LOQ252" s="1"/>
      <c r="LOR252" s="1"/>
      <c r="LOS252" s="1"/>
      <c r="LOT252" s="1"/>
      <c r="LOU252" s="1"/>
      <c r="LOV252" s="1"/>
      <c r="LOW252" s="1"/>
      <c r="LOX252" s="1"/>
      <c r="LOY252" s="1"/>
      <c r="LOZ252" s="1"/>
      <c r="LPA252" s="1"/>
      <c r="LPB252" s="1"/>
      <c r="LPC252" s="1"/>
      <c r="LPD252" s="1"/>
      <c r="LPE252" s="1"/>
      <c r="LPF252" s="1"/>
      <c r="LPG252" s="1"/>
      <c r="LPH252" s="1"/>
      <c r="LPI252" s="1"/>
      <c r="LPJ252" s="1"/>
      <c r="LPK252" s="1"/>
      <c r="LPL252" s="1"/>
      <c r="LPM252" s="1"/>
      <c r="LPN252" s="1"/>
      <c r="LPO252" s="1"/>
      <c r="LPP252" s="1"/>
      <c r="LPQ252" s="1"/>
      <c r="LPR252" s="1"/>
      <c r="LPS252" s="1"/>
      <c r="LPT252" s="1"/>
      <c r="LPU252" s="1"/>
      <c r="LPV252" s="1"/>
      <c r="LPW252" s="1"/>
      <c r="LPX252" s="1"/>
      <c r="LPY252" s="1"/>
      <c r="LPZ252" s="1"/>
      <c r="LQA252" s="1"/>
      <c r="LQB252" s="1"/>
      <c r="LQC252" s="1"/>
      <c r="LQD252" s="1"/>
      <c r="LQE252" s="1"/>
      <c r="LQF252" s="1"/>
      <c r="LQG252" s="1"/>
      <c r="LQH252" s="1"/>
      <c r="LQI252" s="1"/>
      <c r="LQJ252" s="1"/>
      <c r="LQK252" s="1"/>
      <c r="LQL252" s="1"/>
      <c r="LQM252" s="1"/>
      <c r="LQN252" s="1"/>
      <c r="LQO252" s="1"/>
      <c r="LQP252" s="1"/>
      <c r="LQQ252" s="1"/>
      <c r="LQR252" s="1"/>
      <c r="LQS252" s="1"/>
      <c r="LQT252" s="1"/>
      <c r="LQU252" s="1"/>
      <c r="LQV252" s="1"/>
      <c r="LQW252" s="1"/>
      <c r="LQX252" s="1"/>
      <c r="LQY252" s="1"/>
      <c r="LQZ252" s="1"/>
      <c r="LRA252" s="1"/>
      <c r="LRB252" s="1"/>
      <c r="LRC252" s="1"/>
      <c r="LRD252" s="1"/>
      <c r="LRE252" s="1"/>
      <c r="LRF252" s="1"/>
      <c r="LRG252" s="1"/>
      <c r="LRH252" s="1"/>
      <c r="LRI252" s="1"/>
      <c r="LRJ252" s="1"/>
      <c r="LRK252" s="1"/>
      <c r="LRL252" s="1"/>
      <c r="LRM252" s="1"/>
      <c r="LRN252" s="1"/>
      <c r="LRO252" s="1"/>
      <c r="LRP252" s="1"/>
      <c r="LRQ252" s="1"/>
      <c r="LRR252" s="1"/>
      <c r="LRS252" s="1"/>
      <c r="LRT252" s="1"/>
      <c r="LRU252" s="1"/>
      <c r="LRV252" s="1"/>
      <c r="LRW252" s="1"/>
      <c r="LRX252" s="1"/>
      <c r="LRY252" s="1"/>
      <c r="LRZ252" s="1"/>
      <c r="LSA252" s="1"/>
      <c r="LSB252" s="1"/>
      <c r="LSC252" s="1"/>
      <c r="LSD252" s="1"/>
      <c r="LSE252" s="1"/>
      <c r="LSF252" s="1"/>
      <c r="LSG252" s="1"/>
      <c r="LSH252" s="1"/>
      <c r="LSI252" s="1"/>
      <c r="LSJ252" s="1"/>
      <c r="LSK252" s="1"/>
      <c r="LSL252" s="1"/>
      <c r="LSM252" s="1"/>
      <c r="LSN252" s="1"/>
      <c r="LSO252" s="1"/>
      <c r="LSP252" s="1"/>
      <c r="LSQ252" s="1"/>
      <c r="LSR252" s="1"/>
      <c r="LSS252" s="1"/>
      <c r="LST252" s="1"/>
      <c r="LSU252" s="1"/>
      <c r="LSV252" s="1"/>
      <c r="LSW252" s="1"/>
      <c r="LSX252" s="1"/>
      <c r="LSY252" s="1"/>
      <c r="LSZ252" s="1"/>
      <c r="LTA252" s="1"/>
      <c r="LTB252" s="1"/>
      <c r="LTC252" s="1"/>
      <c r="LTD252" s="1"/>
      <c r="LTE252" s="1"/>
      <c r="LTF252" s="1"/>
      <c r="LTG252" s="1"/>
      <c r="LTH252" s="1"/>
      <c r="LTI252" s="1"/>
      <c r="LTJ252" s="1"/>
      <c r="LTK252" s="1"/>
      <c r="LTL252" s="1"/>
      <c r="LTM252" s="1"/>
      <c r="LTN252" s="1"/>
      <c r="LTO252" s="1"/>
      <c r="LTP252" s="1"/>
      <c r="LTQ252" s="1"/>
      <c r="LTR252" s="1"/>
      <c r="LTS252" s="1"/>
      <c r="LTT252" s="1"/>
      <c r="LTU252" s="1"/>
      <c r="LTV252" s="1"/>
      <c r="LTW252" s="1"/>
      <c r="LTX252" s="1"/>
      <c r="LTY252" s="1"/>
      <c r="LTZ252" s="1"/>
      <c r="LUA252" s="1"/>
      <c r="LUB252" s="1"/>
      <c r="LUC252" s="1"/>
      <c r="LUD252" s="1"/>
      <c r="LUE252" s="1"/>
      <c r="LUF252" s="1"/>
      <c r="LUG252" s="1"/>
      <c r="LUH252" s="1"/>
      <c r="LUI252" s="1"/>
      <c r="LUJ252" s="1"/>
      <c r="LUK252" s="1"/>
      <c r="LUL252" s="1"/>
      <c r="LUM252" s="1"/>
      <c r="LUN252" s="1"/>
      <c r="LUO252" s="1"/>
      <c r="LUP252" s="1"/>
      <c r="LUQ252" s="1"/>
      <c r="LUR252" s="1"/>
      <c r="LUS252" s="1"/>
      <c r="LUT252" s="1"/>
      <c r="LUU252" s="1"/>
      <c r="LUV252" s="1"/>
      <c r="LUW252" s="1"/>
      <c r="LUX252" s="1"/>
      <c r="LUY252" s="1"/>
      <c r="LUZ252" s="1"/>
      <c r="LVA252" s="1"/>
      <c r="LVB252" s="1"/>
      <c r="LVC252" s="1"/>
      <c r="LVD252" s="1"/>
      <c r="LVE252" s="1"/>
      <c r="LVF252" s="1"/>
      <c r="LVG252" s="1"/>
      <c r="LVH252" s="1"/>
      <c r="LVI252" s="1"/>
      <c r="LVJ252" s="1"/>
      <c r="LVK252" s="1"/>
      <c r="LVL252" s="1"/>
      <c r="LVM252" s="1"/>
      <c r="LVN252" s="1"/>
      <c r="LVO252" s="1"/>
      <c r="LVP252" s="1"/>
      <c r="LVQ252" s="1"/>
      <c r="LVR252" s="1"/>
      <c r="LVS252" s="1"/>
      <c r="LVT252" s="1"/>
      <c r="LVU252" s="1"/>
      <c r="LVV252" s="1"/>
      <c r="LVW252" s="1"/>
      <c r="LVX252" s="1"/>
      <c r="LVY252" s="1"/>
      <c r="LVZ252" s="1"/>
      <c r="LWA252" s="1"/>
      <c r="LWB252" s="1"/>
      <c r="LWC252" s="1"/>
      <c r="LWD252" s="1"/>
      <c r="LWE252" s="1"/>
      <c r="LWF252" s="1"/>
      <c r="LWG252" s="1"/>
      <c r="LWH252" s="1"/>
      <c r="LWI252" s="1"/>
      <c r="LWJ252" s="1"/>
      <c r="LWK252" s="1"/>
      <c r="LWL252" s="1"/>
      <c r="LWM252" s="1"/>
      <c r="LWN252" s="1"/>
      <c r="LWO252" s="1"/>
      <c r="LWP252" s="1"/>
      <c r="LWQ252" s="1"/>
      <c r="LWR252" s="1"/>
      <c r="LWS252" s="1"/>
      <c r="LWT252" s="1"/>
      <c r="LWU252" s="1"/>
      <c r="LWV252" s="1"/>
      <c r="LWW252" s="1"/>
      <c r="LWX252" s="1"/>
      <c r="LWY252" s="1"/>
      <c r="LWZ252" s="1"/>
      <c r="LXA252" s="1"/>
      <c r="LXB252" s="1"/>
      <c r="LXC252" s="1"/>
      <c r="LXD252" s="1"/>
      <c r="LXE252" s="1"/>
      <c r="LXF252" s="1"/>
      <c r="LXG252" s="1"/>
      <c r="LXH252" s="1"/>
      <c r="LXI252" s="1"/>
      <c r="LXJ252" s="1"/>
      <c r="LXK252" s="1"/>
      <c r="LXL252" s="1"/>
      <c r="LXM252" s="1"/>
      <c r="LXN252" s="1"/>
      <c r="LXO252" s="1"/>
      <c r="LXP252" s="1"/>
      <c r="LXQ252" s="1"/>
      <c r="LXR252" s="1"/>
      <c r="LXS252" s="1"/>
      <c r="LXT252" s="1"/>
      <c r="LXU252" s="1"/>
      <c r="LXV252" s="1"/>
      <c r="LXW252" s="1"/>
      <c r="LXX252" s="1"/>
      <c r="LXY252" s="1"/>
      <c r="LXZ252" s="1"/>
      <c r="LYA252" s="1"/>
      <c r="LYB252" s="1"/>
      <c r="LYC252" s="1"/>
      <c r="LYD252" s="1"/>
      <c r="LYE252" s="1"/>
      <c r="LYF252" s="1"/>
      <c r="LYG252" s="1"/>
      <c r="LYH252" s="1"/>
      <c r="LYI252" s="1"/>
      <c r="LYJ252" s="1"/>
      <c r="LYK252" s="1"/>
      <c r="LYL252" s="1"/>
      <c r="LYM252" s="1"/>
      <c r="LYN252" s="1"/>
      <c r="LYO252" s="1"/>
      <c r="LYP252" s="1"/>
      <c r="LYQ252" s="1"/>
      <c r="LYR252" s="1"/>
      <c r="LYS252" s="1"/>
      <c r="LYT252" s="1"/>
      <c r="LYU252" s="1"/>
      <c r="LYV252" s="1"/>
      <c r="LYW252" s="1"/>
      <c r="LYX252" s="1"/>
      <c r="LYY252" s="1"/>
      <c r="LYZ252" s="1"/>
      <c r="LZA252" s="1"/>
      <c r="LZB252" s="1"/>
      <c r="LZC252" s="1"/>
      <c r="LZD252" s="1"/>
      <c r="LZE252" s="1"/>
      <c r="LZF252" s="1"/>
      <c r="LZG252" s="1"/>
      <c r="LZH252" s="1"/>
      <c r="LZI252" s="1"/>
      <c r="LZJ252" s="1"/>
      <c r="LZK252" s="1"/>
      <c r="LZL252" s="1"/>
      <c r="LZM252" s="1"/>
      <c r="LZN252" s="1"/>
      <c r="LZO252" s="1"/>
      <c r="LZP252" s="1"/>
      <c r="LZQ252" s="1"/>
      <c r="LZR252" s="1"/>
      <c r="LZS252" s="1"/>
      <c r="LZT252" s="1"/>
      <c r="LZU252" s="1"/>
      <c r="LZV252" s="1"/>
      <c r="LZW252" s="1"/>
      <c r="LZX252" s="1"/>
      <c r="LZY252" s="1"/>
      <c r="LZZ252" s="1"/>
      <c r="MAA252" s="1"/>
      <c r="MAB252" s="1"/>
      <c r="MAC252" s="1"/>
      <c r="MAD252" s="1"/>
      <c r="MAE252" s="1"/>
      <c r="MAF252" s="1"/>
      <c r="MAG252" s="1"/>
      <c r="MAH252" s="1"/>
      <c r="MAI252" s="1"/>
      <c r="MAJ252" s="1"/>
      <c r="MAK252" s="1"/>
      <c r="MAL252" s="1"/>
      <c r="MAM252" s="1"/>
      <c r="MAN252" s="1"/>
      <c r="MAO252" s="1"/>
      <c r="MAP252" s="1"/>
      <c r="MAQ252" s="1"/>
      <c r="MAR252" s="1"/>
      <c r="MAS252" s="1"/>
      <c r="MAT252" s="1"/>
      <c r="MAU252" s="1"/>
      <c r="MAV252" s="1"/>
      <c r="MAW252" s="1"/>
      <c r="MAX252" s="1"/>
      <c r="MAY252" s="1"/>
      <c r="MAZ252" s="1"/>
      <c r="MBA252" s="1"/>
      <c r="MBB252" s="1"/>
      <c r="MBC252" s="1"/>
      <c r="MBD252" s="1"/>
      <c r="MBE252" s="1"/>
      <c r="MBF252" s="1"/>
      <c r="MBG252" s="1"/>
      <c r="MBH252" s="1"/>
      <c r="MBI252" s="1"/>
      <c r="MBJ252" s="1"/>
      <c r="MBK252" s="1"/>
      <c r="MBL252" s="1"/>
      <c r="MBM252" s="1"/>
      <c r="MBN252" s="1"/>
      <c r="MBO252" s="1"/>
      <c r="MBP252" s="1"/>
      <c r="MBQ252" s="1"/>
      <c r="MBR252" s="1"/>
      <c r="MBS252" s="1"/>
      <c r="MBT252" s="1"/>
      <c r="MBU252" s="1"/>
      <c r="MBV252" s="1"/>
      <c r="MBW252" s="1"/>
      <c r="MBX252" s="1"/>
      <c r="MBY252" s="1"/>
      <c r="MBZ252" s="1"/>
      <c r="MCA252" s="1"/>
      <c r="MCB252" s="1"/>
      <c r="MCC252" s="1"/>
      <c r="MCD252" s="1"/>
      <c r="MCE252" s="1"/>
      <c r="MCF252" s="1"/>
      <c r="MCG252" s="1"/>
      <c r="MCH252" s="1"/>
      <c r="MCI252" s="1"/>
      <c r="MCJ252" s="1"/>
      <c r="MCK252" s="1"/>
      <c r="MCL252" s="1"/>
      <c r="MCM252" s="1"/>
      <c r="MCN252" s="1"/>
      <c r="MCO252" s="1"/>
      <c r="MCP252" s="1"/>
      <c r="MCQ252" s="1"/>
      <c r="MCR252" s="1"/>
      <c r="MCS252" s="1"/>
      <c r="MCT252" s="1"/>
      <c r="MCU252" s="1"/>
      <c r="MCV252" s="1"/>
      <c r="MCW252" s="1"/>
      <c r="MCX252" s="1"/>
      <c r="MCY252" s="1"/>
      <c r="MCZ252" s="1"/>
      <c r="MDA252" s="1"/>
      <c r="MDB252" s="1"/>
      <c r="MDC252" s="1"/>
      <c r="MDD252" s="1"/>
      <c r="MDE252" s="1"/>
      <c r="MDF252" s="1"/>
      <c r="MDG252" s="1"/>
      <c r="MDH252" s="1"/>
      <c r="MDI252" s="1"/>
      <c r="MDJ252" s="1"/>
      <c r="MDK252" s="1"/>
      <c r="MDL252" s="1"/>
      <c r="MDM252" s="1"/>
      <c r="MDN252" s="1"/>
      <c r="MDO252" s="1"/>
      <c r="MDP252" s="1"/>
      <c r="MDQ252" s="1"/>
      <c r="MDR252" s="1"/>
      <c r="MDS252" s="1"/>
      <c r="MDT252" s="1"/>
      <c r="MDU252" s="1"/>
      <c r="MDV252" s="1"/>
      <c r="MDW252" s="1"/>
      <c r="MDX252" s="1"/>
      <c r="MDY252" s="1"/>
      <c r="MDZ252" s="1"/>
      <c r="MEA252" s="1"/>
      <c r="MEB252" s="1"/>
      <c r="MEC252" s="1"/>
      <c r="MED252" s="1"/>
      <c r="MEE252" s="1"/>
      <c r="MEF252" s="1"/>
      <c r="MEG252" s="1"/>
      <c r="MEH252" s="1"/>
      <c r="MEI252" s="1"/>
      <c r="MEJ252" s="1"/>
      <c r="MEK252" s="1"/>
      <c r="MEL252" s="1"/>
      <c r="MEM252" s="1"/>
      <c r="MEN252" s="1"/>
      <c r="MEO252" s="1"/>
      <c r="MEP252" s="1"/>
      <c r="MEQ252" s="1"/>
      <c r="MER252" s="1"/>
      <c r="MES252" s="1"/>
      <c r="MET252" s="1"/>
      <c r="MEU252" s="1"/>
      <c r="MEV252" s="1"/>
      <c r="MEW252" s="1"/>
      <c r="MEX252" s="1"/>
      <c r="MEY252" s="1"/>
      <c r="MEZ252" s="1"/>
      <c r="MFA252" s="1"/>
      <c r="MFB252" s="1"/>
      <c r="MFC252" s="1"/>
      <c r="MFD252" s="1"/>
      <c r="MFE252" s="1"/>
      <c r="MFF252" s="1"/>
      <c r="MFG252" s="1"/>
      <c r="MFH252" s="1"/>
      <c r="MFI252" s="1"/>
      <c r="MFJ252" s="1"/>
      <c r="MFK252" s="1"/>
      <c r="MFL252" s="1"/>
      <c r="MFM252" s="1"/>
      <c r="MFN252" s="1"/>
      <c r="MFO252" s="1"/>
      <c r="MFP252" s="1"/>
      <c r="MFQ252" s="1"/>
      <c r="MFR252" s="1"/>
      <c r="MFS252" s="1"/>
      <c r="MFT252" s="1"/>
      <c r="MFU252" s="1"/>
      <c r="MFV252" s="1"/>
      <c r="MFW252" s="1"/>
      <c r="MFX252" s="1"/>
      <c r="MFY252" s="1"/>
      <c r="MFZ252" s="1"/>
      <c r="MGA252" s="1"/>
      <c r="MGB252" s="1"/>
      <c r="MGC252" s="1"/>
      <c r="MGD252" s="1"/>
      <c r="MGE252" s="1"/>
      <c r="MGF252" s="1"/>
      <c r="MGG252" s="1"/>
      <c r="MGH252" s="1"/>
      <c r="MGI252" s="1"/>
      <c r="MGJ252" s="1"/>
      <c r="MGK252" s="1"/>
      <c r="MGL252" s="1"/>
      <c r="MGM252" s="1"/>
      <c r="MGN252" s="1"/>
      <c r="MGO252" s="1"/>
      <c r="MGP252" s="1"/>
      <c r="MGQ252" s="1"/>
      <c r="MGR252" s="1"/>
      <c r="MGS252" s="1"/>
      <c r="MGT252" s="1"/>
      <c r="MGU252" s="1"/>
      <c r="MGV252" s="1"/>
      <c r="MGW252" s="1"/>
      <c r="MGX252" s="1"/>
      <c r="MGY252" s="1"/>
      <c r="MGZ252" s="1"/>
      <c r="MHA252" s="1"/>
      <c r="MHB252" s="1"/>
      <c r="MHC252" s="1"/>
      <c r="MHD252" s="1"/>
      <c r="MHE252" s="1"/>
      <c r="MHF252" s="1"/>
      <c r="MHG252" s="1"/>
      <c r="MHH252" s="1"/>
      <c r="MHI252" s="1"/>
      <c r="MHJ252" s="1"/>
      <c r="MHK252" s="1"/>
      <c r="MHL252" s="1"/>
      <c r="MHM252" s="1"/>
      <c r="MHN252" s="1"/>
      <c r="MHO252" s="1"/>
      <c r="MHP252" s="1"/>
      <c r="MHQ252" s="1"/>
      <c r="MHR252" s="1"/>
      <c r="MHS252" s="1"/>
      <c r="MHT252" s="1"/>
      <c r="MHU252" s="1"/>
      <c r="MHV252" s="1"/>
      <c r="MHW252" s="1"/>
      <c r="MHX252" s="1"/>
      <c r="MHY252" s="1"/>
      <c r="MHZ252" s="1"/>
      <c r="MIA252" s="1"/>
      <c r="MIB252" s="1"/>
      <c r="MIC252" s="1"/>
      <c r="MID252" s="1"/>
      <c r="MIE252" s="1"/>
      <c r="MIF252" s="1"/>
      <c r="MIG252" s="1"/>
      <c r="MIH252" s="1"/>
      <c r="MII252" s="1"/>
      <c r="MIJ252" s="1"/>
      <c r="MIK252" s="1"/>
      <c r="MIL252" s="1"/>
      <c r="MIM252" s="1"/>
      <c r="MIN252" s="1"/>
      <c r="MIO252" s="1"/>
      <c r="MIP252" s="1"/>
      <c r="MIQ252" s="1"/>
      <c r="MIR252" s="1"/>
      <c r="MIS252" s="1"/>
      <c r="MIT252" s="1"/>
      <c r="MIU252" s="1"/>
      <c r="MIV252" s="1"/>
      <c r="MIW252" s="1"/>
      <c r="MIX252" s="1"/>
      <c r="MIY252" s="1"/>
      <c r="MIZ252" s="1"/>
      <c r="MJA252" s="1"/>
      <c r="MJB252" s="1"/>
      <c r="MJC252" s="1"/>
      <c r="MJD252" s="1"/>
      <c r="MJE252" s="1"/>
      <c r="MJF252" s="1"/>
      <c r="MJG252" s="1"/>
      <c r="MJH252" s="1"/>
      <c r="MJI252" s="1"/>
      <c r="MJJ252" s="1"/>
      <c r="MJK252" s="1"/>
      <c r="MJL252" s="1"/>
      <c r="MJM252" s="1"/>
      <c r="MJN252" s="1"/>
      <c r="MJO252" s="1"/>
      <c r="MJP252" s="1"/>
      <c r="MJQ252" s="1"/>
      <c r="MJR252" s="1"/>
      <c r="MJS252" s="1"/>
      <c r="MJT252" s="1"/>
      <c r="MJU252" s="1"/>
      <c r="MJV252" s="1"/>
      <c r="MJW252" s="1"/>
      <c r="MJX252" s="1"/>
      <c r="MJY252" s="1"/>
      <c r="MJZ252" s="1"/>
      <c r="MKA252" s="1"/>
      <c r="MKB252" s="1"/>
      <c r="MKC252" s="1"/>
      <c r="MKD252" s="1"/>
      <c r="MKE252" s="1"/>
      <c r="MKF252" s="1"/>
      <c r="MKG252" s="1"/>
      <c r="MKH252" s="1"/>
      <c r="MKI252" s="1"/>
      <c r="MKJ252" s="1"/>
      <c r="MKK252" s="1"/>
      <c r="MKL252" s="1"/>
      <c r="MKM252" s="1"/>
      <c r="MKN252" s="1"/>
      <c r="MKO252" s="1"/>
      <c r="MKP252" s="1"/>
      <c r="MKQ252" s="1"/>
      <c r="MKR252" s="1"/>
      <c r="MKS252" s="1"/>
      <c r="MKT252" s="1"/>
      <c r="MKU252" s="1"/>
      <c r="MKV252" s="1"/>
      <c r="MKW252" s="1"/>
      <c r="MKX252" s="1"/>
      <c r="MKY252" s="1"/>
      <c r="MKZ252" s="1"/>
      <c r="MLA252" s="1"/>
      <c r="MLB252" s="1"/>
      <c r="MLC252" s="1"/>
      <c r="MLD252" s="1"/>
      <c r="MLE252" s="1"/>
      <c r="MLF252" s="1"/>
      <c r="MLG252" s="1"/>
      <c r="MLH252" s="1"/>
      <c r="MLI252" s="1"/>
      <c r="MLJ252" s="1"/>
      <c r="MLK252" s="1"/>
      <c r="MLL252" s="1"/>
      <c r="MLM252" s="1"/>
      <c r="MLN252" s="1"/>
      <c r="MLO252" s="1"/>
      <c r="MLP252" s="1"/>
      <c r="MLQ252" s="1"/>
      <c r="MLR252" s="1"/>
      <c r="MLS252" s="1"/>
      <c r="MLT252" s="1"/>
      <c r="MLU252" s="1"/>
      <c r="MLV252" s="1"/>
      <c r="MLW252" s="1"/>
      <c r="MLX252" s="1"/>
      <c r="MLY252" s="1"/>
      <c r="MLZ252" s="1"/>
      <c r="MMA252" s="1"/>
      <c r="MMB252" s="1"/>
      <c r="MMC252" s="1"/>
      <c r="MMD252" s="1"/>
      <c r="MME252" s="1"/>
      <c r="MMF252" s="1"/>
      <c r="MMG252" s="1"/>
      <c r="MMH252" s="1"/>
      <c r="MMI252" s="1"/>
      <c r="MMJ252" s="1"/>
      <c r="MMK252" s="1"/>
      <c r="MML252" s="1"/>
      <c r="MMM252" s="1"/>
      <c r="MMN252" s="1"/>
      <c r="MMO252" s="1"/>
      <c r="MMP252" s="1"/>
      <c r="MMQ252" s="1"/>
      <c r="MMR252" s="1"/>
      <c r="MMS252" s="1"/>
      <c r="MMT252" s="1"/>
      <c r="MMU252" s="1"/>
      <c r="MMV252" s="1"/>
      <c r="MMW252" s="1"/>
      <c r="MMX252" s="1"/>
      <c r="MMY252" s="1"/>
      <c r="MMZ252" s="1"/>
      <c r="MNA252" s="1"/>
      <c r="MNB252" s="1"/>
      <c r="MNC252" s="1"/>
      <c r="MND252" s="1"/>
      <c r="MNE252" s="1"/>
      <c r="MNF252" s="1"/>
      <c r="MNG252" s="1"/>
      <c r="MNH252" s="1"/>
      <c r="MNI252" s="1"/>
      <c r="MNJ252" s="1"/>
      <c r="MNK252" s="1"/>
      <c r="MNL252" s="1"/>
      <c r="MNM252" s="1"/>
      <c r="MNN252" s="1"/>
      <c r="MNO252" s="1"/>
      <c r="MNP252" s="1"/>
      <c r="MNQ252" s="1"/>
      <c r="MNR252" s="1"/>
      <c r="MNS252" s="1"/>
      <c r="MNT252" s="1"/>
      <c r="MNU252" s="1"/>
      <c r="MNV252" s="1"/>
      <c r="MNW252" s="1"/>
      <c r="MNX252" s="1"/>
      <c r="MNY252" s="1"/>
      <c r="MNZ252" s="1"/>
      <c r="MOA252" s="1"/>
      <c r="MOB252" s="1"/>
      <c r="MOC252" s="1"/>
      <c r="MOD252" s="1"/>
      <c r="MOE252" s="1"/>
      <c r="MOF252" s="1"/>
      <c r="MOG252" s="1"/>
      <c r="MOH252" s="1"/>
      <c r="MOI252" s="1"/>
      <c r="MOJ252" s="1"/>
      <c r="MOK252" s="1"/>
      <c r="MOL252" s="1"/>
      <c r="MOM252" s="1"/>
      <c r="MON252" s="1"/>
      <c r="MOO252" s="1"/>
      <c r="MOP252" s="1"/>
      <c r="MOQ252" s="1"/>
      <c r="MOR252" s="1"/>
      <c r="MOS252" s="1"/>
      <c r="MOT252" s="1"/>
      <c r="MOU252" s="1"/>
      <c r="MOV252" s="1"/>
      <c r="MOW252" s="1"/>
      <c r="MOX252" s="1"/>
      <c r="MOY252" s="1"/>
      <c r="MOZ252" s="1"/>
      <c r="MPA252" s="1"/>
      <c r="MPB252" s="1"/>
      <c r="MPC252" s="1"/>
      <c r="MPD252" s="1"/>
      <c r="MPE252" s="1"/>
      <c r="MPF252" s="1"/>
      <c r="MPG252" s="1"/>
      <c r="MPH252" s="1"/>
      <c r="MPI252" s="1"/>
      <c r="MPJ252" s="1"/>
      <c r="MPK252" s="1"/>
      <c r="MPL252" s="1"/>
      <c r="MPM252" s="1"/>
      <c r="MPN252" s="1"/>
      <c r="MPO252" s="1"/>
      <c r="MPP252" s="1"/>
      <c r="MPQ252" s="1"/>
      <c r="MPR252" s="1"/>
      <c r="MPS252" s="1"/>
      <c r="MPT252" s="1"/>
      <c r="MPU252" s="1"/>
      <c r="MPV252" s="1"/>
      <c r="MPW252" s="1"/>
      <c r="MPX252" s="1"/>
      <c r="MPY252" s="1"/>
      <c r="MPZ252" s="1"/>
      <c r="MQA252" s="1"/>
      <c r="MQB252" s="1"/>
      <c r="MQC252" s="1"/>
      <c r="MQD252" s="1"/>
      <c r="MQE252" s="1"/>
      <c r="MQF252" s="1"/>
      <c r="MQG252" s="1"/>
      <c r="MQH252" s="1"/>
      <c r="MQI252" s="1"/>
      <c r="MQJ252" s="1"/>
      <c r="MQK252" s="1"/>
      <c r="MQL252" s="1"/>
      <c r="MQM252" s="1"/>
      <c r="MQN252" s="1"/>
      <c r="MQO252" s="1"/>
      <c r="MQP252" s="1"/>
      <c r="MQQ252" s="1"/>
      <c r="MQR252" s="1"/>
      <c r="MQS252" s="1"/>
      <c r="MQT252" s="1"/>
      <c r="MQU252" s="1"/>
      <c r="MQV252" s="1"/>
      <c r="MQW252" s="1"/>
      <c r="MQX252" s="1"/>
      <c r="MQY252" s="1"/>
      <c r="MQZ252" s="1"/>
      <c r="MRA252" s="1"/>
      <c r="MRB252" s="1"/>
      <c r="MRC252" s="1"/>
      <c r="MRD252" s="1"/>
      <c r="MRE252" s="1"/>
      <c r="MRF252" s="1"/>
      <c r="MRG252" s="1"/>
      <c r="MRH252" s="1"/>
      <c r="MRI252" s="1"/>
      <c r="MRJ252" s="1"/>
      <c r="MRK252" s="1"/>
      <c r="MRL252" s="1"/>
      <c r="MRM252" s="1"/>
      <c r="MRN252" s="1"/>
      <c r="MRO252" s="1"/>
      <c r="MRP252" s="1"/>
      <c r="MRQ252" s="1"/>
      <c r="MRR252" s="1"/>
      <c r="MRS252" s="1"/>
      <c r="MRT252" s="1"/>
      <c r="MRU252" s="1"/>
      <c r="MRV252" s="1"/>
      <c r="MRW252" s="1"/>
      <c r="MRX252" s="1"/>
      <c r="MRY252" s="1"/>
      <c r="MRZ252" s="1"/>
      <c r="MSA252" s="1"/>
      <c r="MSB252" s="1"/>
      <c r="MSC252" s="1"/>
      <c r="MSD252" s="1"/>
      <c r="MSE252" s="1"/>
      <c r="MSF252" s="1"/>
      <c r="MSG252" s="1"/>
      <c r="MSH252" s="1"/>
      <c r="MSI252" s="1"/>
      <c r="MSJ252" s="1"/>
      <c r="MSK252" s="1"/>
      <c r="MSL252" s="1"/>
      <c r="MSM252" s="1"/>
      <c r="MSN252" s="1"/>
      <c r="MSO252" s="1"/>
      <c r="MSP252" s="1"/>
      <c r="MSQ252" s="1"/>
      <c r="MSR252" s="1"/>
      <c r="MSS252" s="1"/>
      <c r="MST252" s="1"/>
      <c r="MSU252" s="1"/>
      <c r="MSV252" s="1"/>
      <c r="MSW252" s="1"/>
      <c r="MSX252" s="1"/>
      <c r="MSY252" s="1"/>
      <c r="MSZ252" s="1"/>
      <c r="MTA252" s="1"/>
      <c r="MTB252" s="1"/>
      <c r="MTC252" s="1"/>
      <c r="MTD252" s="1"/>
      <c r="MTE252" s="1"/>
      <c r="MTF252" s="1"/>
      <c r="MTG252" s="1"/>
      <c r="MTH252" s="1"/>
      <c r="MTI252" s="1"/>
      <c r="MTJ252" s="1"/>
      <c r="MTK252" s="1"/>
      <c r="MTL252" s="1"/>
      <c r="MTM252" s="1"/>
      <c r="MTN252" s="1"/>
      <c r="MTO252" s="1"/>
      <c r="MTP252" s="1"/>
      <c r="MTQ252" s="1"/>
      <c r="MTR252" s="1"/>
      <c r="MTS252" s="1"/>
      <c r="MTT252" s="1"/>
      <c r="MTU252" s="1"/>
      <c r="MTV252" s="1"/>
      <c r="MTW252" s="1"/>
      <c r="MTX252" s="1"/>
      <c r="MTY252" s="1"/>
      <c r="MTZ252" s="1"/>
      <c r="MUA252" s="1"/>
      <c r="MUB252" s="1"/>
      <c r="MUC252" s="1"/>
      <c r="MUD252" s="1"/>
      <c r="MUE252" s="1"/>
      <c r="MUF252" s="1"/>
      <c r="MUG252" s="1"/>
      <c r="MUH252" s="1"/>
      <c r="MUI252" s="1"/>
      <c r="MUJ252" s="1"/>
      <c r="MUK252" s="1"/>
      <c r="MUL252" s="1"/>
      <c r="MUM252" s="1"/>
      <c r="MUN252" s="1"/>
      <c r="MUO252" s="1"/>
      <c r="MUP252" s="1"/>
      <c r="MUQ252" s="1"/>
      <c r="MUR252" s="1"/>
      <c r="MUS252" s="1"/>
      <c r="MUT252" s="1"/>
      <c r="MUU252" s="1"/>
      <c r="MUV252" s="1"/>
      <c r="MUW252" s="1"/>
      <c r="MUX252" s="1"/>
      <c r="MUY252" s="1"/>
      <c r="MUZ252" s="1"/>
      <c r="MVA252" s="1"/>
      <c r="MVB252" s="1"/>
      <c r="MVC252" s="1"/>
      <c r="MVD252" s="1"/>
      <c r="MVE252" s="1"/>
      <c r="MVF252" s="1"/>
      <c r="MVG252" s="1"/>
      <c r="MVH252" s="1"/>
      <c r="MVI252" s="1"/>
      <c r="MVJ252" s="1"/>
      <c r="MVK252" s="1"/>
      <c r="MVL252" s="1"/>
      <c r="MVM252" s="1"/>
      <c r="MVN252" s="1"/>
      <c r="MVO252" s="1"/>
      <c r="MVP252" s="1"/>
      <c r="MVQ252" s="1"/>
      <c r="MVR252" s="1"/>
      <c r="MVS252" s="1"/>
      <c r="MVT252" s="1"/>
      <c r="MVU252" s="1"/>
      <c r="MVV252" s="1"/>
      <c r="MVW252" s="1"/>
      <c r="MVX252" s="1"/>
      <c r="MVY252" s="1"/>
      <c r="MVZ252" s="1"/>
      <c r="MWA252" s="1"/>
      <c r="MWB252" s="1"/>
      <c r="MWC252" s="1"/>
      <c r="MWD252" s="1"/>
      <c r="MWE252" s="1"/>
      <c r="MWF252" s="1"/>
      <c r="MWG252" s="1"/>
      <c r="MWH252" s="1"/>
      <c r="MWI252" s="1"/>
      <c r="MWJ252" s="1"/>
      <c r="MWK252" s="1"/>
      <c r="MWL252" s="1"/>
      <c r="MWM252" s="1"/>
      <c r="MWN252" s="1"/>
      <c r="MWO252" s="1"/>
      <c r="MWP252" s="1"/>
      <c r="MWQ252" s="1"/>
      <c r="MWR252" s="1"/>
      <c r="MWS252" s="1"/>
      <c r="MWT252" s="1"/>
      <c r="MWU252" s="1"/>
      <c r="MWV252" s="1"/>
      <c r="MWW252" s="1"/>
      <c r="MWX252" s="1"/>
      <c r="MWY252" s="1"/>
      <c r="MWZ252" s="1"/>
      <c r="MXA252" s="1"/>
      <c r="MXB252" s="1"/>
      <c r="MXC252" s="1"/>
      <c r="MXD252" s="1"/>
      <c r="MXE252" s="1"/>
      <c r="MXF252" s="1"/>
      <c r="MXG252" s="1"/>
      <c r="MXH252" s="1"/>
      <c r="MXI252" s="1"/>
      <c r="MXJ252" s="1"/>
      <c r="MXK252" s="1"/>
      <c r="MXL252" s="1"/>
      <c r="MXM252" s="1"/>
      <c r="MXN252" s="1"/>
      <c r="MXO252" s="1"/>
      <c r="MXP252" s="1"/>
      <c r="MXQ252" s="1"/>
      <c r="MXR252" s="1"/>
      <c r="MXS252" s="1"/>
      <c r="MXT252" s="1"/>
      <c r="MXU252" s="1"/>
      <c r="MXV252" s="1"/>
      <c r="MXW252" s="1"/>
      <c r="MXX252" s="1"/>
      <c r="MXY252" s="1"/>
      <c r="MXZ252" s="1"/>
      <c r="MYA252" s="1"/>
      <c r="MYB252" s="1"/>
      <c r="MYC252" s="1"/>
      <c r="MYD252" s="1"/>
      <c r="MYE252" s="1"/>
      <c r="MYF252" s="1"/>
      <c r="MYG252" s="1"/>
      <c r="MYH252" s="1"/>
      <c r="MYI252" s="1"/>
      <c r="MYJ252" s="1"/>
      <c r="MYK252" s="1"/>
      <c r="MYL252" s="1"/>
      <c r="MYM252" s="1"/>
      <c r="MYN252" s="1"/>
      <c r="MYO252" s="1"/>
      <c r="MYP252" s="1"/>
      <c r="MYQ252" s="1"/>
      <c r="MYR252" s="1"/>
      <c r="MYS252" s="1"/>
      <c r="MYT252" s="1"/>
      <c r="MYU252" s="1"/>
      <c r="MYV252" s="1"/>
      <c r="MYW252" s="1"/>
      <c r="MYX252" s="1"/>
      <c r="MYY252" s="1"/>
      <c r="MYZ252" s="1"/>
      <c r="MZA252" s="1"/>
      <c r="MZB252" s="1"/>
      <c r="MZC252" s="1"/>
      <c r="MZD252" s="1"/>
      <c r="MZE252" s="1"/>
      <c r="MZF252" s="1"/>
      <c r="MZG252" s="1"/>
      <c r="MZH252" s="1"/>
      <c r="MZI252" s="1"/>
      <c r="MZJ252" s="1"/>
      <c r="MZK252" s="1"/>
      <c r="MZL252" s="1"/>
      <c r="MZM252" s="1"/>
      <c r="MZN252" s="1"/>
      <c r="MZO252" s="1"/>
      <c r="MZP252" s="1"/>
      <c r="MZQ252" s="1"/>
      <c r="MZR252" s="1"/>
      <c r="MZS252" s="1"/>
      <c r="MZT252" s="1"/>
      <c r="MZU252" s="1"/>
      <c r="MZV252" s="1"/>
      <c r="MZW252" s="1"/>
      <c r="MZX252" s="1"/>
      <c r="MZY252" s="1"/>
      <c r="MZZ252" s="1"/>
      <c r="NAA252" s="1"/>
      <c r="NAB252" s="1"/>
      <c r="NAC252" s="1"/>
      <c r="NAD252" s="1"/>
      <c r="NAE252" s="1"/>
      <c r="NAF252" s="1"/>
      <c r="NAG252" s="1"/>
      <c r="NAH252" s="1"/>
      <c r="NAI252" s="1"/>
      <c r="NAJ252" s="1"/>
      <c r="NAK252" s="1"/>
      <c r="NAL252" s="1"/>
      <c r="NAM252" s="1"/>
      <c r="NAN252" s="1"/>
      <c r="NAO252" s="1"/>
      <c r="NAP252" s="1"/>
      <c r="NAQ252" s="1"/>
      <c r="NAR252" s="1"/>
      <c r="NAS252" s="1"/>
      <c r="NAT252" s="1"/>
      <c r="NAU252" s="1"/>
      <c r="NAV252" s="1"/>
      <c r="NAW252" s="1"/>
      <c r="NAX252" s="1"/>
      <c r="NAY252" s="1"/>
      <c r="NAZ252" s="1"/>
      <c r="NBA252" s="1"/>
      <c r="NBB252" s="1"/>
      <c r="NBC252" s="1"/>
      <c r="NBD252" s="1"/>
      <c r="NBE252" s="1"/>
      <c r="NBF252" s="1"/>
      <c r="NBG252" s="1"/>
      <c r="NBH252" s="1"/>
      <c r="NBI252" s="1"/>
      <c r="NBJ252" s="1"/>
      <c r="NBK252" s="1"/>
      <c r="NBL252" s="1"/>
      <c r="NBM252" s="1"/>
      <c r="NBN252" s="1"/>
      <c r="NBO252" s="1"/>
      <c r="NBP252" s="1"/>
      <c r="NBQ252" s="1"/>
      <c r="NBR252" s="1"/>
      <c r="NBS252" s="1"/>
      <c r="NBT252" s="1"/>
      <c r="NBU252" s="1"/>
      <c r="NBV252" s="1"/>
      <c r="NBW252" s="1"/>
      <c r="NBX252" s="1"/>
      <c r="NBY252" s="1"/>
      <c r="NBZ252" s="1"/>
      <c r="NCA252" s="1"/>
      <c r="NCB252" s="1"/>
      <c r="NCC252" s="1"/>
      <c r="NCD252" s="1"/>
      <c r="NCE252" s="1"/>
      <c r="NCF252" s="1"/>
      <c r="NCG252" s="1"/>
      <c r="NCH252" s="1"/>
      <c r="NCI252" s="1"/>
      <c r="NCJ252" s="1"/>
      <c r="NCK252" s="1"/>
      <c r="NCL252" s="1"/>
      <c r="NCM252" s="1"/>
      <c r="NCN252" s="1"/>
      <c r="NCO252" s="1"/>
      <c r="NCP252" s="1"/>
      <c r="NCQ252" s="1"/>
      <c r="NCR252" s="1"/>
      <c r="NCS252" s="1"/>
      <c r="NCT252" s="1"/>
      <c r="NCU252" s="1"/>
      <c r="NCV252" s="1"/>
      <c r="NCW252" s="1"/>
      <c r="NCX252" s="1"/>
      <c r="NCY252" s="1"/>
      <c r="NCZ252" s="1"/>
      <c r="NDA252" s="1"/>
      <c r="NDB252" s="1"/>
      <c r="NDC252" s="1"/>
      <c r="NDD252" s="1"/>
      <c r="NDE252" s="1"/>
      <c r="NDF252" s="1"/>
      <c r="NDG252" s="1"/>
      <c r="NDH252" s="1"/>
      <c r="NDI252" s="1"/>
      <c r="NDJ252" s="1"/>
      <c r="NDK252" s="1"/>
      <c r="NDL252" s="1"/>
      <c r="NDM252" s="1"/>
      <c r="NDN252" s="1"/>
      <c r="NDO252" s="1"/>
      <c r="NDP252" s="1"/>
      <c r="NDQ252" s="1"/>
      <c r="NDR252" s="1"/>
      <c r="NDS252" s="1"/>
      <c r="NDT252" s="1"/>
      <c r="NDU252" s="1"/>
      <c r="NDV252" s="1"/>
      <c r="NDW252" s="1"/>
      <c r="NDX252" s="1"/>
      <c r="NDY252" s="1"/>
      <c r="NDZ252" s="1"/>
      <c r="NEA252" s="1"/>
      <c r="NEB252" s="1"/>
      <c r="NEC252" s="1"/>
      <c r="NED252" s="1"/>
      <c r="NEE252" s="1"/>
      <c r="NEF252" s="1"/>
      <c r="NEG252" s="1"/>
      <c r="NEH252" s="1"/>
      <c r="NEI252" s="1"/>
      <c r="NEJ252" s="1"/>
      <c r="NEK252" s="1"/>
      <c r="NEL252" s="1"/>
      <c r="NEM252" s="1"/>
      <c r="NEN252" s="1"/>
      <c r="NEO252" s="1"/>
      <c r="NEP252" s="1"/>
      <c r="NEQ252" s="1"/>
      <c r="NER252" s="1"/>
      <c r="NES252" s="1"/>
      <c r="NET252" s="1"/>
      <c r="NEU252" s="1"/>
      <c r="NEV252" s="1"/>
      <c r="NEW252" s="1"/>
      <c r="NEX252" s="1"/>
      <c r="NEY252" s="1"/>
      <c r="NEZ252" s="1"/>
      <c r="NFA252" s="1"/>
      <c r="NFB252" s="1"/>
      <c r="NFC252" s="1"/>
      <c r="NFD252" s="1"/>
      <c r="NFE252" s="1"/>
      <c r="NFF252" s="1"/>
      <c r="NFG252" s="1"/>
      <c r="NFH252" s="1"/>
      <c r="NFI252" s="1"/>
      <c r="NFJ252" s="1"/>
      <c r="NFK252" s="1"/>
      <c r="NFL252" s="1"/>
      <c r="NFM252" s="1"/>
      <c r="NFN252" s="1"/>
      <c r="NFO252" s="1"/>
      <c r="NFP252" s="1"/>
      <c r="NFQ252" s="1"/>
      <c r="NFR252" s="1"/>
      <c r="NFS252" s="1"/>
      <c r="NFT252" s="1"/>
      <c r="NFU252" s="1"/>
      <c r="NFV252" s="1"/>
      <c r="NFW252" s="1"/>
      <c r="NFX252" s="1"/>
      <c r="NFY252" s="1"/>
      <c r="NFZ252" s="1"/>
      <c r="NGA252" s="1"/>
      <c r="NGB252" s="1"/>
      <c r="NGC252" s="1"/>
      <c r="NGD252" s="1"/>
      <c r="NGE252" s="1"/>
      <c r="NGF252" s="1"/>
      <c r="NGG252" s="1"/>
      <c r="NGH252" s="1"/>
      <c r="NGI252" s="1"/>
      <c r="NGJ252" s="1"/>
      <c r="NGK252" s="1"/>
      <c r="NGL252" s="1"/>
      <c r="NGM252" s="1"/>
      <c r="NGN252" s="1"/>
      <c r="NGO252" s="1"/>
      <c r="NGP252" s="1"/>
      <c r="NGQ252" s="1"/>
      <c r="NGR252" s="1"/>
      <c r="NGS252" s="1"/>
      <c r="NGT252" s="1"/>
      <c r="NGU252" s="1"/>
      <c r="NGV252" s="1"/>
      <c r="NGW252" s="1"/>
      <c r="NGX252" s="1"/>
      <c r="NGY252" s="1"/>
      <c r="NGZ252" s="1"/>
      <c r="NHA252" s="1"/>
      <c r="NHB252" s="1"/>
      <c r="NHC252" s="1"/>
      <c r="NHD252" s="1"/>
      <c r="NHE252" s="1"/>
      <c r="NHF252" s="1"/>
      <c r="NHG252" s="1"/>
      <c r="NHH252" s="1"/>
      <c r="NHI252" s="1"/>
      <c r="NHJ252" s="1"/>
      <c r="NHK252" s="1"/>
      <c r="NHL252" s="1"/>
      <c r="NHM252" s="1"/>
      <c r="NHN252" s="1"/>
      <c r="NHO252" s="1"/>
      <c r="NHP252" s="1"/>
      <c r="NHQ252" s="1"/>
      <c r="NHR252" s="1"/>
      <c r="NHS252" s="1"/>
      <c r="NHT252" s="1"/>
      <c r="NHU252" s="1"/>
      <c r="NHV252" s="1"/>
      <c r="NHW252" s="1"/>
      <c r="NHX252" s="1"/>
      <c r="NHY252" s="1"/>
      <c r="NHZ252" s="1"/>
      <c r="NIA252" s="1"/>
      <c r="NIB252" s="1"/>
      <c r="NIC252" s="1"/>
      <c r="NID252" s="1"/>
      <c r="NIE252" s="1"/>
      <c r="NIF252" s="1"/>
      <c r="NIG252" s="1"/>
      <c r="NIH252" s="1"/>
      <c r="NII252" s="1"/>
      <c r="NIJ252" s="1"/>
      <c r="NIK252" s="1"/>
      <c r="NIL252" s="1"/>
      <c r="NIM252" s="1"/>
      <c r="NIN252" s="1"/>
      <c r="NIO252" s="1"/>
      <c r="NIP252" s="1"/>
      <c r="NIQ252" s="1"/>
      <c r="NIR252" s="1"/>
      <c r="NIS252" s="1"/>
      <c r="NIT252" s="1"/>
      <c r="NIU252" s="1"/>
      <c r="NIV252" s="1"/>
      <c r="NIW252" s="1"/>
      <c r="NIX252" s="1"/>
      <c r="NIY252" s="1"/>
      <c r="NIZ252" s="1"/>
      <c r="NJA252" s="1"/>
      <c r="NJB252" s="1"/>
      <c r="NJC252" s="1"/>
      <c r="NJD252" s="1"/>
      <c r="NJE252" s="1"/>
      <c r="NJF252" s="1"/>
      <c r="NJG252" s="1"/>
      <c r="NJH252" s="1"/>
      <c r="NJI252" s="1"/>
      <c r="NJJ252" s="1"/>
      <c r="NJK252" s="1"/>
      <c r="NJL252" s="1"/>
      <c r="NJM252" s="1"/>
      <c r="NJN252" s="1"/>
      <c r="NJO252" s="1"/>
      <c r="NJP252" s="1"/>
      <c r="NJQ252" s="1"/>
      <c r="NJR252" s="1"/>
      <c r="NJS252" s="1"/>
      <c r="NJT252" s="1"/>
      <c r="NJU252" s="1"/>
      <c r="NJV252" s="1"/>
      <c r="NJW252" s="1"/>
      <c r="NJX252" s="1"/>
      <c r="NJY252" s="1"/>
      <c r="NJZ252" s="1"/>
      <c r="NKA252" s="1"/>
      <c r="NKB252" s="1"/>
      <c r="NKC252" s="1"/>
      <c r="NKD252" s="1"/>
      <c r="NKE252" s="1"/>
      <c r="NKF252" s="1"/>
      <c r="NKG252" s="1"/>
      <c r="NKH252" s="1"/>
      <c r="NKI252" s="1"/>
      <c r="NKJ252" s="1"/>
      <c r="NKK252" s="1"/>
      <c r="NKL252" s="1"/>
      <c r="NKM252" s="1"/>
      <c r="NKN252" s="1"/>
      <c r="NKO252" s="1"/>
      <c r="NKP252" s="1"/>
      <c r="NKQ252" s="1"/>
      <c r="NKR252" s="1"/>
      <c r="NKS252" s="1"/>
      <c r="NKT252" s="1"/>
      <c r="NKU252" s="1"/>
      <c r="NKV252" s="1"/>
      <c r="NKW252" s="1"/>
      <c r="NKX252" s="1"/>
      <c r="NKY252" s="1"/>
      <c r="NKZ252" s="1"/>
      <c r="NLA252" s="1"/>
      <c r="NLB252" s="1"/>
      <c r="NLC252" s="1"/>
      <c r="NLD252" s="1"/>
      <c r="NLE252" s="1"/>
      <c r="NLF252" s="1"/>
      <c r="NLG252" s="1"/>
      <c r="NLH252" s="1"/>
      <c r="NLI252" s="1"/>
      <c r="NLJ252" s="1"/>
      <c r="NLK252" s="1"/>
      <c r="NLL252" s="1"/>
      <c r="NLM252" s="1"/>
      <c r="NLN252" s="1"/>
      <c r="NLO252" s="1"/>
      <c r="NLP252" s="1"/>
      <c r="NLQ252" s="1"/>
      <c r="NLR252" s="1"/>
      <c r="NLS252" s="1"/>
      <c r="NLT252" s="1"/>
      <c r="NLU252" s="1"/>
      <c r="NLV252" s="1"/>
      <c r="NLW252" s="1"/>
      <c r="NLX252" s="1"/>
      <c r="NLY252" s="1"/>
      <c r="NLZ252" s="1"/>
      <c r="NMA252" s="1"/>
      <c r="NMB252" s="1"/>
      <c r="NMC252" s="1"/>
      <c r="NMD252" s="1"/>
      <c r="NME252" s="1"/>
      <c r="NMF252" s="1"/>
      <c r="NMG252" s="1"/>
      <c r="NMH252" s="1"/>
      <c r="NMI252" s="1"/>
      <c r="NMJ252" s="1"/>
      <c r="NMK252" s="1"/>
      <c r="NML252" s="1"/>
      <c r="NMM252" s="1"/>
      <c r="NMN252" s="1"/>
      <c r="NMO252" s="1"/>
      <c r="NMP252" s="1"/>
      <c r="NMQ252" s="1"/>
      <c r="NMR252" s="1"/>
      <c r="NMS252" s="1"/>
      <c r="NMT252" s="1"/>
      <c r="NMU252" s="1"/>
      <c r="NMV252" s="1"/>
      <c r="NMW252" s="1"/>
      <c r="NMX252" s="1"/>
      <c r="NMY252" s="1"/>
      <c r="NMZ252" s="1"/>
      <c r="NNA252" s="1"/>
      <c r="NNB252" s="1"/>
      <c r="NNC252" s="1"/>
      <c r="NND252" s="1"/>
      <c r="NNE252" s="1"/>
      <c r="NNF252" s="1"/>
      <c r="NNG252" s="1"/>
      <c r="NNH252" s="1"/>
      <c r="NNI252" s="1"/>
      <c r="NNJ252" s="1"/>
      <c r="NNK252" s="1"/>
      <c r="NNL252" s="1"/>
      <c r="NNM252" s="1"/>
      <c r="NNN252" s="1"/>
      <c r="NNO252" s="1"/>
      <c r="NNP252" s="1"/>
      <c r="NNQ252" s="1"/>
      <c r="NNR252" s="1"/>
      <c r="NNS252" s="1"/>
      <c r="NNT252" s="1"/>
      <c r="NNU252" s="1"/>
      <c r="NNV252" s="1"/>
      <c r="NNW252" s="1"/>
      <c r="NNX252" s="1"/>
      <c r="NNY252" s="1"/>
      <c r="NNZ252" s="1"/>
      <c r="NOA252" s="1"/>
      <c r="NOB252" s="1"/>
      <c r="NOC252" s="1"/>
      <c r="NOD252" s="1"/>
      <c r="NOE252" s="1"/>
      <c r="NOF252" s="1"/>
      <c r="NOG252" s="1"/>
      <c r="NOH252" s="1"/>
      <c r="NOI252" s="1"/>
      <c r="NOJ252" s="1"/>
      <c r="NOK252" s="1"/>
      <c r="NOL252" s="1"/>
      <c r="NOM252" s="1"/>
      <c r="NON252" s="1"/>
      <c r="NOO252" s="1"/>
      <c r="NOP252" s="1"/>
      <c r="NOQ252" s="1"/>
      <c r="NOR252" s="1"/>
      <c r="NOS252" s="1"/>
      <c r="NOT252" s="1"/>
      <c r="NOU252" s="1"/>
      <c r="NOV252" s="1"/>
      <c r="NOW252" s="1"/>
      <c r="NOX252" s="1"/>
      <c r="NOY252" s="1"/>
      <c r="NOZ252" s="1"/>
      <c r="NPA252" s="1"/>
      <c r="NPB252" s="1"/>
      <c r="NPC252" s="1"/>
      <c r="NPD252" s="1"/>
      <c r="NPE252" s="1"/>
      <c r="NPF252" s="1"/>
      <c r="NPG252" s="1"/>
      <c r="NPH252" s="1"/>
      <c r="NPI252" s="1"/>
      <c r="NPJ252" s="1"/>
      <c r="NPK252" s="1"/>
      <c r="NPL252" s="1"/>
      <c r="NPM252" s="1"/>
      <c r="NPN252" s="1"/>
      <c r="NPO252" s="1"/>
      <c r="NPP252" s="1"/>
      <c r="NPQ252" s="1"/>
      <c r="NPR252" s="1"/>
      <c r="NPS252" s="1"/>
      <c r="NPT252" s="1"/>
      <c r="NPU252" s="1"/>
      <c r="NPV252" s="1"/>
      <c r="NPW252" s="1"/>
      <c r="NPX252" s="1"/>
      <c r="NPY252" s="1"/>
      <c r="NPZ252" s="1"/>
      <c r="NQA252" s="1"/>
      <c r="NQB252" s="1"/>
      <c r="NQC252" s="1"/>
      <c r="NQD252" s="1"/>
      <c r="NQE252" s="1"/>
      <c r="NQF252" s="1"/>
      <c r="NQG252" s="1"/>
      <c r="NQH252" s="1"/>
      <c r="NQI252" s="1"/>
      <c r="NQJ252" s="1"/>
      <c r="NQK252" s="1"/>
      <c r="NQL252" s="1"/>
      <c r="NQM252" s="1"/>
      <c r="NQN252" s="1"/>
      <c r="NQO252" s="1"/>
      <c r="NQP252" s="1"/>
      <c r="NQQ252" s="1"/>
      <c r="NQR252" s="1"/>
      <c r="NQS252" s="1"/>
      <c r="NQT252" s="1"/>
      <c r="NQU252" s="1"/>
      <c r="NQV252" s="1"/>
      <c r="NQW252" s="1"/>
      <c r="NQX252" s="1"/>
      <c r="NQY252" s="1"/>
      <c r="NQZ252" s="1"/>
      <c r="NRA252" s="1"/>
      <c r="NRB252" s="1"/>
      <c r="NRC252" s="1"/>
      <c r="NRD252" s="1"/>
      <c r="NRE252" s="1"/>
      <c r="NRF252" s="1"/>
      <c r="NRG252" s="1"/>
      <c r="NRH252" s="1"/>
      <c r="NRI252" s="1"/>
      <c r="NRJ252" s="1"/>
      <c r="NRK252" s="1"/>
      <c r="NRL252" s="1"/>
      <c r="NRM252" s="1"/>
      <c r="NRN252" s="1"/>
      <c r="NRO252" s="1"/>
      <c r="NRP252" s="1"/>
      <c r="NRQ252" s="1"/>
      <c r="NRR252" s="1"/>
      <c r="NRS252" s="1"/>
      <c r="NRT252" s="1"/>
      <c r="NRU252" s="1"/>
      <c r="NRV252" s="1"/>
      <c r="NRW252" s="1"/>
      <c r="NRX252" s="1"/>
      <c r="NRY252" s="1"/>
      <c r="NRZ252" s="1"/>
      <c r="NSA252" s="1"/>
      <c r="NSB252" s="1"/>
      <c r="NSC252" s="1"/>
      <c r="NSD252" s="1"/>
      <c r="NSE252" s="1"/>
      <c r="NSF252" s="1"/>
      <c r="NSG252" s="1"/>
      <c r="NSH252" s="1"/>
      <c r="NSI252" s="1"/>
      <c r="NSJ252" s="1"/>
      <c r="NSK252" s="1"/>
      <c r="NSL252" s="1"/>
      <c r="NSM252" s="1"/>
      <c r="NSN252" s="1"/>
      <c r="NSO252" s="1"/>
      <c r="NSP252" s="1"/>
      <c r="NSQ252" s="1"/>
      <c r="NSR252" s="1"/>
      <c r="NSS252" s="1"/>
      <c r="NST252" s="1"/>
      <c r="NSU252" s="1"/>
      <c r="NSV252" s="1"/>
      <c r="NSW252" s="1"/>
      <c r="NSX252" s="1"/>
      <c r="NSY252" s="1"/>
      <c r="NSZ252" s="1"/>
      <c r="NTA252" s="1"/>
      <c r="NTB252" s="1"/>
      <c r="NTC252" s="1"/>
      <c r="NTD252" s="1"/>
      <c r="NTE252" s="1"/>
      <c r="NTF252" s="1"/>
      <c r="NTG252" s="1"/>
      <c r="NTH252" s="1"/>
      <c r="NTI252" s="1"/>
      <c r="NTJ252" s="1"/>
      <c r="NTK252" s="1"/>
      <c r="NTL252" s="1"/>
      <c r="NTM252" s="1"/>
      <c r="NTN252" s="1"/>
      <c r="NTO252" s="1"/>
      <c r="NTP252" s="1"/>
      <c r="NTQ252" s="1"/>
      <c r="NTR252" s="1"/>
      <c r="NTS252" s="1"/>
      <c r="NTT252" s="1"/>
      <c r="NTU252" s="1"/>
      <c r="NTV252" s="1"/>
      <c r="NTW252" s="1"/>
      <c r="NTX252" s="1"/>
      <c r="NTY252" s="1"/>
      <c r="NTZ252" s="1"/>
      <c r="NUA252" s="1"/>
      <c r="NUB252" s="1"/>
      <c r="NUC252" s="1"/>
      <c r="NUD252" s="1"/>
      <c r="NUE252" s="1"/>
      <c r="NUF252" s="1"/>
      <c r="NUG252" s="1"/>
      <c r="NUH252" s="1"/>
      <c r="NUI252" s="1"/>
      <c r="NUJ252" s="1"/>
      <c r="NUK252" s="1"/>
      <c r="NUL252" s="1"/>
      <c r="NUM252" s="1"/>
      <c r="NUN252" s="1"/>
      <c r="NUO252" s="1"/>
      <c r="NUP252" s="1"/>
      <c r="NUQ252" s="1"/>
      <c r="NUR252" s="1"/>
      <c r="NUS252" s="1"/>
      <c r="NUT252" s="1"/>
      <c r="NUU252" s="1"/>
      <c r="NUV252" s="1"/>
      <c r="NUW252" s="1"/>
      <c r="NUX252" s="1"/>
      <c r="NUY252" s="1"/>
      <c r="NUZ252" s="1"/>
      <c r="NVA252" s="1"/>
      <c r="NVB252" s="1"/>
      <c r="NVC252" s="1"/>
      <c r="NVD252" s="1"/>
      <c r="NVE252" s="1"/>
      <c r="NVF252" s="1"/>
      <c r="NVG252" s="1"/>
      <c r="NVH252" s="1"/>
      <c r="NVI252" s="1"/>
      <c r="NVJ252" s="1"/>
      <c r="NVK252" s="1"/>
      <c r="NVL252" s="1"/>
      <c r="NVM252" s="1"/>
      <c r="NVN252" s="1"/>
      <c r="NVO252" s="1"/>
      <c r="NVP252" s="1"/>
      <c r="NVQ252" s="1"/>
      <c r="NVR252" s="1"/>
      <c r="NVS252" s="1"/>
      <c r="NVT252" s="1"/>
      <c r="NVU252" s="1"/>
      <c r="NVV252" s="1"/>
      <c r="NVW252" s="1"/>
      <c r="NVX252" s="1"/>
      <c r="NVY252" s="1"/>
      <c r="NVZ252" s="1"/>
      <c r="NWA252" s="1"/>
      <c r="NWB252" s="1"/>
      <c r="NWC252" s="1"/>
      <c r="NWD252" s="1"/>
      <c r="NWE252" s="1"/>
      <c r="NWF252" s="1"/>
      <c r="NWG252" s="1"/>
      <c r="NWH252" s="1"/>
      <c r="NWI252" s="1"/>
      <c r="NWJ252" s="1"/>
      <c r="NWK252" s="1"/>
      <c r="NWL252" s="1"/>
      <c r="NWM252" s="1"/>
      <c r="NWN252" s="1"/>
      <c r="NWO252" s="1"/>
      <c r="NWP252" s="1"/>
      <c r="NWQ252" s="1"/>
      <c r="NWR252" s="1"/>
      <c r="NWS252" s="1"/>
      <c r="NWT252" s="1"/>
      <c r="NWU252" s="1"/>
      <c r="NWV252" s="1"/>
      <c r="NWW252" s="1"/>
      <c r="NWX252" s="1"/>
      <c r="NWY252" s="1"/>
      <c r="NWZ252" s="1"/>
      <c r="NXA252" s="1"/>
      <c r="NXB252" s="1"/>
      <c r="NXC252" s="1"/>
      <c r="NXD252" s="1"/>
      <c r="NXE252" s="1"/>
      <c r="NXF252" s="1"/>
      <c r="NXG252" s="1"/>
      <c r="NXH252" s="1"/>
      <c r="NXI252" s="1"/>
      <c r="NXJ252" s="1"/>
      <c r="NXK252" s="1"/>
      <c r="NXL252" s="1"/>
      <c r="NXM252" s="1"/>
      <c r="NXN252" s="1"/>
      <c r="NXO252" s="1"/>
      <c r="NXP252" s="1"/>
      <c r="NXQ252" s="1"/>
      <c r="NXR252" s="1"/>
      <c r="NXS252" s="1"/>
      <c r="NXT252" s="1"/>
      <c r="NXU252" s="1"/>
      <c r="NXV252" s="1"/>
      <c r="NXW252" s="1"/>
      <c r="NXX252" s="1"/>
      <c r="NXY252" s="1"/>
      <c r="NXZ252" s="1"/>
      <c r="NYA252" s="1"/>
      <c r="NYB252" s="1"/>
      <c r="NYC252" s="1"/>
      <c r="NYD252" s="1"/>
      <c r="NYE252" s="1"/>
      <c r="NYF252" s="1"/>
      <c r="NYG252" s="1"/>
      <c r="NYH252" s="1"/>
      <c r="NYI252" s="1"/>
      <c r="NYJ252" s="1"/>
      <c r="NYK252" s="1"/>
      <c r="NYL252" s="1"/>
      <c r="NYM252" s="1"/>
      <c r="NYN252" s="1"/>
      <c r="NYO252" s="1"/>
      <c r="NYP252" s="1"/>
      <c r="NYQ252" s="1"/>
      <c r="NYR252" s="1"/>
      <c r="NYS252" s="1"/>
      <c r="NYT252" s="1"/>
      <c r="NYU252" s="1"/>
      <c r="NYV252" s="1"/>
      <c r="NYW252" s="1"/>
      <c r="NYX252" s="1"/>
      <c r="NYY252" s="1"/>
      <c r="NYZ252" s="1"/>
      <c r="NZA252" s="1"/>
      <c r="NZB252" s="1"/>
      <c r="NZC252" s="1"/>
      <c r="NZD252" s="1"/>
      <c r="NZE252" s="1"/>
      <c r="NZF252" s="1"/>
      <c r="NZG252" s="1"/>
      <c r="NZH252" s="1"/>
      <c r="NZI252" s="1"/>
      <c r="NZJ252" s="1"/>
      <c r="NZK252" s="1"/>
      <c r="NZL252" s="1"/>
      <c r="NZM252" s="1"/>
      <c r="NZN252" s="1"/>
      <c r="NZO252" s="1"/>
      <c r="NZP252" s="1"/>
      <c r="NZQ252" s="1"/>
      <c r="NZR252" s="1"/>
      <c r="NZS252" s="1"/>
      <c r="NZT252" s="1"/>
      <c r="NZU252" s="1"/>
      <c r="NZV252" s="1"/>
      <c r="NZW252" s="1"/>
      <c r="NZX252" s="1"/>
      <c r="NZY252" s="1"/>
      <c r="NZZ252" s="1"/>
      <c r="OAA252" s="1"/>
      <c r="OAB252" s="1"/>
      <c r="OAC252" s="1"/>
      <c r="OAD252" s="1"/>
      <c r="OAE252" s="1"/>
      <c r="OAF252" s="1"/>
      <c r="OAG252" s="1"/>
      <c r="OAH252" s="1"/>
      <c r="OAI252" s="1"/>
      <c r="OAJ252" s="1"/>
      <c r="OAK252" s="1"/>
      <c r="OAL252" s="1"/>
      <c r="OAM252" s="1"/>
      <c r="OAN252" s="1"/>
      <c r="OAO252" s="1"/>
      <c r="OAP252" s="1"/>
      <c r="OAQ252" s="1"/>
      <c r="OAR252" s="1"/>
      <c r="OAS252" s="1"/>
      <c r="OAT252" s="1"/>
      <c r="OAU252" s="1"/>
      <c r="OAV252" s="1"/>
      <c r="OAW252" s="1"/>
      <c r="OAX252" s="1"/>
      <c r="OAY252" s="1"/>
      <c r="OAZ252" s="1"/>
      <c r="OBA252" s="1"/>
      <c r="OBB252" s="1"/>
      <c r="OBC252" s="1"/>
      <c r="OBD252" s="1"/>
      <c r="OBE252" s="1"/>
      <c r="OBF252" s="1"/>
      <c r="OBG252" s="1"/>
      <c r="OBH252" s="1"/>
      <c r="OBI252" s="1"/>
      <c r="OBJ252" s="1"/>
      <c r="OBK252" s="1"/>
      <c r="OBL252" s="1"/>
      <c r="OBM252" s="1"/>
      <c r="OBN252" s="1"/>
      <c r="OBO252" s="1"/>
      <c r="OBP252" s="1"/>
      <c r="OBQ252" s="1"/>
      <c r="OBR252" s="1"/>
      <c r="OBS252" s="1"/>
      <c r="OBT252" s="1"/>
      <c r="OBU252" s="1"/>
      <c r="OBV252" s="1"/>
      <c r="OBW252" s="1"/>
      <c r="OBX252" s="1"/>
      <c r="OBY252" s="1"/>
      <c r="OBZ252" s="1"/>
      <c r="OCA252" s="1"/>
      <c r="OCB252" s="1"/>
      <c r="OCC252" s="1"/>
      <c r="OCD252" s="1"/>
      <c r="OCE252" s="1"/>
      <c r="OCF252" s="1"/>
      <c r="OCG252" s="1"/>
      <c r="OCH252" s="1"/>
      <c r="OCI252" s="1"/>
      <c r="OCJ252" s="1"/>
      <c r="OCK252" s="1"/>
      <c r="OCL252" s="1"/>
      <c r="OCM252" s="1"/>
      <c r="OCN252" s="1"/>
      <c r="OCO252" s="1"/>
      <c r="OCP252" s="1"/>
      <c r="OCQ252" s="1"/>
      <c r="OCR252" s="1"/>
      <c r="OCS252" s="1"/>
      <c r="OCT252" s="1"/>
      <c r="OCU252" s="1"/>
      <c r="OCV252" s="1"/>
      <c r="OCW252" s="1"/>
      <c r="OCX252" s="1"/>
      <c r="OCY252" s="1"/>
      <c r="OCZ252" s="1"/>
      <c r="ODA252" s="1"/>
      <c r="ODB252" s="1"/>
      <c r="ODC252" s="1"/>
      <c r="ODD252" s="1"/>
      <c r="ODE252" s="1"/>
      <c r="ODF252" s="1"/>
      <c r="ODG252" s="1"/>
      <c r="ODH252" s="1"/>
      <c r="ODI252" s="1"/>
      <c r="ODJ252" s="1"/>
      <c r="ODK252" s="1"/>
      <c r="ODL252" s="1"/>
      <c r="ODM252" s="1"/>
      <c r="ODN252" s="1"/>
      <c r="ODO252" s="1"/>
      <c r="ODP252" s="1"/>
      <c r="ODQ252" s="1"/>
      <c r="ODR252" s="1"/>
      <c r="ODS252" s="1"/>
      <c r="ODT252" s="1"/>
      <c r="ODU252" s="1"/>
      <c r="ODV252" s="1"/>
      <c r="ODW252" s="1"/>
      <c r="ODX252" s="1"/>
      <c r="ODY252" s="1"/>
      <c r="ODZ252" s="1"/>
      <c r="OEA252" s="1"/>
      <c r="OEB252" s="1"/>
      <c r="OEC252" s="1"/>
      <c r="OED252" s="1"/>
      <c r="OEE252" s="1"/>
      <c r="OEF252" s="1"/>
      <c r="OEG252" s="1"/>
      <c r="OEH252" s="1"/>
      <c r="OEI252" s="1"/>
      <c r="OEJ252" s="1"/>
      <c r="OEK252" s="1"/>
      <c r="OEL252" s="1"/>
      <c r="OEM252" s="1"/>
      <c r="OEN252" s="1"/>
      <c r="OEO252" s="1"/>
      <c r="OEP252" s="1"/>
      <c r="OEQ252" s="1"/>
      <c r="OER252" s="1"/>
      <c r="OES252" s="1"/>
      <c r="OET252" s="1"/>
      <c r="OEU252" s="1"/>
      <c r="OEV252" s="1"/>
      <c r="OEW252" s="1"/>
      <c r="OEX252" s="1"/>
      <c r="OEY252" s="1"/>
      <c r="OEZ252" s="1"/>
      <c r="OFA252" s="1"/>
      <c r="OFB252" s="1"/>
      <c r="OFC252" s="1"/>
      <c r="OFD252" s="1"/>
      <c r="OFE252" s="1"/>
      <c r="OFF252" s="1"/>
      <c r="OFG252" s="1"/>
      <c r="OFH252" s="1"/>
      <c r="OFI252" s="1"/>
      <c r="OFJ252" s="1"/>
      <c r="OFK252" s="1"/>
      <c r="OFL252" s="1"/>
      <c r="OFM252" s="1"/>
      <c r="OFN252" s="1"/>
      <c r="OFO252" s="1"/>
      <c r="OFP252" s="1"/>
      <c r="OFQ252" s="1"/>
      <c r="OFR252" s="1"/>
      <c r="OFS252" s="1"/>
      <c r="OFT252" s="1"/>
      <c r="OFU252" s="1"/>
      <c r="OFV252" s="1"/>
      <c r="OFW252" s="1"/>
      <c r="OFX252" s="1"/>
      <c r="OFY252" s="1"/>
      <c r="OFZ252" s="1"/>
      <c r="OGA252" s="1"/>
      <c r="OGB252" s="1"/>
      <c r="OGC252" s="1"/>
      <c r="OGD252" s="1"/>
      <c r="OGE252" s="1"/>
      <c r="OGF252" s="1"/>
      <c r="OGG252" s="1"/>
      <c r="OGH252" s="1"/>
      <c r="OGI252" s="1"/>
      <c r="OGJ252" s="1"/>
      <c r="OGK252" s="1"/>
      <c r="OGL252" s="1"/>
      <c r="OGM252" s="1"/>
      <c r="OGN252" s="1"/>
      <c r="OGO252" s="1"/>
      <c r="OGP252" s="1"/>
      <c r="OGQ252" s="1"/>
      <c r="OGR252" s="1"/>
      <c r="OGS252" s="1"/>
      <c r="OGT252" s="1"/>
      <c r="OGU252" s="1"/>
      <c r="OGV252" s="1"/>
      <c r="OGW252" s="1"/>
      <c r="OGX252" s="1"/>
      <c r="OGY252" s="1"/>
      <c r="OGZ252" s="1"/>
      <c r="OHA252" s="1"/>
      <c r="OHB252" s="1"/>
      <c r="OHC252" s="1"/>
      <c r="OHD252" s="1"/>
      <c r="OHE252" s="1"/>
      <c r="OHF252" s="1"/>
      <c r="OHG252" s="1"/>
      <c r="OHH252" s="1"/>
      <c r="OHI252" s="1"/>
      <c r="OHJ252" s="1"/>
      <c r="OHK252" s="1"/>
      <c r="OHL252" s="1"/>
      <c r="OHM252" s="1"/>
      <c r="OHN252" s="1"/>
      <c r="OHO252" s="1"/>
      <c r="OHP252" s="1"/>
      <c r="OHQ252" s="1"/>
      <c r="OHR252" s="1"/>
      <c r="OHS252" s="1"/>
      <c r="OHT252" s="1"/>
      <c r="OHU252" s="1"/>
      <c r="OHV252" s="1"/>
      <c r="OHW252" s="1"/>
      <c r="OHX252" s="1"/>
      <c r="OHY252" s="1"/>
      <c r="OHZ252" s="1"/>
      <c r="OIA252" s="1"/>
      <c r="OIB252" s="1"/>
      <c r="OIC252" s="1"/>
      <c r="OID252" s="1"/>
      <c r="OIE252" s="1"/>
      <c r="OIF252" s="1"/>
      <c r="OIG252" s="1"/>
      <c r="OIH252" s="1"/>
      <c r="OII252" s="1"/>
      <c r="OIJ252" s="1"/>
      <c r="OIK252" s="1"/>
      <c r="OIL252" s="1"/>
      <c r="OIM252" s="1"/>
      <c r="OIN252" s="1"/>
      <c r="OIO252" s="1"/>
      <c r="OIP252" s="1"/>
      <c r="OIQ252" s="1"/>
      <c r="OIR252" s="1"/>
      <c r="OIS252" s="1"/>
      <c r="OIT252" s="1"/>
      <c r="OIU252" s="1"/>
      <c r="OIV252" s="1"/>
      <c r="OIW252" s="1"/>
      <c r="OIX252" s="1"/>
      <c r="OIY252" s="1"/>
      <c r="OIZ252" s="1"/>
      <c r="OJA252" s="1"/>
      <c r="OJB252" s="1"/>
      <c r="OJC252" s="1"/>
      <c r="OJD252" s="1"/>
      <c r="OJE252" s="1"/>
      <c r="OJF252" s="1"/>
      <c r="OJG252" s="1"/>
      <c r="OJH252" s="1"/>
      <c r="OJI252" s="1"/>
      <c r="OJJ252" s="1"/>
      <c r="OJK252" s="1"/>
      <c r="OJL252" s="1"/>
      <c r="OJM252" s="1"/>
      <c r="OJN252" s="1"/>
      <c r="OJO252" s="1"/>
      <c r="OJP252" s="1"/>
      <c r="OJQ252" s="1"/>
      <c r="OJR252" s="1"/>
      <c r="OJS252" s="1"/>
      <c r="OJT252" s="1"/>
      <c r="OJU252" s="1"/>
      <c r="OJV252" s="1"/>
      <c r="OJW252" s="1"/>
      <c r="OJX252" s="1"/>
      <c r="OJY252" s="1"/>
      <c r="OJZ252" s="1"/>
      <c r="OKA252" s="1"/>
      <c r="OKB252" s="1"/>
      <c r="OKC252" s="1"/>
      <c r="OKD252" s="1"/>
      <c r="OKE252" s="1"/>
      <c r="OKF252" s="1"/>
      <c r="OKG252" s="1"/>
      <c r="OKH252" s="1"/>
      <c r="OKI252" s="1"/>
      <c r="OKJ252" s="1"/>
      <c r="OKK252" s="1"/>
      <c r="OKL252" s="1"/>
      <c r="OKM252" s="1"/>
      <c r="OKN252" s="1"/>
      <c r="OKO252" s="1"/>
      <c r="OKP252" s="1"/>
      <c r="OKQ252" s="1"/>
      <c r="OKR252" s="1"/>
      <c r="OKS252" s="1"/>
      <c r="OKT252" s="1"/>
      <c r="OKU252" s="1"/>
      <c r="OKV252" s="1"/>
      <c r="OKW252" s="1"/>
      <c r="OKX252" s="1"/>
      <c r="OKY252" s="1"/>
      <c r="OKZ252" s="1"/>
      <c r="OLA252" s="1"/>
      <c r="OLB252" s="1"/>
      <c r="OLC252" s="1"/>
      <c r="OLD252" s="1"/>
      <c r="OLE252" s="1"/>
      <c r="OLF252" s="1"/>
      <c r="OLG252" s="1"/>
      <c r="OLH252" s="1"/>
      <c r="OLI252" s="1"/>
      <c r="OLJ252" s="1"/>
      <c r="OLK252" s="1"/>
      <c r="OLL252" s="1"/>
      <c r="OLM252" s="1"/>
      <c r="OLN252" s="1"/>
      <c r="OLO252" s="1"/>
      <c r="OLP252" s="1"/>
      <c r="OLQ252" s="1"/>
      <c r="OLR252" s="1"/>
      <c r="OLS252" s="1"/>
      <c r="OLT252" s="1"/>
      <c r="OLU252" s="1"/>
      <c r="OLV252" s="1"/>
      <c r="OLW252" s="1"/>
      <c r="OLX252" s="1"/>
      <c r="OLY252" s="1"/>
      <c r="OLZ252" s="1"/>
      <c r="OMA252" s="1"/>
      <c r="OMB252" s="1"/>
      <c r="OMC252" s="1"/>
      <c r="OMD252" s="1"/>
      <c r="OME252" s="1"/>
      <c r="OMF252" s="1"/>
      <c r="OMG252" s="1"/>
      <c r="OMH252" s="1"/>
      <c r="OMI252" s="1"/>
      <c r="OMJ252" s="1"/>
      <c r="OMK252" s="1"/>
      <c r="OML252" s="1"/>
      <c r="OMM252" s="1"/>
      <c r="OMN252" s="1"/>
      <c r="OMO252" s="1"/>
      <c r="OMP252" s="1"/>
      <c r="OMQ252" s="1"/>
      <c r="OMR252" s="1"/>
      <c r="OMS252" s="1"/>
      <c r="OMT252" s="1"/>
      <c r="OMU252" s="1"/>
      <c r="OMV252" s="1"/>
      <c r="OMW252" s="1"/>
      <c r="OMX252" s="1"/>
      <c r="OMY252" s="1"/>
      <c r="OMZ252" s="1"/>
      <c r="ONA252" s="1"/>
      <c r="ONB252" s="1"/>
      <c r="ONC252" s="1"/>
      <c r="OND252" s="1"/>
      <c r="ONE252" s="1"/>
      <c r="ONF252" s="1"/>
      <c r="ONG252" s="1"/>
      <c r="ONH252" s="1"/>
      <c r="ONI252" s="1"/>
      <c r="ONJ252" s="1"/>
      <c r="ONK252" s="1"/>
      <c r="ONL252" s="1"/>
      <c r="ONM252" s="1"/>
      <c r="ONN252" s="1"/>
      <c r="ONO252" s="1"/>
      <c r="ONP252" s="1"/>
      <c r="ONQ252" s="1"/>
      <c r="ONR252" s="1"/>
      <c r="ONS252" s="1"/>
      <c r="ONT252" s="1"/>
      <c r="ONU252" s="1"/>
      <c r="ONV252" s="1"/>
      <c r="ONW252" s="1"/>
      <c r="ONX252" s="1"/>
      <c r="ONY252" s="1"/>
      <c r="ONZ252" s="1"/>
      <c r="OOA252" s="1"/>
      <c r="OOB252" s="1"/>
      <c r="OOC252" s="1"/>
      <c r="OOD252" s="1"/>
      <c r="OOE252" s="1"/>
      <c r="OOF252" s="1"/>
      <c r="OOG252" s="1"/>
      <c r="OOH252" s="1"/>
      <c r="OOI252" s="1"/>
      <c r="OOJ252" s="1"/>
      <c r="OOK252" s="1"/>
      <c r="OOL252" s="1"/>
      <c r="OOM252" s="1"/>
      <c r="OON252" s="1"/>
      <c r="OOO252" s="1"/>
      <c r="OOP252" s="1"/>
      <c r="OOQ252" s="1"/>
      <c r="OOR252" s="1"/>
      <c r="OOS252" s="1"/>
      <c r="OOT252" s="1"/>
      <c r="OOU252" s="1"/>
      <c r="OOV252" s="1"/>
      <c r="OOW252" s="1"/>
      <c r="OOX252" s="1"/>
      <c r="OOY252" s="1"/>
      <c r="OOZ252" s="1"/>
      <c r="OPA252" s="1"/>
      <c r="OPB252" s="1"/>
      <c r="OPC252" s="1"/>
      <c r="OPD252" s="1"/>
      <c r="OPE252" s="1"/>
      <c r="OPF252" s="1"/>
      <c r="OPG252" s="1"/>
      <c r="OPH252" s="1"/>
      <c r="OPI252" s="1"/>
      <c r="OPJ252" s="1"/>
      <c r="OPK252" s="1"/>
      <c r="OPL252" s="1"/>
      <c r="OPM252" s="1"/>
      <c r="OPN252" s="1"/>
      <c r="OPO252" s="1"/>
      <c r="OPP252" s="1"/>
      <c r="OPQ252" s="1"/>
      <c r="OPR252" s="1"/>
      <c r="OPS252" s="1"/>
      <c r="OPT252" s="1"/>
      <c r="OPU252" s="1"/>
      <c r="OPV252" s="1"/>
      <c r="OPW252" s="1"/>
      <c r="OPX252" s="1"/>
      <c r="OPY252" s="1"/>
      <c r="OPZ252" s="1"/>
      <c r="OQA252" s="1"/>
      <c r="OQB252" s="1"/>
      <c r="OQC252" s="1"/>
      <c r="OQD252" s="1"/>
      <c r="OQE252" s="1"/>
      <c r="OQF252" s="1"/>
      <c r="OQG252" s="1"/>
      <c r="OQH252" s="1"/>
      <c r="OQI252" s="1"/>
      <c r="OQJ252" s="1"/>
      <c r="OQK252" s="1"/>
      <c r="OQL252" s="1"/>
      <c r="OQM252" s="1"/>
      <c r="OQN252" s="1"/>
      <c r="OQO252" s="1"/>
      <c r="OQP252" s="1"/>
      <c r="OQQ252" s="1"/>
      <c r="OQR252" s="1"/>
      <c r="OQS252" s="1"/>
      <c r="OQT252" s="1"/>
      <c r="OQU252" s="1"/>
      <c r="OQV252" s="1"/>
      <c r="OQW252" s="1"/>
      <c r="OQX252" s="1"/>
      <c r="OQY252" s="1"/>
      <c r="OQZ252" s="1"/>
      <c r="ORA252" s="1"/>
      <c r="ORB252" s="1"/>
      <c r="ORC252" s="1"/>
      <c r="ORD252" s="1"/>
      <c r="ORE252" s="1"/>
      <c r="ORF252" s="1"/>
      <c r="ORG252" s="1"/>
      <c r="ORH252" s="1"/>
      <c r="ORI252" s="1"/>
      <c r="ORJ252" s="1"/>
      <c r="ORK252" s="1"/>
      <c r="ORL252" s="1"/>
      <c r="ORM252" s="1"/>
      <c r="ORN252" s="1"/>
      <c r="ORO252" s="1"/>
      <c r="ORP252" s="1"/>
      <c r="ORQ252" s="1"/>
      <c r="ORR252" s="1"/>
      <c r="ORS252" s="1"/>
      <c r="ORT252" s="1"/>
      <c r="ORU252" s="1"/>
      <c r="ORV252" s="1"/>
      <c r="ORW252" s="1"/>
      <c r="ORX252" s="1"/>
      <c r="ORY252" s="1"/>
      <c r="ORZ252" s="1"/>
      <c r="OSA252" s="1"/>
      <c r="OSB252" s="1"/>
      <c r="OSC252" s="1"/>
      <c r="OSD252" s="1"/>
      <c r="OSE252" s="1"/>
      <c r="OSF252" s="1"/>
      <c r="OSG252" s="1"/>
      <c r="OSH252" s="1"/>
      <c r="OSI252" s="1"/>
      <c r="OSJ252" s="1"/>
      <c r="OSK252" s="1"/>
      <c r="OSL252" s="1"/>
      <c r="OSM252" s="1"/>
      <c r="OSN252" s="1"/>
      <c r="OSO252" s="1"/>
      <c r="OSP252" s="1"/>
      <c r="OSQ252" s="1"/>
      <c r="OSR252" s="1"/>
      <c r="OSS252" s="1"/>
      <c r="OST252" s="1"/>
      <c r="OSU252" s="1"/>
      <c r="OSV252" s="1"/>
      <c r="OSW252" s="1"/>
      <c r="OSX252" s="1"/>
      <c r="OSY252" s="1"/>
      <c r="OSZ252" s="1"/>
      <c r="OTA252" s="1"/>
      <c r="OTB252" s="1"/>
      <c r="OTC252" s="1"/>
      <c r="OTD252" s="1"/>
      <c r="OTE252" s="1"/>
      <c r="OTF252" s="1"/>
      <c r="OTG252" s="1"/>
      <c r="OTH252" s="1"/>
      <c r="OTI252" s="1"/>
      <c r="OTJ252" s="1"/>
      <c r="OTK252" s="1"/>
      <c r="OTL252" s="1"/>
      <c r="OTM252" s="1"/>
      <c r="OTN252" s="1"/>
      <c r="OTO252" s="1"/>
      <c r="OTP252" s="1"/>
      <c r="OTQ252" s="1"/>
      <c r="OTR252" s="1"/>
      <c r="OTS252" s="1"/>
      <c r="OTT252" s="1"/>
      <c r="OTU252" s="1"/>
      <c r="OTV252" s="1"/>
      <c r="OTW252" s="1"/>
      <c r="OTX252" s="1"/>
      <c r="OTY252" s="1"/>
      <c r="OTZ252" s="1"/>
      <c r="OUA252" s="1"/>
      <c r="OUB252" s="1"/>
      <c r="OUC252" s="1"/>
      <c r="OUD252" s="1"/>
      <c r="OUE252" s="1"/>
      <c r="OUF252" s="1"/>
      <c r="OUG252" s="1"/>
      <c r="OUH252" s="1"/>
      <c r="OUI252" s="1"/>
      <c r="OUJ252" s="1"/>
      <c r="OUK252" s="1"/>
      <c r="OUL252" s="1"/>
      <c r="OUM252" s="1"/>
      <c r="OUN252" s="1"/>
      <c r="OUO252" s="1"/>
      <c r="OUP252" s="1"/>
      <c r="OUQ252" s="1"/>
      <c r="OUR252" s="1"/>
      <c r="OUS252" s="1"/>
      <c r="OUT252" s="1"/>
      <c r="OUU252" s="1"/>
      <c r="OUV252" s="1"/>
      <c r="OUW252" s="1"/>
      <c r="OUX252" s="1"/>
      <c r="OUY252" s="1"/>
      <c r="OUZ252" s="1"/>
      <c r="OVA252" s="1"/>
      <c r="OVB252" s="1"/>
      <c r="OVC252" s="1"/>
      <c r="OVD252" s="1"/>
      <c r="OVE252" s="1"/>
      <c r="OVF252" s="1"/>
      <c r="OVG252" s="1"/>
      <c r="OVH252" s="1"/>
      <c r="OVI252" s="1"/>
      <c r="OVJ252" s="1"/>
      <c r="OVK252" s="1"/>
      <c r="OVL252" s="1"/>
      <c r="OVM252" s="1"/>
      <c r="OVN252" s="1"/>
      <c r="OVO252" s="1"/>
      <c r="OVP252" s="1"/>
      <c r="OVQ252" s="1"/>
      <c r="OVR252" s="1"/>
      <c r="OVS252" s="1"/>
      <c r="OVT252" s="1"/>
      <c r="OVU252" s="1"/>
      <c r="OVV252" s="1"/>
      <c r="OVW252" s="1"/>
      <c r="OVX252" s="1"/>
      <c r="OVY252" s="1"/>
      <c r="OVZ252" s="1"/>
      <c r="OWA252" s="1"/>
      <c r="OWB252" s="1"/>
      <c r="OWC252" s="1"/>
      <c r="OWD252" s="1"/>
      <c r="OWE252" s="1"/>
      <c r="OWF252" s="1"/>
      <c r="OWG252" s="1"/>
      <c r="OWH252" s="1"/>
      <c r="OWI252" s="1"/>
      <c r="OWJ252" s="1"/>
      <c r="OWK252" s="1"/>
      <c r="OWL252" s="1"/>
      <c r="OWM252" s="1"/>
      <c r="OWN252" s="1"/>
      <c r="OWO252" s="1"/>
      <c r="OWP252" s="1"/>
      <c r="OWQ252" s="1"/>
      <c r="OWR252" s="1"/>
      <c r="OWS252" s="1"/>
      <c r="OWT252" s="1"/>
      <c r="OWU252" s="1"/>
      <c r="OWV252" s="1"/>
      <c r="OWW252" s="1"/>
      <c r="OWX252" s="1"/>
      <c r="OWY252" s="1"/>
      <c r="OWZ252" s="1"/>
      <c r="OXA252" s="1"/>
      <c r="OXB252" s="1"/>
      <c r="OXC252" s="1"/>
      <c r="OXD252" s="1"/>
      <c r="OXE252" s="1"/>
      <c r="OXF252" s="1"/>
      <c r="OXG252" s="1"/>
      <c r="OXH252" s="1"/>
      <c r="OXI252" s="1"/>
      <c r="OXJ252" s="1"/>
      <c r="OXK252" s="1"/>
      <c r="OXL252" s="1"/>
      <c r="OXM252" s="1"/>
      <c r="OXN252" s="1"/>
      <c r="OXO252" s="1"/>
      <c r="OXP252" s="1"/>
      <c r="OXQ252" s="1"/>
      <c r="OXR252" s="1"/>
      <c r="OXS252" s="1"/>
      <c r="OXT252" s="1"/>
      <c r="OXU252" s="1"/>
      <c r="OXV252" s="1"/>
      <c r="OXW252" s="1"/>
      <c r="OXX252" s="1"/>
      <c r="OXY252" s="1"/>
      <c r="OXZ252" s="1"/>
      <c r="OYA252" s="1"/>
      <c r="OYB252" s="1"/>
      <c r="OYC252" s="1"/>
      <c r="OYD252" s="1"/>
      <c r="OYE252" s="1"/>
      <c r="OYF252" s="1"/>
      <c r="OYG252" s="1"/>
      <c r="OYH252" s="1"/>
      <c r="OYI252" s="1"/>
      <c r="OYJ252" s="1"/>
      <c r="OYK252" s="1"/>
      <c r="OYL252" s="1"/>
      <c r="OYM252" s="1"/>
      <c r="OYN252" s="1"/>
      <c r="OYO252" s="1"/>
      <c r="OYP252" s="1"/>
      <c r="OYQ252" s="1"/>
      <c r="OYR252" s="1"/>
      <c r="OYS252" s="1"/>
      <c r="OYT252" s="1"/>
      <c r="OYU252" s="1"/>
      <c r="OYV252" s="1"/>
      <c r="OYW252" s="1"/>
      <c r="OYX252" s="1"/>
      <c r="OYY252" s="1"/>
      <c r="OYZ252" s="1"/>
      <c r="OZA252" s="1"/>
      <c r="OZB252" s="1"/>
      <c r="OZC252" s="1"/>
      <c r="OZD252" s="1"/>
      <c r="OZE252" s="1"/>
      <c r="OZF252" s="1"/>
      <c r="OZG252" s="1"/>
      <c r="OZH252" s="1"/>
      <c r="OZI252" s="1"/>
      <c r="OZJ252" s="1"/>
      <c r="OZK252" s="1"/>
      <c r="OZL252" s="1"/>
      <c r="OZM252" s="1"/>
      <c r="OZN252" s="1"/>
      <c r="OZO252" s="1"/>
      <c r="OZP252" s="1"/>
      <c r="OZQ252" s="1"/>
      <c r="OZR252" s="1"/>
      <c r="OZS252" s="1"/>
      <c r="OZT252" s="1"/>
      <c r="OZU252" s="1"/>
      <c r="OZV252" s="1"/>
      <c r="OZW252" s="1"/>
      <c r="OZX252" s="1"/>
      <c r="OZY252" s="1"/>
      <c r="OZZ252" s="1"/>
      <c r="PAA252" s="1"/>
      <c r="PAB252" s="1"/>
      <c r="PAC252" s="1"/>
      <c r="PAD252" s="1"/>
      <c r="PAE252" s="1"/>
      <c r="PAF252" s="1"/>
      <c r="PAG252" s="1"/>
      <c r="PAH252" s="1"/>
      <c r="PAI252" s="1"/>
      <c r="PAJ252" s="1"/>
      <c r="PAK252" s="1"/>
      <c r="PAL252" s="1"/>
      <c r="PAM252" s="1"/>
      <c r="PAN252" s="1"/>
      <c r="PAO252" s="1"/>
      <c r="PAP252" s="1"/>
      <c r="PAQ252" s="1"/>
      <c r="PAR252" s="1"/>
      <c r="PAS252" s="1"/>
      <c r="PAT252" s="1"/>
      <c r="PAU252" s="1"/>
      <c r="PAV252" s="1"/>
      <c r="PAW252" s="1"/>
      <c r="PAX252" s="1"/>
      <c r="PAY252" s="1"/>
      <c r="PAZ252" s="1"/>
      <c r="PBA252" s="1"/>
      <c r="PBB252" s="1"/>
      <c r="PBC252" s="1"/>
      <c r="PBD252" s="1"/>
      <c r="PBE252" s="1"/>
      <c r="PBF252" s="1"/>
      <c r="PBG252" s="1"/>
      <c r="PBH252" s="1"/>
      <c r="PBI252" s="1"/>
      <c r="PBJ252" s="1"/>
      <c r="PBK252" s="1"/>
      <c r="PBL252" s="1"/>
      <c r="PBM252" s="1"/>
      <c r="PBN252" s="1"/>
      <c r="PBO252" s="1"/>
      <c r="PBP252" s="1"/>
      <c r="PBQ252" s="1"/>
      <c r="PBR252" s="1"/>
      <c r="PBS252" s="1"/>
      <c r="PBT252" s="1"/>
      <c r="PBU252" s="1"/>
      <c r="PBV252" s="1"/>
      <c r="PBW252" s="1"/>
      <c r="PBX252" s="1"/>
      <c r="PBY252" s="1"/>
      <c r="PBZ252" s="1"/>
      <c r="PCA252" s="1"/>
      <c r="PCB252" s="1"/>
      <c r="PCC252" s="1"/>
      <c r="PCD252" s="1"/>
      <c r="PCE252" s="1"/>
      <c r="PCF252" s="1"/>
      <c r="PCG252" s="1"/>
      <c r="PCH252" s="1"/>
      <c r="PCI252" s="1"/>
      <c r="PCJ252" s="1"/>
      <c r="PCK252" s="1"/>
      <c r="PCL252" s="1"/>
      <c r="PCM252" s="1"/>
      <c r="PCN252" s="1"/>
      <c r="PCO252" s="1"/>
      <c r="PCP252" s="1"/>
      <c r="PCQ252" s="1"/>
      <c r="PCR252" s="1"/>
      <c r="PCS252" s="1"/>
      <c r="PCT252" s="1"/>
      <c r="PCU252" s="1"/>
      <c r="PCV252" s="1"/>
      <c r="PCW252" s="1"/>
      <c r="PCX252" s="1"/>
      <c r="PCY252" s="1"/>
      <c r="PCZ252" s="1"/>
      <c r="PDA252" s="1"/>
      <c r="PDB252" s="1"/>
      <c r="PDC252" s="1"/>
      <c r="PDD252" s="1"/>
      <c r="PDE252" s="1"/>
      <c r="PDF252" s="1"/>
      <c r="PDG252" s="1"/>
      <c r="PDH252" s="1"/>
      <c r="PDI252" s="1"/>
      <c r="PDJ252" s="1"/>
      <c r="PDK252" s="1"/>
      <c r="PDL252" s="1"/>
      <c r="PDM252" s="1"/>
      <c r="PDN252" s="1"/>
      <c r="PDO252" s="1"/>
      <c r="PDP252" s="1"/>
      <c r="PDQ252" s="1"/>
      <c r="PDR252" s="1"/>
      <c r="PDS252" s="1"/>
      <c r="PDT252" s="1"/>
      <c r="PDU252" s="1"/>
      <c r="PDV252" s="1"/>
      <c r="PDW252" s="1"/>
      <c r="PDX252" s="1"/>
      <c r="PDY252" s="1"/>
      <c r="PDZ252" s="1"/>
      <c r="PEA252" s="1"/>
      <c r="PEB252" s="1"/>
      <c r="PEC252" s="1"/>
      <c r="PED252" s="1"/>
      <c r="PEE252" s="1"/>
      <c r="PEF252" s="1"/>
      <c r="PEG252" s="1"/>
      <c r="PEH252" s="1"/>
      <c r="PEI252" s="1"/>
      <c r="PEJ252" s="1"/>
      <c r="PEK252" s="1"/>
      <c r="PEL252" s="1"/>
      <c r="PEM252" s="1"/>
      <c r="PEN252" s="1"/>
      <c r="PEO252" s="1"/>
      <c r="PEP252" s="1"/>
      <c r="PEQ252" s="1"/>
      <c r="PER252" s="1"/>
      <c r="PES252" s="1"/>
      <c r="PET252" s="1"/>
      <c r="PEU252" s="1"/>
      <c r="PEV252" s="1"/>
      <c r="PEW252" s="1"/>
      <c r="PEX252" s="1"/>
      <c r="PEY252" s="1"/>
      <c r="PEZ252" s="1"/>
      <c r="PFA252" s="1"/>
      <c r="PFB252" s="1"/>
      <c r="PFC252" s="1"/>
      <c r="PFD252" s="1"/>
      <c r="PFE252" s="1"/>
      <c r="PFF252" s="1"/>
      <c r="PFG252" s="1"/>
      <c r="PFH252" s="1"/>
      <c r="PFI252" s="1"/>
      <c r="PFJ252" s="1"/>
      <c r="PFK252" s="1"/>
      <c r="PFL252" s="1"/>
      <c r="PFM252" s="1"/>
      <c r="PFN252" s="1"/>
      <c r="PFO252" s="1"/>
      <c r="PFP252" s="1"/>
      <c r="PFQ252" s="1"/>
      <c r="PFR252" s="1"/>
      <c r="PFS252" s="1"/>
      <c r="PFT252" s="1"/>
      <c r="PFU252" s="1"/>
      <c r="PFV252" s="1"/>
      <c r="PFW252" s="1"/>
      <c r="PFX252" s="1"/>
      <c r="PFY252" s="1"/>
      <c r="PFZ252" s="1"/>
      <c r="PGA252" s="1"/>
      <c r="PGB252" s="1"/>
      <c r="PGC252" s="1"/>
      <c r="PGD252" s="1"/>
      <c r="PGE252" s="1"/>
      <c r="PGF252" s="1"/>
      <c r="PGG252" s="1"/>
      <c r="PGH252" s="1"/>
      <c r="PGI252" s="1"/>
      <c r="PGJ252" s="1"/>
      <c r="PGK252" s="1"/>
      <c r="PGL252" s="1"/>
      <c r="PGM252" s="1"/>
      <c r="PGN252" s="1"/>
      <c r="PGO252" s="1"/>
      <c r="PGP252" s="1"/>
      <c r="PGQ252" s="1"/>
      <c r="PGR252" s="1"/>
      <c r="PGS252" s="1"/>
      <c r="PGT252" s="1"/>
      <c r="PGU252" s="1"/>
      <c r="PGV252" s="1"/>
      <c r="PGW252" s="1"/>
      <c r="PGX252" s="1"/>
      <c r="PGY252" s="1"/>
      <c r="PGZ252" s="1"/>
      <c r="PHA252" s="1"/>
      <c r="PHB252" s="1"/>
      <c r="PHC252" s="1"/>
      <c r="PHD252" s="1"/>
      <c r="PHE252" s="1"/>
      <c r="PHF252" s="1"/>
      <c r="PHG252" s="1"/>
      <c r="PHH252" s="1"/>
      <c r="PHI252" s="1"/>
      <c r="PHJ252" s="1"/>
      <c r="PHK252" s="1"/>
      <c r="PHL252" s="1"/>
      <c r="PHM252" s="1"/>
      <c r="PHN252" s="1"/>
      <c r="PHO252" s="1"/>
      <c r="PHP252" s="1"/>
      <c r="PHQ252" s="1"/>
      <c r="PHR252" s="1"/>
      <c r="PHS252" s="1"/>
      <c r="PHT252" s="1"/>
      <c r="PHU252" s="1"/>
      <c r="PHV252" s="1"/>
      <c r="PHW252" s="1"/>
      <c r="PHX252" s="1"/>
      <c r="PHY252" s="1"/>
      <c r="PHZ252" s="1"/>
      <c r="PIA252" s="1"/>
      <c r="PIB252" s="1"/>
      <c r="PIC252" s="1"/>
      <c r="PID252" s="1"/>
      <c r="PIE252" s="1"/>
      <c r="PIF252" s="1"/>
      <c r="PIG252" s="1"/>
      <c r="PIH252" s="1"/>
      <c r="PII252" s="1"/>
      <c r="PIJ252" s="1"/>
      <c r="PIK252" s="1"/>
      <c r="PIL252" s="1"/>
      <c r="PIM252" s="1"/>
      <c r="PIN252" s="1"/>
      <c r="PIO252" s="1"/>
      <c r="PIP252" s="1"/>
      <c r="PIQ252" s="1"/>
      <c r="PIR252" s="1"/>
      <c r="PIS252" s="1"/>
      <c r="PIT252" s="1"/>
      <c r="PIU252" s="1"/>
      <c r="PIV252" s="1"/>
      <c r="PIW252" s="1"/>
      <c r="PIX252" s="1"/>
      <c r="PIY252" s="1"/>
      <c r="PIZ252" s="1"/>
      <c r="PJA252" s="1"/>
      <c r="PJB252" s="1"/>
      <c r="PJC252" s="1"/>
      <c r="PJD252" s="1"/>
      <c r="PJE252" s="1"/>
      <c r="PJF252" s="1"/>
      <c r="PJG252" s="1"/>
      <c r="PJH252" s="1"/>
      <c r="PJI252" s="1"/>
      <c r="PJJ252" s="1"/>
      <c r="PJK252" s="1"/>
      <c r="PJL252" s="1"/>
      <c r="PJM252" s="1"/>
      <c r="PJN252" s="1"/>
      <c r="PJO252" s="1"/>
      <c r="PJP252" s="1"/>
      <c r="PJQ252" s="1"/>
      <c r="PJR252" s="1"/>
      <c r="PJS252" s="1"/>
      <c r="PJT252" s="1"/>
      <c r="PJU252" s="1"/>
      <c r="PJV252" s="1"/>
      <c r="PJW252" s="1"/>
      <c r="PJX252" s="1"/>
      <c r="PJY252" s="1"/>
      <c r="PJZ252" s="1"/>
      <c r="PKA252" s="1"/>
      <c r="PKB252" s="1"/>
      <c r="PKC252" s="1"/>
      <c r="PKD252" s="1"/>
      <c r="PKE252" s="1"/>
      <c r="PKF252" s="1"/>
      <c r="PKG252" s="1"/>
      <c r="PKH252" s="1"/>
      <c r="PKI252" s="1"/>
      <c r="PKJ252" s="1"/>
      <c r="PKK252" s="1"/>
      <c r="PKL252" s="1"/>
      <c r="PKM252" s="1"/>
      <c r="PKN252" s="1"/>
      <c r="PKO252" s="1"/>
      <c r="PKP252" s="1"/>
      <c r="PKQ252" s="1"/>
      <c r="PKR252" s="1"/>
      <c r="PKS252" s="1"/>
      <c r="PKT252" s="1"/>
      <c r="PKU252" s="1"/>
      <c r="PKV252" s="1"/>
      <c r="PKW252" s="1"/>
      <c r="PKX252" s="1"/>
      <c r="PKY252" s="1"/>
      <c r="PKZ252" s="1"/>
      <c r="PLA252" s="1"/>
      <c r="PLB252" s="1"/>
      <c r="PLC252" s="1"/>
      <c r="PLD252" s="1"/>
      <c r="PLE252" s="1"/>
      <c r="PLF252" s="1"/>
      <c r="PLG252" s="1"/>
      <c r="PLH252" s="1"/>
      <c r="PLI252" s="1"/>
      <c r="PLJ252" s="1"/>
      <c r="PLK252" s="1"/>
      <c r="PLL252" s="1"/>
      <c r="PLM252" s="1"/>
      <c r="PLN252" s="1"/>
      <c r="PLO252" s="1"/>
      <c r="PLP252" s="1"/>
      <c r="PLQ252" s="1"/>
      <c r="PLR252" s="1"/>
      <c r="PLS252" s="1"/>
      <c r="PLT252" s="1"/>
      <c r="PLU252" s="1"/>
      <c r="PLV252" s="1"/>
      <c r="PLW252" s="1"/>
      <c r="PLX252" s="1"/>
      <c r="PLY252" s="1"/>
      <c r="PLZ252" s="1"/>
      <c r="PMA252" s="1"/>
      <c r="PMB252" s="1"/>
      <c r="PMC252" s="1"/>
      <c r="PMD252" s="1"/>
      <c r="PME252" s="1"/>
      <c r="PMF252" s="1"/>
      <c r="PMG252" s="1"/>
      <c r="PMH252" s="1"/>
      <c r="PMI252" s="1"/>
      <c r="PMJ252" s="1"/>
      <c r="PMK252" s="1"/>
      <c r="PML252" s="1"/>
      <c r="PMM252" s="1"/>
      <c r="PMN252" s="1"/>
      <c r="PMO252" s="1"/>
      <c r="PMP252" s="1"/>
      <c r="PMQ252" s="1"/>
      <c r="PMR252" s="1"/>
      <c r="PMS252" s="1"/>
      <c r="PMT252" s="1"/>
      <c r="PMU252" s="1"/>
      <c r="PMV252" s="1"/>
      <c r="PMW252" s="1"/>
      <c r="PMX252" s="1"/>
      <c r="PMY252" s="1"/>
      <c r="PMZ252" s="1"/>
      <c r="PNA252" s="1"/>
      <c r="PNB252" s="1"/>
      <c r="PNC252" s="1"/>
      <c r="PND252" s="1"/>
      <c r="PNE252" s="1"/>
      <c r="PNF252" s="1"/>
      <c r="PNG252" s="1"/>
      <c r="PNH252" s="1"/>
      <c r="PNI252" s="1"/>
      <c r="PNJ252" s="1"/>
      <c r="PNK252" s="1"/>
      <c r="PNL252" s="1"/>
      <c r="PNM252" s="1"/>
      <c r="PNN252" s="1"/>
      <c r="PNO252" s="1"/>
      <c r="PNP252" s="1"/>
      <c r="PNQ252" s="1"/>
      <c r="PNR252" s="1"/>
      <c r="PNS252" s="1"/>
      <c r="PNT252" s="1"/>
      <c r="PNU252" s="1"/>
      <c r="PNV252" s="1"/>
      <c r="PNW252" s="1"/>
      <c r="PNX252" s="1"/>
      <c r="PNY252" s="1"/>
      <c r="PNZ252" s="1"/>
      <c r="POA252" s="1"/>
      <c r="POB252" s="1"/>
      <c r="POC252" s="1"/>
      <c r="POD252" s="1"/>
      <c r="POE252" s="1"/>
      <c r="POF252" s="1"/>
      <c r="POG252" s="1"/>
      <c r="POH252" s="1"/>
      <c r="POI252" s="1"/>
      <c r="POJ252" s="1"/>
      <c r="POK252" s="1"/>
      <c r="POL252" s="1"/>
      <c r="POM252" s="1"/>
      <c r="PON252" s="1"/>
      <c r="POO252" s="1"/>
      <c r="POP252" s="1"/>
      <c r="POQ252" s="1"/>
      <c r="POR252" s="1"/>
      <c r="POS252" s="1"/>
      <c r="POT252" s="1"/>
      <c r="POU252" s="1"/>
      <c r="POV252" s="1"/>
      <c r="POW252" s="1"/>
      <c r="POX252" s="1"/>
      <c r="POY252" s="1"/>
      <c r="POZ252" s="1"/>
      <c r="PPA252" s="1"/>
      <c r="PPB252" s="1"/>
      <c r="PPC252" s="1"/>
      <c r="PPD252" s="1"/>
      <c r="PPE252" s="1"/>
      <c r="PPF252" s="1"/>
      <c r="PPG252" s="1"/>
      <c r="PPH252" s="1"/>
      <c r="PPI252" s="1"/>
      <c r="PPJ252" s="1"/>
      <c r="PPK252" s="1"/>
      <c r="PPL252" s="1"/>
      <c r="PPM252" s="1"/>
      <c r="PPN252" s="1"/>
      <c r="PPO252" s="1"/>
      <c r="PPP252" s="1"/>
      <c r="PPQ252" s="1"/>
      <c r="PPR252" s="1"/>
      <c r="PPS252" s="1"/>
      <c r="PPT252" s="1"/>
      <c r="PPU252" s="1"/>
      <c r="PPV252" s="1"/>
      <c r="PPW252" s="1"/>
      <c r="PPX252" s="1"/>
      <c r="PPY252" s="1"/>
      <c r="PPZ252" s="1"/>
      <c r="PQA252" s="1"/>
      <c r="PQB252" s="1"/>
      <c r="PQC252" s="1"/>
      <c r="PQD252" s="1"/>
      <c r="PQE252" s="1"/>
      <c r="PQF252" s="1"/>
      <c r="PQG252" s="1"/>
      <c r="PQH252" s="1"/>
      <c r="PQI252" s="1"/>
      <c r="PQJ252" s="1"/>
      <c r="PQK252" s="1"/>
      <c r="PQL252" s="1"/>
      <c r="PQM252" s="1"/>
      <c r="PQN252" s="1"/>
      <c r="PQO252" s="1"/>
      <c r="PQP252" s="1"/>
      <c r="PQQ252" s="1"/>
      <c r="PQR252" s="1"/>
      <c r="PQS252" s="1"/>
      <c r="PQT252" s="1"/>
      <c r="PQU252" s="1"/>
      <c r="PQV252" s="1"/>
      <c r="PQW252" s="1"/>
      <c r="PQX252" s="1"/>
      <c r="PQY252" s="1"/>
      <c r="PQZ252" s="1"/>
      <c r="PRA252" s="1"/>
      <c r="PRB252" s="1"/>
      <c r="PRC252" s="1"/>
      <c r="PRD252" s="1"/>
      <c r="PRE252" s="1"/>
      <c r="PRF252" s="1"/>
      <c r="PRG252" s="1"/>
      <c r="PRH252" s="1"/>
      <c r="PRI252" s="1"/>
      <c r="PRJ252" s="1"/>
      <c r="PRK252" s="1"/>
      <c r="PRL252" s="1"/>
      <c r="PRM252" s="1"/>
      <c r="PRN252" s="1"/>
      <c r="PRO252" s="1"/>
      <c r="PRP252" s="1"/>
      <c r="PRQ252" s="1"/>
      <c r="PRR252" s="1"/>
      <c r="PRS252" s="1"/>
      <c r="PRT252" s="1"/>
      <c r="PRU252" s="1"/>
      <c r="PRV252" s="1"/>
      <c r="PRW252" s="1"/>
      <c r="PRX252" s="1"/>
      <c r="PRY252" s="1"/>
      <c r="PRZ252" s="1"/>
      <c r="PSA252" s="1"/>
      <c r="PSB252" s="1"/>
      <c r="PSC252" s="1"/>
      <c r="PSD252" s="1"/>
      <c r="PSE252" s="1"/>
      <c r="PSF252" s="1"/>
      <c r="PSG252" s="1"/>
      <c r="PSH252" s="1"/>
      <c r="PSI252" s="1"/>
      <c r="PSJ252" s="1"/>
      <c r="PSK252" s="1"/>
      <c r="PSL252" s="1"/>
      <c r="PSM252" s="1"/>
      <c r="PSN252" s="1"/>
      <c r="PSO252" s="1"/>
      <c r="PSP252" s="1"/>
      <c r="PSQ252" s="1"/>
      <c r="PSR252" s="1"/>
      <c r="PSS252" s="1"/>
      <c r="PST252" s="1"/>
      <c r="PSU252" s="1"/>
      <c r="PSV252" s="1"/>
      <c r="PSW252" s="1"/>
      <c r="PSX252" s="1"/>
      <c r="PSY252" s="1"/>
      <c r="PSZ252" s="1"/>
      <c r="PTA252" s="1"/>
      <c r="PTB252" s="1"/>
      <c r="PTC252" s="1"/>
      <c r="PTD252" s="1"/>
      <c r="PTE252" s="1"/>
      <c r="PTF252" s="1"/>
      <c r="PTG252" s="1"/>
      <c r="PTH252" s="1"/>
      <c r="PTI252" s="1"/>
      <c r="PTJ252" s="1"/>
      <c r="PTK252" s="1"/>
      <c r="PTL252" s="1"/>
      <c r="PTM252" s="1"/>
      <c r="PTN252" s="1"/>
      <c r="PTO252" s="1"/>
      <c r="PTP252" s="1"/>
      <c r="PTQ252" s="1"/>
      <c r="PTR252" s="1"/>
      <c r="PTS252" s="1"/>
      <c r="PTT252" s="1"/>
      <c r="PTU252" s="1"/>
      <c r="PTV252" s="1"/>
      <c r="PTW252" s="1"/>
      <c r="PTX252" s="1"/>
      <c r="PTY252" s="1"/>
      <c r="PTZ252" s="1"/>
      <c r="PUA252" s="1"/>
      <c r="PUB252" s="1"/>
      <c r="PUC252" s="1"/>
      <c r="PUD252" s="1"/>
      <c r="PUE252" s="1"/>
      <c r="PUF252" s="1"/>
      <c r="PUG252" s="1"/>
      <c r="PUH252" s="1"/>
      <c r="PUI252" s="1"/>
      <c r="PUJ252" s="1"/>
      <c r="PUK252" s="1"/>
      <c r="PUL252" s="1"/>
      <c r="PUM252" s="1"/>
      <c r="PUN252" s="1"/>
      <c r="PUO252" s="1"/>
      <c r="PUP252" s="1"/>
      <c r="PUQ252" s="1"/>
      <c r="PUR252" s="1"/>
      <c r="PUS252" s="1"/>
      <c r="PUT252" s="1"/>
      <c r="PUU252" s="1"/>
      <c r="PUV252" s="1"/>
      <c r="PUW252" s="1"/>
      <c r="PUX252" s="1"/>
      <c r="PUY252" s="1"/>
      <c r="PUZ252" s="1"/>
      <c r="PVA252" s="1"/>
      <c r="PVB252" s="1"/>
      <c r="PVC252" s="1"/>
      <c r="PVD252" s="1"/>
      <c r="PVE252" s="1"/>
      <c r="PVF252" s="1"/>
      <c r="PVG252" s="1"/>
      <c r="PVH252" s="1"/>
      <c r="PVI252" s="1"/>
      <c r="PVJ252" s="1"/>
      <c r="PVK252" s="1"/>
      <c r="PVL252" s="1"/>
      <c r="PVM252" s="1"/>
      <c r="PVN252" s="1"/>
      <c r="PVO252" s="1"/>
      <c r="PVP252" s="1"/>
      <c r="PVQ252" s="1"/>
      <c r="PVR252" s="1"/>
      <c r="PVS252" s="1"/>
      <c r="PVT252" s="1"/>
      <c r="PVU252" s="1"/>
      <c r="PVV252" s="1"/>
      <c r="PVW252" s="1"/>
      <c r="PVX252" s="1"/>
      <c r="PVY252" s="1"/>
      <c r="PVZ252" s="1"/>
      <c r="PWA252" s="1"/>
      <c r="PWB252" s="1"/>
      <c r="PWC252" s="1"/>
      <c r="PWD252" s="1"/>
      <c r="PWE252" s="1"/>
      <c r="PWF252" s="1"/>
      <c r="PWG252" s="1"/>
      <c r="PWH252" s="1"/>
      <c r="PWI252" s="1"/>
      <c r="PWJ252" s="1"/>
      <c r="PWK252" s="1"/>
      <c r="PWL252" s="1"/>
      <c r="PWM252" s="1"/>
      <c r="PWN252" s="1"/>
      <c r="PWO252" s="1"/>
      <c r="PWP252" s="1"/>
      <c r="PWQ252" s="1"/>
      <c r="PWR252" s="1"/>
      <c r="PWS252" s="1"/>
      <c r="PWT252" s="1"/>
      <c r="PWU252" s="1"/>
      <c r="PWV252" s="1"/>
      <c r="PWW252" s="1"/>
      <c r="PWX252" s="1"/>
      <c r="PWY252" s="1"/>
      <c r="PWZ252" s="1"/>
      <c r="PXA252" s="1"/>
      <c r="PXB252" s="1"/>
      <c r="PXC252" s="1"/>
      <c r="PXD252" s="1"/>
      <c r="PXE252" s="1"/>
      <c r="PXF252" s="1"/>
      <c r="PXG252" s="1"/>
      <c r="PXH252" s="1"/>
      <c r="PXI252" s="1"/>
      <c r="PXJ252" s="1"/>
      <c r="PXK252" s="1"/>
      <c r="PXL252" s="1"/>
      <c r="PXM252" s="1"/>
      <c r="PXN252" s="1"/>
      <c r="PXO252" s="1"/>
      <c r="PXP252" s="1"/>
      <c r="PXQ252" s="1"/>
      <c r="PXR252" s="1"/>
      <c r="PXS252" s="1"/>
      <c r="PXT252" s="1"/>
      <c r="PXU252" s="1"/>
      <c r="PXV252" s="1"/>
      <c r="PXW252" s="1"/>
      <c r="PXX252" s="1"/>
      <c r="PXY252" s="1"/>
      <c r="PXZ252" s="1"/>
      <c r="PYA252" s="1"/>
      <c r="PYB252" s="1"/>
      <c r="PYC252" s="1"/>
      <c r="PYD252" s="1"/>
      <c r="PYE252" s="1"/>
      <c r="PYF252" s="1"/>
      <c r="PYG252" s="1"/>
      <c r="PYH252" s="1"/>
      <c r="PYI252" s="1"/>
      <c r="PYJ252" s="1"/>
      <c r="PYK252" s="1"/>
      <c r="PYL252" s="1"/>
      <c r="PYM252" s="1"/>
      <c r="PYN252" s="1"/>
      <c r="PYO252" s="1"/>
      <c r="PYP252" s="1"/>
      <c r="PYQ252" s="1"/>
      <c r="PYR252" s="1"/>
      <c r="PYS252" s="1"/>
      <c r="PYT252" s="1"/>
      <c r="PYU252" s="1"/>
      <c r="PYV252" s="1"/>
      <c r="PYW252" s="1"/>
      <c r="PYX252" s="1"/>
      <c r="PYY252" s="1"/>
      <c r="PYZ252" s="1"/>
      <c r="PZA252" s="1"/>
      <c r="PZB252" s="1"/>
      <c r="PZC252" s="1"/>
      <c r="PZD252" s="1"/>
      <c r="PZE252" s="1"/>
      <c r="PZF252" s="1"/>
      <c r="PZG252" s="1"/>
      <c r="PZH252" s="1"/>
      <c r="PZI252" s="1"/>
      <c r="PZJ252" s="1"/>
      <c r="PZK252" s="1"/>
      <c r="PZL252" s="1"/>
      <c r="PZM252" s="1"/>
      <c r="PZN252" s="1"/>
      <c r="PZO252" s="1"/>
      <c r="PZP252" s="1"/>
      <c r="PZQ252" s="1"/>
      <c r="PZR252" s="1"/>
      <c r="PZS252" s="1"/>
      <c r="PZT252" s="1"/>
      <c r="PZU252" s="1"/>
      <c r="PZV252" s="1"/>
      <c r="PZW252" s="1"/>
      <c r="PZX252" s="1"/>
      <c r="PZY252" s="1"/>
      <c r="PZZ252" s="1"/>
      <c r="QAA252" s="1"/>
      <c r="QAB252" s="1"/>
      <c r="QAC252" s="1"/>
      <c r="QAD252" s="1"/>
      <c r="QAE252" s="1"/>
      <c r="QAF252" s="1"/>
      <c r="QAG252" s="1"/>
      <c r="QAH252" s="1"/>
      <c r="QAI252" s="1"/>
      <c r="QAJ252" s="1"/>
      <c r="QAK252" s="1"/>
      <c r="QAL252" s="1"/>
      <c r="QAM252" s="1"/>
      <c r="QAN252" s="1"/>
      <c r="QAO252" s="1"/>
      <c r="QAP252" s="1"/>
      <c r="QAQ252" s="1"/>
      <c r="QAR252" s="1"/>
      <c r="QAS252" s="1"/>
      <c r="QAT252" s="1"/>
      <c r="QAU252" s="1"/>
      <c r="QAV252" s="1"/>
      <c r="QAW252" s="1"/>
      <c r="QAX252" s="1"/>
      <c r="QAY252" s="1"/>
      <c r="QAZ252" s="1"/>
      <c r="QBA252" s="1"/>
      <c r="QBB252" s="1"/>
      <c r="QBC252" s="1"/>
      <c r="QBD252" s="1"/>
      <c r="QBE252" s="1"/>
      <c r="QBF252" s="1"/>
      <c r="QBG252" s="1"/>
      <c r="QBH252" s="1"/>
      <c r="QBI252" s="1"/>
      <c r="QBJ252" s="1"/>
      <c r="QBK252" s="1"/>
      <c r="QBL252" s="1"/>
      <c r="QBM252" s="1"/>
      <c r="QBN252" s="1"/>
      <c r="QBO252" s="1"/>
      <c r="QBP252" s="1"/>
      <c r="QBQ252" s="1"/>
      <c r="QBR252" s="1"/>
      <c r="QBS252" s="1"/>
      <c r="QBT252" s="1"/>
      <c r="QBU252" s="1"/>
      <c r="QBV252" s="1"/>
      <c r="QBW252" s="1"/>
      <c r="QBX252" s="1"/>
      <c r="QBY252" s="1"/>
      <c r="QBZ252" s="1"/>
      <c r="QCA252" s="1"/>
      <c r="QCB252" s="1"/>
      <c r="QCC252" s="1"/>
      <c r="QCD252" s="1"/>
      <c r="QCE252" s="1"/>
      <c r="QCF252" s="1"/>
      <c r="QCG252" s="1"/>
      <c r="QCH252" s="1"/>
      <c r="QCI252" s="1"/>
      <c r="QCJ252" s="1"/>
      <c r="QCK252" s="1"/>
      <c r="QCL252" s="1"/>
      <c r="QCM252" s="1"/>
      <c r="QCN252" s="1"/>
      <c r="QCO252" s="1"/>
      <c r="QCP252" s="1"/>
      <c r="QCQ252" s="1"/>
      <c r="QCR252" s="1"/>
      <c r="QCS252" s="1"/>
      <c r="QCT252" s="1"/>
      <c r="QCU252" s="1"/>
      <c r="QCV252" s="1"/>
      <c r="QCW252" s="1"/>
      <c r="QCX252" s="1"/>
      <c r="QCY252" s="1"/>
      <c r="QCZ252" s="1"/>
      <c r="QDA252" s="1"/>
      <c r="QDB252" s="1"/>
      <c r="QDC252" s="1"/>
      <c r="QDD252" s="1"/>
      <c r="QDE252" s="1"/>
      <c r="QDF252" s="1"/>
      <c r="QDG252" s="1"/>
      <c r="QDH252" s="1"/>
      <c r="QDI252" s="1"/>
      <c r="QDJ252" s="1"/>
      <c r="QDK252" s="1"/>
      <c r="QDL252" s="1"/>
      <c r="QDM252" s="1"/>
      <c r="QDN252" s="1"/>
      <c r="QDO252" s="1"/>
      <c r="QDP252" s="1"/>
      <c r="QDQ252" s="1"/>
      <c r="QDR252" s="1"/>
      <c r="QDS252" s="1"/>
      <c r="QDT252" s="1"/>
      <c r="QDU252" s="1"/>
      <c r="QDV252" s="1"/>
      <c r="QDW252" s="1"/>
      <c r="QDX252" s="1"/>
      <c r="QDY252" s="1"/>
      <c r="QDZ252" s="1"/>
      <c r="QEA252" s="1"/>
      <c r="QEB252" s="1"/>
      <c r="QEC252" s="1"/>
      <c r="QED252" s="1"/>
      <c r="QEE252" s="1"/>
      <c r="QEF252" s="1"/>
      <c r="QEG252" s="1"/>
      <c r="QEH252" s="1"/>
      <c r="QEI252" s="1"/>
      <c r="QEJ252" s="1"/>
      <c r="QEK252" s="1"/>
      <c r="QEL252" s="1"/>
      <c r="QEM252" s="1"/>
      <c r="QEN252" s="1"/>
      <c r="QEO252" s="1"/>
      <c r="QEP252" s="1"/>
      <c r="QEQ252" s="1"/>
      <c r="QER252" s="1"/>
      <c r="QES252" s="1"/>
      <c r="QET252" s="1"/>
      <c r="QEU252" s="1"/>
      <c r="QEV252" s="1"/>
      <c r="QEW252" s="1"/>
      <c r="QEX252" s="1"/>
      <c r="QEY252" s="1"/>
      <c r="QEZ252" s="1"/>
      <c r="QFA252" s="1"/>
      <c r="QFB252" s="1"/>
      <c r="QFC252" s="1"/>
      <c r="QFD252" s="1"/>
      <c r="QFE252" s="1"/>
      <c r="QFF252" s="1"/>
      <c r="QFG252" s="1"/>
      <c r="QFH252" s="1"/>
      <c r="QFI252" s="1"/>
      <c r="QFJ252" s="1"/>
      <c r="QFK252" s="1"/>
      <c r="QFL252" s="1"/>
      <c r="QFM252" s="1"/>
      <c r="QFN252" s="1"/>
      <c r="QFO252" s="1"/>
      <c r="QFP252" s="1"/>
      <c r="QFQ252" s="1"/>
      <c r="QFR252" s="1"/>
      <c r="QFS252" s="1"/>
      <c r="QFT252" s="1"/>
      <c r="QFU252" s="1"/>
      <c r="QFV252" s="1"/>
      <c r="QFW252" s="1"/>
      <c r="QFX252" s="1"/>
      <c r="QFY252" s="1"/>
      <c r="QFZ252" s="1"/>
      <c r="QGA252" s="1"/>
      <c r="QGB252" s="1"/>
      <c r="QGC252" s="1"/>
      <c r="QGD252" s="1"/>
      <c r="QGE252" s="1"/>
      <c r="QGF252" s="1"/>
      <c r="QGG252" s="1"/>
      <c r="QGH252" s="1"/>
      <c r="QGI252" s="1"/>
      <c r="QGJ252" s="1"/>
      <c r="QGK252" s="1"/>
      <c r="QGL252" s="1"/>
      <c r="QGM252" s="1"/>
      <c r="QGN252" s="1"/>
      <c r="QGO252" s="1"/>
      <c r="QGP252" s="1"/>
      <c r="QGQ252" s="1"/>
      <c r="QGR252" s="1"/>
      <c r="QGS252" s="1"/>
      <c r="QGT252" s="1"/>
      <c r="QGU252" s="1"/>
      <c r="QGV252" s="1"/>
      <c r="QGW252" s="1"/>
      <c r="QGX252" s="1"/>
      <c r="QGY252" s="1"/>
      <c r="QGZ252" s="1"/>
      <c r="QHA252" s="1"/>
      <c r="QHB252" s="1"/>
      <c r="QHC252" s="1"/>
      <c r="QHD252" s="1"/>
      <c r="QHE252" s="1"/>
      <c r="QHF252" s="1"/>
      <c r="QHG252" s="1"/>
      <c r="QHH252" s="1"/>
      <c r="QHI252" s="1"/>
      <c r="QHJ252" s="1"/>
      <c r="QHK252" s="1"/>
      <c r="QHL252" s="1"/>
      <c r="QHM252" s="1"/>
      <c r="QHN252" s="1"/>
      <c r="QHO252" s="1"/>
      <c r="QHP252" s="1"/>
      <c r="QHQ252" s="1"/>
      <c r="QHR252" s="1"/>
      <c r="QHS252" s="1"/>
      <c r="QHT252" s="1"/>
      <c r="QHU252" s="1"/>
      <c r="QHV252" s="1"/>
      <c r="QHW252" s="1"/>
      <c r="QHX252" s="1"/>
      <c r="QHY252" s="1"/>
      <c r="QHZ252" s="1"/>
      <c r="QIA252" s="1"/>
      <c r="QIB252" s="1"/>
      <c r="QIC252" s="1"/>
      <c r="QID252" s="1"/>
      <c r="QIE252" s="1"/>
      <c r="QIF252" s="1"/>
      <c r="QIG252" s="1"/>
      <c r="QIH252" s="1"/>
      <c r="QII252" s="1"/>
      <c r="QIJ252" s="1"/>
      <c r="QIK252" s="1"/>
      <c r="QIL252" s="1"/>
      <c r="QIM252" s="1"/>
      <c r="QIN252" s="1"/>
      <c r="QIO252" s="1"/>
      <c r="QIP252" s="1"/>
      <c r="QIQ252" s="1"/>
      <c r="QIR252" s="1"/>
      <c r="QIS252" s="1"/>
      <c r="QIT252" s="1"/>
      <c r="QIU252" s="1"/>
      <c r="QIV252" s="1"/>
      <c r="QIW252" s="1"/>
      <c r="QIX252" s="1"/>
      <c r="QIY252" s="1"/>
      <c r="QIZ252" s="1"/>
      <c r="QJA252" s="1"/>
      <c r="QJB252" s="1"/>
      <c r="QJC252" s="1"/>
      <c r="QJD252" s="1"/>
      <c r="QJE252" s="1"/>
      <c r="QJF252" s="1"/>
      <c r="QJG252" s="1"/>
      <c r="QJH252" s="1"/>
      <c r="QJI252" s="1"/>
      <c r="QJJ252" s="1"/>
      <c r="QJK252" s="1"/>
      <c r="QJL252" s="1"/>
      <c r="QJM252" s="1"/>
      <c r="QJN252" s="1"/>
      <c r="QJO252" s="1"/>
      <c r="QJP252" s="1"/>
      <c r="QJQ252" s="1"/>
      <c r="QJR252" s="1"/>
      <c r="QJS252" s="1"/>
      <c r="QJT252" s="1"/>
      <c r="QJU252" s="1"/>
      <c r="QJV252" s="1"/>
      <c r="QJW252" s="1"/>
      <c r="QJX252" s="1"/>
      <c r="QJY252" s="1"/>
      <c r="QJZ252" s="1"/>
      <c r="QKA252" s="1"/>
      <c r="QKB252" s="1"/>
      <c r="QKC252" s="1"/>
      <c r="QKD252" s="1"/>
      <c r="QKE252" s="1"/>
      <c r="QKF252" s="1"/>
      <c r="QKG252" s="1"/>
      <c r="QKH252" s="1"/>
      <c r="QKI252" s="1"/>
      <c r="QKJ252" s="1"/>
      <c r="QKK252" s="1"/>
      <c r="QKL252" s="1"/>
      <c r="QKM252" s="1"/>
      <c r="QKN252" s="1"/>
      <c r="QKO252" s="1"/>
      <c r="QKP252" s="1"/>
      <c r="QKQ252" s="1"/>
      <c r="QKR252" s="1"/>
      <c r="QKS252" s="1"/>
      <c r="QKT252" s="1"/>
      <c r="QKU252" s="1"/>
      <c r="QKV252" s="1"/>
      <c r="QKW252" s="1"/>
      <c r="QKX252" s="1"/>
      <c r="QKY252" s="1"/>
      <c r="QKZ252" s="1"/>
      <c r="QLA252" s="1"/>
      <c r="QLB252" s="1"/>
      <c r="QLC252" s="1"/>
      <c r="QLD252" s="1"/>
      <c r="QLE252" s="1"/>
      <c r="QLF252" s="1"/>
      <c r="QLG252" s="1"/>
      <c r="QLH252" s="1"/>
      <c r="QLI252" s="1"/>
      <c r="QLJ252" s="1"/>
      <c r="QLK252" s="1"/>
      <c r="QLL252" s="1"/>
      <c r="QLM252" s="1"/>
      <c r="QLN252" s="1"/>
      <c r="QLO252" s="1"/>
      <c r="QLP252" s="1"/>
      <c r="QLQ252" s="1"/>
      <c r="QLR252" s="1"/>
      <c r="QLS252" s="1"/>
      <c r="QLT252" s="1"/>
      <c r="QLU252" s="1"/>
      <c r="QLV252" s="1"/>
      <c r="QLW252" s="1"/>
      <c r="QLX252" s="1"/>
      <c r="QLY252" s="1"/>
      <c r="QLZ252" s="1"/>
      <c r="QMA252" s="1"/>
      <c r="QMB252" s="1"/>
      <c r="QMC252" s="1"/>
      <c r="QMD252" s="1"/>
      <c r="QME252" s="1"/>
      <c r="QMF252" s="1"/>
      <c r="QMG252" s="1"/>
      <c r="QMH252" s="1"/>
      <c r="QMI252" s="1"/>
      <c r="QMJ252" s="1"/>
      <c r="QMK252" s="1"/>
      <c r="QML252" s="1"/>
      <c r="QMM252" s="1"/>
      <c r="QMN252" s="1"/>
      <c r="QMO252" s="1"/>
      <c r="QMP252" s="1"/>
      <c r="QMQ252" s="1"/>
      <c r="QMR252" s="1"/>
      <c r="QMS252" s="1"/>
      <c r="QMT252" s="1"/>
      <c r="QMU252" s="1"/>
      <c r="QMV252" s="1"/>
      <c r="QMW252" s="1"/>
      <c r="QMX252" s="1"/>
      <c r="QMY252" s="1"/>
      <c r="QMZ252" s="1"/>
      <c r="QNA252" s="1"/>
      <c r="QNB252" s="1"/>
      <c r="QNC252" s="1"/>
      <c r="QND252" s="1"/>
      <c r="QNE252" s="1"/>
      <c r="QNF252" s="1"/>
      <c r="QNG252" s="1"/>
      <c r="QNH252" s="1"/>
      <c r="QNI252" s="1"/>
      <c r="QNJ252" s="1"/>
      <c r="QNK252" s="1"/>
      <c r="QNL252" s="1"/>
      <c r="QNM252" s="1"/>
      <c r="QNN252" s="1"/>
      <c r="QNO252" s="1"/>
      <c r="QNP252" s="1"/>
      <c r="QNQ252" s="1"/>
      <c r="QNR252" s="1"/>
      <c r="QNS252" s="1"/>
      <c r="QNT252" s="1"/>
      <c r="QNU252" s="1"/>
      <c r="QNV252" s="1"/>
      <c r="QNW252" s="1"/>
      <c r="QNX252" s="1"/>
      <c r="QNY252" s="1"/>
      <c r="QNZ252" s="1"/>
      <c r="QOA252" s="1"/>
      <c r="QOB252" s="1"/>
      <c r="QOC252" s="1"/>
      <c r="QOD252" s="1"/>
      <c r="QOE252" s="1"/>
      <c r="QOF252" s="1"/>
      <c r="QOG252" s="1"/>
      <c r="QOH252" s="1"/>
      <c r="QOI252" s="1"/>
      <c r="QOJ252" s="1"/>
      <c r="QOK252" s="1"/>
      <c r="QOL252" s="1"/>
      <c r="QOM252" s="1"/>
      <c r="QON252" s="1"/>
      <c r="QOO252" s="1"/>
      <c r="QOP252" s="1"/>
      <c r="QOQ252" s="1"/>
      <c r="QOR252" s="1"/>
      <c r="QOS252" s="1"/>
      <c r="QOT252" s="1"/>
      <c r="QOU252" s="1"/>
      <c r="QOV252" s="1"/>
      <c r="QOW252" s="1"/>
      <c r="QOX252" s="1"/>
      <c r="QOY252" s="1"/>
      <c r="QOZ252" s="1"/>
      <c r="QPA252" s="1"/>
      <c r="QPB252" s="1"/>
      <c r="QPC252" s="1"/>
      <c r="QPD252" s="1"/>
      <c r="QPE252" s="1"/>
      <c r="QPF252" s="1"/>
      <c r="QPG252" s="1"/>
      <c r="QPH252" s="1"/>
      <c r="QPI252" s="1"/>
      <c r="QPJ252" s="1"/>
      <c r="QPK252" s="1"/>
      <c r="QPL252" s="1"/>
      <c r="QPM252" s="1"/>
      <c r="QPN252" s="1"/>
      <c r="QPO252" s="1"/>
      <c r="QPP252" s="1"/>
      <c r="QPQ252" s="1"/>
      <c r="QPR252" s="1"/>
      <c r="QPS252" s="1"/>
      <c r="QPT252" s="1"/>
      <c r="QPU252" s="1"/>
      <c r="QPV252" s="1"/>
      <c r="QPW252" s="1"/>
      <c r="QPX252" s="1"/>
      <c r="QPY252" s="1"/>
      <c r="QPZ252" s="1"/>
      <c r="QQA252" s="1"/>
      <c r="QQB252" s="1"/>
      <c r="QQC252" s="1"/>
      <c r="QQD252" s="1"/>
      <c r="QQE252" s="1"/>
      <c r="QQF252" s="1"/>
      <c r="QQG252" s="1"/>
      <c r="QQH252" s="1"/>
      <c r="QQI252" s="1"/>
      <c r="QQJ252" s="1"/>
      <c r="QQK252" s="1"/>
      <c r="QQL252" s="1"/>
      <c r="QQM252" s="1"/>
      <c r="QQN252" s="1"/>
      <c r="QQO252" s="1"/>
      <c r="QQP252" s="1"/>
      <c r="QQQ252" s="1"/>
      <c r="QQR252" s="1"/>
      <c r="QQS252" s="1"/>
      <c r="QQT252" s="1"/>
      <c r="QQU252" s="1"/>
      <c r="QQV252" s="1"/>
      <c r="QQW252" s="1"/>
      <c r="QQX252" s="1"/>
      <c r="QQY252" s="1"/>
      <c r="QQZ252" s="1"/>
      <c r="QRA252" s="1"/>
      <c r="QRB252" s="1"/>
      <c r="QRC252" s="1"/>
      <c r="QRD252" s="1"/>
      <c r="QRE252" s="1"/>
      <c r="QRF252" s="1"/>
      <c r="QRG252" s="1"/>
      <c r="QRH252" s="1"/>
      <c r="QRI252" s="1"/>
      <c r="QRJ252" s="1"/>
      <c r="QRK252" s="1"/>
      <c r="QRL252" s="1"/>
      <c r="QRM252" s="1"/>
      <c r="QRN252" s="1"/>
      <c r="QRO252" s="1"/>
      <c r="QRP252" s="1"/>
      <c r="QRQ252" s="1"/>
      <c r="QRR252" s="1"/>
      <c r="QRS252" s="1"/>
      <c r="QRT252" s="1"/>
      <c r="QRU252" s="1"/>
      <c r="QRV252" s="1"/>
      <c r="QRW252" s="1"/>
      <c r="QRX252" s="1"/>
      <c r="QRY252" s="1"/>
      <c r="QRZ252" s="1"/>
      <c r="QSA252" s="1"/>
      <c r="QSB252" s="1"/>
      <c r="QSC252" s="1"/>
      <c r="QSD252" s="1"/>
      <c r="QSE252" s="1"/>
      <c r="QSF252" s="1"/>
      <c r="QSG252" s="1"/>
      <c r="QSH252" s="1"/>
      <c r="QSI252" s="1"/>
      <c r="QSJ252" s="1"/>
      <c r="QSK252" s="1"/>
      <c r="QSL252" s="1"/>
      <c r="QSM252" s="1"/>
      <c r="QSN252" s="1"/>
      <c r="QSO252" s="1"/>
      <c r="QSP252" s="1"/>
      <c r="QSQ252" s="1"/>
      <c r="QSR252" s="1"/>
      <c r="QSS252" s="1"/>
      <c r="QST252" s="1"/>
      <c r="QSU252" s="1"/>
      <c r="QSV252" s="1"/>
      <c r="QSW252" s="1"/>
      <c r="QSX252" s="1"/>
      <c r="QSY252" s="1"/>
      <c r="QSZ252" s="1"/>
      <c r="QTA252" s="1"/>
      <c r="QTB252" s="1"/>
      <c r="QTC252" s="1"/>
      <c r="QTD252" s="1"/>
      <c r="QTE252" s="1"/>
      <c r="QTF252" s="1"/>
      <c r="QTG252" s="1"/>
      <c r="QTH252" s="1"/>
      <c r="QTI252" s="1"/>
      <c r="QTJ252" s="1"/>
      <c r="QTK252" s="1"/>
      <c r="QTL252" s="1"/>
      <c r="QTM252" s="1"/>
      <c r="QTN252" s="1"/>
      <c r="QTO252" s="1"/>
      <c r="QTP252" s="1"/>
      <c r="QTQ252" s="1"/>
      <c r="QTR252" s="1"/>
      <c r="QTS252" s="1"/>
      <c r="QTT252" s="1"/>
      <c r="QTU252" s="1"/>
      <c r="QTV252" s="1"/>
      <c r="QTW252" s="1"/>
      <c r="QTX252" s="1"/>
      <c r="QTY252" s="1"/>
      <c r="QTZ252" s="1"/>
      <c r="QUA252" s="1"/>
      <c r="QUB252" s="1"/>
      <c r="QUC252" s="1"/>
      <c r="QUD252" s="1"/>
      <c r="QUE252" s="1"/>
      <c r="QUF252" s="1"/>
      <c r="QUG252" s="1"/>
      <c r="QUH252" s="1"/>
      <c r="QUI252" s="1"/>
      <c r="QUJ252" s="1"/>
      <c r="QUK252" s="1"/>
      <c r="QUL252" s="1"/>
      <c r="QUM252" s="1"/>
      <c r="QUN252" s="1"/>
      <c r="QUO252" s="1"/>
      <c r="QUP252" s="1"/>
      <c r="QUQ252" s="1"/>
      <c r="QUR252" s="1"/>
      <c r="QUS252" s="1"/>
      <c r="QUT252" s="1"/>
      <c r="QUU252" s="1"/>
      <c r="QUV252" s="1"/>
      <c r="QUW252" s="1"/>
      <c r="QUX252" s="1"/>
      <c r="QUY252" s="1"/>
      <c r="QUZ252" s="1"/>
      <c r="QVA252" s="1"/>
      <c r="QVB252" s="1"/>
      <c r="QVC252" s="1"/>
      <c r="QVD252" s="1"/>
      <c r="QVE252" s="1"/>
      <c r="QVF252" s="1"/>
      <c r="QVG252" s="1"/>
      <c r="QVH252" s="1"/>
      <c r="QVI252" s="1"/>
      <c r="QVJ252" s="1"/>
      <c r="QVK252" s="1"/>
      <c r="QVL252" s="1"/>
      <c r="QVM252" s="1"/>
      <c r="QVN252" s="1"/>
      <c r="QVO252" s="1"/>
      <c r="QVP252" s="1"/>
      <c r="QVQ252" s="1"/>
      <c r="QVR252" s="1"/>
      <c r="QVS252" s="1"/>
      <c r="QVT252" s="1"/>
      <c r="QVU252" s="1"/>
      <c r="QVV252" s="1"/>
      <c r="QVW252" s="1"/>
      <c r="QVX252" s="1"/>
      <c r="QVY252" s="1"/>
      <c r="QVZ252" s="1"/>
      <c r="QWA252" s="1"/>
      <c r="QWB252" s="1"/>
      <c r="QWC252" s="1"/>
      <c r="QWD252" s="1"/>
      <c r="QWE252" s="1"/>
      <c r="QWF252" s="1"/>
      <c r="QWG252" s="1"/>
      <c r="QWH252" s="1"/>
      <c r="QWI252" s="1"/>
      <c r="QWJ252" s="1"/>
      <c r="QWK252" s="1"/>
      <c r="QWL252" s="1"/>
      <c r="QWM252" s="1"/>
      <c r="QWN252" s="1"/>
      <c r="QWO252" s="1"/>
      <c r="QWP252" s="1"/>
      <c r="QWQ252" s="1"/>
      <c r="QWR252" s="1"/>
      <c r="QWS252" s="1"/>
      <c r="QWT252" s="1"/>
      <c r="QWU252" s="1"/>
      <c r="QWV252" s="1"/>
      <c r="QWW252" s="1"/>
      <c r="QWX252" s="1"/>
      <c r="QWY252" s="1"/>
      <c r="QWZ252" s="1"/>
      <c r="QXA252" s="1"/>
      <c r="QXB252" s="1"/>
      <c r="QXC252" s="1"/>
      <c r="QXD252" s="1"/>
      <c r="QXE252" s="1"/>
      <c r="QXF252" s="1"/>
      <c r="QXG252" s="1"/>
      <c r="QXH252" s="1"/>
      <c r="QXI252" s="1"/>
      <c r="QXJ252" s="1"/>
      <c r="QXK252" s="1"/>
      <c r="QXL252" s="1"/>
      <c r="QXM252" s="1"/>
      <c r="QXN252" s="1"/>
      <c r="QXO252" s="1"/>
      <c r="QXP252" s="1"/>
      <c r="QXQ252" s="1"/>
      <c r="QXR252" s="1"/>
      <c r="QXS252" s="1"/>
      <c r="QXT252" s="1"/>
      <c r="QXU252" s="1"/>
      <c r="QXV252" s="1"/>
      <c r="QXW252" s="1"/>
      <c r="QXX252" s="1"/>
      <c r="QXY252" s="1"/>
      <c r="QXZ252" s="1"/>
      <c r="QYA252" s="1"/>
      <c r="QYB252" s="1"/>
      <c r="QYC252" s="1"/>
      <c r="QYD252" s="1"/>
      <c r="QYE252" s="1"/>
      <c r="QYF252" s="1"/>
      <c r="QYG252" s="1"/>
      <c r="QYH252" s="1"/>
      <c r="QYI252" s="1"/>
      <c r="QYJ252" s="1"/>
      <c r="QYK252" s="1"/>
      <c r="QYL252" s="1"/>
      <c r="QYM252" s="1"/>
      <c r="QYN252" s="1"/>
      <c r="QYO252" s="1"/>
      <c r="QYP252" s="1"/>
      <c r="QYQ252" s="1"/>
      <c r="QYR252" s="1"/>
      <c r="QYS252" s="1"/>
      <c r="QYT252" s="1"/>
      <c r="QYU252" s="1"/>
      <c r="QYV252" s="1"/>
      <c r="QYW252" s="1"/>
      <c r="QYX252" s="1"/>
      <c r="QYY252" s="1"/>
      <c r="QYZ252" s="1"/>
      <c r="QZA252" s="1"/>
      <c r="QZB252" s="1"/>
      <c r="QZC252" s="1"/>
      <c r="QZD252" s="1"/>
      <c r="QZE252" s="1"/>
      <c r="QZF252" s="1"/>
      <c r="QZG252" s="1"/>
      <c r="QZH252" s="1"/>
      <c r="QZI252" s="1"/>
      <c r="QZJ252" s="1"/>
      <c r="QZK252" s="1"/>
      <c r="QZL252" s="1"/>
      <c r="QZM252" s="1"/>
      <c r="QZN252" s="1"/>
      <c r="QZO252" s="1"/>
      <c r="QZP252" s="1"/>
      <c r="QZQ252" s="1"/>
      <c r="QZR252" s="1"/>
      <c r="QZS252" s="1"/>
      <c r="QZT252" s="1"/>
      <c r="QZU252" s="1"/>
      <c r="QZV252" s="1"/>
      <c r="QZW252" s="1"/>
      <c r="QZX252" s="1"/>
      <c r="QZY252" s="1"/>
      <c r="QZZ252" s="1"/>
      <c r="RAA252" s="1"/>
      <c r="RAB252" s="1"/>
      <c r="RAC252" s="1"/>
      <c r="RAD252" s="1"/>
      <c r="RAE252" s="1"/>
      <c r="RAF252" s="1"/>
      <c r="RAG252" s="1"/>
      <c r="RAH252" s="1"/>
      <c r="RAI252" s="1"/>
      <c r="RAJ252" s="1"/>
      <c r="RAK252" s="1"/>
      <c r="RAL252" s="1"/>
      <c r="RAM252" s="1"/>
      <c r="RAN252" s="1"/>
      <c r="RAO252" s="1"/>
      <c r="RAP252" s="1"/>
      <c r="RAQ252" s="1"/>
      <c r="RAR252" s="1"/>
      <c r="RAS252" s="1"/>
      <c r="RAT252" s="1"/>
      <c r="RAU252" s="1"/>
      <c r="RAV252" s="1"/>
      <c r="RAW252" s="1"/>
      <c r="RAX252" s="1"/>
      <c r="RAY252" s="1"/>
      <c r="RAZ252" s="1"/>
      <c r="RBA252" s="1"/>
      <c r="RBB252" s="1"/>
      <c r="RBC252" s="1"/>
      <c r="RBD252" s="1"/>
      <c r="RBE252" s="1"/>
      <c r="RBF252" s="1"/>
      <c r="RBG252" s="1"/>
      <c r="RBH252" s="1"/>
      <c r="RBI252" s="1"/>
      <c r="RBJ252" s="1"/>
      <c r="RBK252" s="1"/>
      <c r="RBL252" s="1"/>
      <c r="RBM252" s="1"/>
      <c r="RBN252" s="1"/>
      <c r="RBO252" s="1"/>
      <c r="RBP252" s="1"/>
      <c r="RBQ252" s="1"/>
      <c r="RBR252" s="1"/>
      <c r="RBS252" s="1"/>
      <c r="RBT252" s="1"/>
      <c r="RBU252" s="1"/>
      <c r="RBV252" s="1"/>
      <c r="RBW252" s="1"/>
      <c r="RBX252" s="1"/>
      <c r="RBY252" s="1"/>
      <c r="RBZ252" s="1"/>
      <c r="RCA252" s="1"/>
      <c r="RCB252" s="1"/>
      <c r="RCC252" s="1"/>
      <c r="RCD252" s="1"/>
      <c r="RCE252" s="1"/>
      <c r="RCF252" s="1"/>
      <c r="RCG252" s="1"/>
      <c r="RCH252" s="1"/>
      <c r="RCI252" s="1"/>
      <c r="RCJ252" s="1"/>
      <c r="RCK252" s="1"/>
      <c r="RCL252" s="1"/>
      <c r="RCM252" s="1"/>
      <c r="RCN252" s="1"/>
      <c r="RCO252" s="1"/>
      <c r="RCP252" s="1"/>
      <c r="RCQ252" s="1"/>
      <c r="RCR252" s="1"/>
      <c r="RCS252" s="1"/>
      <c r="RCT252" s="1"/>
      <c r="RCU252" s="1"/>
      <c r="RCV252" s="1"/>
      <c r="RCW252" s="1"/>
      <c r="RCX252" s="1"/>
      <c r="RCY252" s="1"/>
      <c r="RCZ252" s="1"/>
      <c r="RDA252" s="1"/>
      <c r="RDB252" s="1"/>
      <c r="RDC252" s="1"/>
      <c r="RDD252" s="1"/>
      <c r="RDE252" s="1"/>
      <c r="RDF252" s="1"/>
      <c r="RDG252" s="1"/>
      <c r="RDH252" s="1"/>
      <c r="RDI252" s="1"/>
      <c r="RDJ252" s="1"/>
      <c r="RDK252" s="1"/>
      <c r="RDL252" s="1"/>
      <c r="RDM252" s="1"/>
      <c r="RDN252" s="1"/>
      <c r="RDO252" s="1"/>
      <c r="RDP252" s="1"/>
      <c r="RDQ252" s="1"/>
      <c r="RDR252" s="1"/>
      <c r="RDS252" s="1"/>
      <c r="RDT252" s="1"/>
      <c r="RDU252" s="1"/>
      <c r="RDV252" s="1"/>
      <c r="RDW252" s="1"/>
      <c r="RDX252" s="1"/>
      <c r="RDY252" s="1"/>
      <c r="RDZ252" s="1"/>
      <c r="REA252" s="1"/>
      <c r="REB252" s="1"/>
      <c r="REC252" s="1"/>
      <c r="RED252" s="1"/>
      <c r="REE252" s="1"/>
      <c r="REF252" s="1"/>
      <c r="REG252" s="1"/>
      <c r="REH252" s="1"/>
      <c r="REI252" s="1"/>
      <c r="REJ252" s="1"/>
      <c r="REK252" s="1"/>
      <c r="REL252" s="1"/>
      <c r="REM252" s="1"/>
      <c r="REN252" s="1"/>
      <c r="REO252" s="1"/>
      <c r="REP252" s="1"/>
      <c r="REQ252" s="1"/>
      <c r="RER252" s="1"/>
      <c r="RES252" s="1"/>
      <c r="RET252" s="1"/>
      <c r="REU252" s="1"/>
      <c r="REV252" s="1"/>
      <c r="REW252" s="1"/>
      <c r="REX252" s="1"/>
      <c r="REY252" s="1"/>
      <c r="REZ252" s="1"/>
      <c r="RFA252" s="1"/>
      <c r="RFB252" s="1"/>
      <c r="RFC252" s="1"/>
      <c r="RFD252" s="1"/>
      <c r="RFE252" s="1"/>
      <c r="RFF252" s="1"/>
      <c r="RFG252" s="1"/>
      <c r="RFH252" s="1"/>
      <c r="RFI252" s="1"/>
      <c r="RFJ252" s="1"/>
      <c r="RFK252" s="1"/>
      <c r="RFL252" s="1"/>
      <c r="RFM252" s="1"/>
      <c r="RFN252" s="1"/>
      <c r="RFO252" s="1"/>
      <c r="RFP252" s="1"/>
      <c r="RFQ252" s="1"/>
      <c r="RFR252" s="1"/>
      <c r="RFS252" s="1"/>
      <c r="RFT252" s="1"/>
      <c r="RFU252" s="1"/>
      <c r="RFV252" s="1"/>
      <c r="RFW252" s="1"/>
      <c r="RFX252" s="1"/>
      <c r="RFY252" s="1"/>
      <c r="RFZ252" s="1"/>
      <c r="RGA252" s="1"/>
      <c r="RGB252" s="1"/>
      <c r="RGC252" s="1"/>
      <c r="RGD252" s="1"/>
      <c r="RGE252" s="1"/>
      <c r="RGF252" s="1"/>
      <c r="RGG252" s="1"/>
      <c r="RGH252" s="1"/>
      <c r="RGI252" s="1"/>
      <c r="RGJ252" s="1"/>
      <c r="RGK252" s="1"/>
      <c r="RGL252" s="1"/>
      <c r="RGM252" s="1"/>
      <c r="RGN252" s="1"/>
      <c r="RGO252" s="1"/>
      <c r="RGP252" s="1"/>
      <c r="RGQ252" s="1"/>
      <c r="RGR252" s="1"/>
      <c r="RGS252" s="1"/>
      <c r="RGT252" s="1"/>
      <c r="RGU252" s="1"/>
      <c r="RGV252" s="1"/>
      <c r="RGW252" s="1"/>
      <c r="RGX252" s="1"/>
      <c r="RGY252" s="1"/>
      <c r="RGZ252" s="1"/>
      <c r="RHA252" s="1"/>
      <c r="RHB252" s="1"/>
      <c r="RHC252" s="1"/>
      <c r="RHD252" s="1"/>
      <c r="RHE252" s="1"/>
      <c r="RHF252" s="1"/>
      <c r="RHG252" s="1"/>
      <c r="RHH252" s="1"/>
      <c r="RHI252" s="1"/>
      <c r="RHJ252" s="1"/>
      <c r="RHK252" s="1"/>
      <c r="RHL252" s="1"/>
      <c r="RHM252" s="1"/>
      <c r="RHN252" s="1"/>
      <c r="RHO252" s="1"/>
      <c r="RHP252" s="1"/>
      <c r="RHQ252" s="1"/>
      <c r="RHR252" s="1"/>
      <c r="RHS252" s="1"/>
      <c r="RHT252" s="1"/>
      <c r="RHU252" s="1"/>
      <c r="RHV252" s="1"/>
      <c r="RHW252" s="1"/>
      <c r="RHX252" s="1"/>
      <c r="RHY252" s="1"/>
      <c r="RHZ252" s="1"/>
      <c r="RIA252" s="1"/>
      <c r="RIB252" s="1"/>
      <c r="RIC252" s="1"/>
      <c r="RID252" s="1"/>
      <c r="RIE252" s="1"/>
      <c r="RIF252" s="1"/>
      <c r="RIG252" s="1"/>
      <c r="RIH252" s="1"/>
      <c r="RII252" s="1"/>
      <c r="RIJ252" s="1"/>
      <c r="RIK252" s="1"/>
      <c r="RIL252" s="1"/>
      <c r="RIM252" s="1"/>
      <c r="RIN252" s="1"/>
      <c r="RIO252" s="1"/>
      <c r="RIP252" s="1"/>
      <c r="RIQ252" s="1"/>
      <c r="RIR252" s="1"/>
      <c r="RIS252" s="1"/>
      <c r="RIT252" s="1"/>
      <c r="RIU252" s="1"/>
      <c r="RIV252" s="1"/>
      <c r="RIW252" s="1"/>
      <c r="RIX252" s="1"/>
      <c r="RIY252" s="1"/>
      <c r="RIZ252" s="1"/>
      <c r="RJA252" s="1"/>
      <c r="RJB252" s="1"/>
      <c r="RJC252" s="1"/>
      <c r="RJD252" s="1"/>
      <c r="RJE252" s="1"/>
      <c r="RJF252" s="1"/>
      <c r="RJG252" s="1"/>
      <c r="RJH252" s="1"/>
      <c r="RJI252" s="1"/>
      <c r="RJJ252" s="1"/>
      <c r="RJK252" s="1"/>
      <c r="RJL252" s="1"/>
      <c r="RJM252" s="1"/>
      <c r="RJN252" s="1"/>
      <c r="RJO252" s="1"/>
      <c r="RJP252" s="1"/>
      <c r="RJQ252" s="1"/>
      <c r="RJR252" s="1"/>
      <c r="RJS252" s="1"/>
      <c r="RJT252" s="1"/>
      <c r="RJU252" s="1"/>
      <c r="RJV252" s="1"/>
      <c r="RJW252" s="1"/>
      <c r="RJX252" s="1"/>
      <c r="RJY252" s="1"/>
      <c r="RJZ252" s="1"/>
      <c r="RKA252" s="1"/>
      <c r="RKB252" s="1"/>
      <c r="RKC252" s="1"/>
      <c r="RKD252" s="1"/>
      <c r="RKE252" s="1"/>
      <c r="RKF252" s="1"/>
      <c r="RKG252" s="1"/>
      <c r="RKH252" s="1"/>
      <c r="RKI252" s="1"/>
      <c r="RKJ252" s="1"/>
      <c r="RKK252" s="1"/>
      <c r="RKL252" s="1"/>
      <c r="RKM252" s="1"/>
      <c r="RKN252" s="1"/>
      <c r="RKO252" s="1"/>
      <c r="RKP252" s="1"/>
      <c r="RKQ252" s="1"/>
      <c r="RKR252" s="1"/>
      <c r="RKS252" s="1"/>
      <c r="RKT252" s="1"/>
      <c r="RKU252" s="1"/>
      <c r="RKV252" s="1"/>
      <c r="RKW252" s="1"/>
      <c r="RKX252" s="1"/>
      <c r="RKY252" s="1"/>
      <c r="RKZ252" s="1"/>
      <c r="RLA252" s="1"/>
      <c r="RLB252" s="1"/>
      <c r="RLC252" s="1"/>
      <c r="RLD252" s="1"/>
      <c r="RLE252" s="1"/>
      <c r="RLF252" s="1"/>
      <c r="RLG252" s="1"/>
      <c r="RLH252" s="1"/>
      <c r="RLI252" s="1"/>
      <c r="RLJ252" s="1"/>
      <c r="RLK252" s="1"/>
      <c r="RLL252" s="1"/>
      <c r="RLM252" s="1"/>
      <c r="RLN252" s="1"/>
      <c r="RLO252" s="1"/>
      <c r="RLP252" s="1"/>
      <c r="RLQ252" s="1"/>
      <c r="RLR252" s="1"/>
      <c r="RLS252" s="1"/>
      <c r="RLT252" s="1"/>
      <c r="RLU252" s="1"/>
      <c r="RLV252" s="1"/>
      <c r="RLW252" s="1"/>
      <c r="RLX252" s="1"/>
      <c r="RLY252" s="1"/>
      <c r="RLZ252" s="1"/>
      <c r="RMA252" s="1"/>
      <c r="RMB252" s="1"/>
      <c r="RMC252" s="1"/>
      <c r="RMD252" s="1"/>
      <c r="RME252" s="1"/>
      <c r="RMF252" s="1"/>
      <c r="RMG252" s="1"/>
      <c r="RMH252" s="1"/>
      <c r="RMI252" s="1"/>
      <c r="RMJ252" s="1"/>
      <c r="RMK252" s="1"/>
      <c r="RML252" s="1"/>
      <c r="RMM252" s="1"/>
      <c r="RMN252" s="1"/>
      <c r="RMO252" s="1"/>
      <c r="RMP252" s="1"/>
      <c r="RMQ252" s="1"/>
      <c r="RMR252" s="1"/>
      <c r="RMS252" s="1"/>
      <c r="RMT252" s="1"/>
      <c r="RMU252" s="1"/>
      <c r="RMV252" s="1"/>
      <c r="RMW252" s="1"/>
      <c r="RMX252" s="1"/>
      <c r="RMY252" s="1"/>
      <c r="RMZ252" s="1"/>
      <c r="RNA252" s="1"/>
      <c r="RNB252" s="1"/>
      <c r="RNC252" s="1"/>
      <c r="RND252" s="1"/>
      <c r="RNE252" s="1"/>
      <c r="RNF252" s="1"/>
      <c r="RNG252" s="1"/>
      <c r="RNH252" s="1"/>
      <c r="RNI252" s="1"/>
      <c r="RNJ252" s="1"/>
      <c r="RNK252" s="1"/>
      <c r="RNL252" s="1"/>
      <c r="RNM252" s="1"/>
      <c r="RNN252" s="1"/>
      <c r="RNO252" s="1"/>
      <c r="RNP252" s="1"/>
      <c r="RNQ252" s="1"/>
      <c r="RNR252" s="1"/>
      <c r="RNS252" s="1"/>
      <c r="RNT252" s="1"/>
      <c r="RNU252" s="1"/>
      <c r="RNV252" s="1"/>
      <c r="RNW252" s="1"/>
      <c r="RNX252" s="1"/>
      <c r="RNY252" s="1"/>
      <c r="RNZ252" s="1"/>
      <c r="ROA252" s="1"/>
      <c r="ROB252" s="1"/>
      <c r="ROC252" s="1"/>
      <c r="ROD252" s="1"/>
      <c r="ROE252" s="1"/>
      <c r="ROF252" s="1"/>
      <c r="ROG252" s="1"/>
      <c r="ROH252" s="1"/>
      <c r="ROI252" s="1"/>
      <c r="ROJ252" s="1"/>
      <c r="ROK252" s="1"/>
      <c r="ROL252" s="1"/>
      <c r="ROM252" s="1"/>
      <c r="RON252" s="1"/>
      <c r="ROO252" s="1"/>
      <c r="ROP252" s="1"/>
      <c r="ROQ252" s="1"/>
      <c r="ROR252" s="1"/>
      <c r="ROS252" s="1"/>
      <c r="ROT252" s="1"/>
      <c r="ROU252" s="1"/>
      <c r="ROV252" s="1"/>
      <c r="ROW252" s="1"/>
      <c r="ROX252" s="1"/>
      <c r="ROY252" s="1"/>
      <c r="ROZ252" s="1"/>
      <c r="RPA252" s="1"/>
      <c r="RPB252" s="1"/>
      <c r="RPC252" s="1"/>
      <c r="RPD252" s="1"/>
      <c r="RPE252" s="1"/>
      <c r="RPF252" s="1"/>
      <c r="RPG252" s="1"/>
      <c r="RPH252" s="1"/>
      <c r="RPI252" s="1"/>
      <c r="RPJ252" s="1"/>
      <c r="RPK252" s="1"/>
      <c r="RPL252" s="1"/>
      <c r="RPM252" s="1"/>
      <c r="RPN252" s="1"/>
      <c r="RPO252" s="1"/>
      <c r="RPP252" s="1"/>
      <c r="RPQ252" s="1"/>
      <c r="RPR252" s="1"/>
      <c r="RPS252" s="1"/>
      <c r="RPT252" s="1"/>
      <c r="RPU252" s="1"/>
      <c r="RPV252" s="1"/>
      <c r="RPW252" s="1"/>
      <c r="RPX252" s="1"/>
      <c r="RPY252" s="1"/>
      <c r="RPZ252" s="1"/>
      <c r="RQA252" s="1"/>
      <c r="RQB252" s="1"/>
      <c r="RQC252" s="1"/>
      <c r="RQD252" s="1"/>
      <c r="RQE252" s="1"/>
      <c r="RQF252" s="1"/>
      <c r="RQG252" s="1"/>
      <c r="RQH252" s="1"/>
      <c r="RQI252" s="1"/>
      <c r="RQJ252" s="1"/>
      <c r="RQK252" s="1"/>
      <c r="RQL252" s="1"/>
      <c r="RQM252" s="1"/>
      <c r="RQN252" s="1"/>
      <c r="RQO252" s="1"/>
      <c r="RQP252" s="1"/>
      <c r="RQQ252" s="1"/>
      <c r="RQR252" s="1"/>
      <c r="RQS252" s="1"/>
      <c r="RQT252" s="1"/>
      <c r="RQU252" s="1"/>
      <c r="RQV252" s="1"/>
      <c r="RQW252" s="1"/>
      <c r="RQX252" s="1"/>
      <c r="RQY252" s="1"/>
      <c r="RQZ252" s="1"/>
      <c r="RRA252" s="1"/>
      <c r="RRB252" s="1"/>
      <c r="RRC252" s="1"/>
      <c r="RRD252" s="1"/>
      <c r="RRE252" s="1"/>
      <c r="RRF252" s="1"/>
      <c r="RRG252" s="1"/>
      <c r="RRH252" s="1"/>
      <c r="RRI252" s="1"/>
      <c r="RRJ252" s="1"/>
      <c r="RRK252" s="1"/>
      <c r="RRL252" s="1"/>
      <c r="RRM252" s="1"/>
      <c r="RRN252" s="1"/>
      <c r="RRO252" s="1"/>
      <c r="RRP252" s="1"/>
      <c r="RRQ252" s="1"/>
      <c r="RRR252" s="1"/>
      <c r="RRS252" s="1"/>
      <c r="RRT252" s="1"/>
      <c r="RRU252" s="1"/>
      <c r="RRV252" s="1"/>
      <c r="RRW252" s="1"/>
      <c r="RRX252" s="1"/>
      <c r="RRY252" s="1"/>
      <c r="RRZ252" s="1"/>
      <c r="RSA252" s="1"/>
      <c r="RSB252" s="1"/>
      <c r="RSC252" s="1"/>
      <c r="RSD252" s="1"/>
      <c r="RSE252" s="1"/>
      <c r="RSF252" s="1"/>
      <c r="RSG252" s="1"/>
      <c r="RSH252" s="1"/>
      <c r="RSI252" s="1"/>
      <c r="RSJ252" s="1"/>
      <c r="RSK252" s="1"/>
      <c r="RSL252" s="1"/>
      <c r="RSM252" s="1"/>
      <c r="RSN252" s="1"/>
      <c r="RSO252" s="1"/>
      <c r="RSP252" s="1"/>
      <c r="RSQ252" s="1"/>
      <c r="RSR252" s="1"/>
      <c r="RSS252" s="1"/>
      <c r="RST252" s="1"/>
      <c r="RSU252" s="1"/>
      <c r="RSV252" s="1"/>
      <c r="RSW252" s="1"/>
      <c r="RSX252" s="1"/>
      <c r="RSY252" s="1"/>
      <c r="RSZ252" s="1"/>
      <c r="RTA252" s="1"/>
      <c r="RTB252" s="1"/>
      <c r="RTC252" s="1"/>
      <c r="RTD252" s="1"/>
      <c r="RTE252" s="1"/>
      <c r="RTF252" s="1"/>
      <c r="RTG252" s="1"/>
      <c r="RTH252" s="1"/>
      <c r="RTI252" s="1"/>
      <c r="RTJ252" s="1"/>
      <c r="RTK252" s="1"/>
      <c r="RTL252" s="1"/>
      <c r="RTM252" s="1"/>
      <c r="RTN252" s="1"/>
      <c r="RTO252" s="1"/>
      <c r="RTP252" s="1"/>
      <c r="RTQ252" s="1"/>
      <c r="RTR252" s="1"/>
      <c r="RTS252" s="1"/>
      <c r="RTT252" s="1"/>
      <c r="RTU252" s="1"/>
      <c r="RTV252" s="1"/>
      <c r="RTW252" s="1"/>
      <c r="RTX252" s="1"/>
      <c r="RTY252" s="1"/>
      <c r="RTZ252" s="1"/>
      <c r="RUA252" s="1"/>
      <c r="RUB252" s="1"/>
      <c r="RUC252" s="1"/>
      <c r="RUD252" s="1"/>
      <c r="RUE252" s="1"/>
      <c r="RUF252" s="1"/>
      <c r="RUG252" s="1"/>
      <c r="RUH252" s="1"/>
      <c r="RUI252" s="1"/>
      <c r="RUJ252" s="1"/>
      <c r="RUK252" s="1"/>
      <c r="RUL252" s="1"/>
      <c r="RUM252" s="1"/>
      <c r="RUN252" s="1"/>
      <c r="RUO252" s="1"/>
      <c r="RUP252" s="1"/>
      <c r="RUQ252" s="1"/>
      <c r="RUR252" s="1"/>
      <c r="RUS252" s="1"/>
      <c r="RUT252" s="1"/>
      <c r="RUU252" s="1"/>
      <c r="RUV252" s="1"/>
      <c r="RUW252" s="1"/>
      <c r="RUX252" s="1"/>
      <c r="RUY252" s="1"/>
      <c r="RUZ252" s="1"/>
      <c r="RVA252" s="1"/>
      <c r="RVB252" s="1"/>
      <c r="RVC252" s="1"/>
      <c r="RVD252" s="1"/>
      <c r="RVE252" s="1"/>
      <c r="RVF252" s="1"/>
      <c r="RVG252" s="1"/>
      <c r="RVH252" s="1"/>
      <c r="RVI252" s="1"/>
      <c r="RVJ252" s="1"/>
      <c r="RVK252" s="1"/>
      <c r="RVL252" s="1"/>
      <c r="RVM252" s="1"/>
      <c r="RVN252" s="1"/>
      <c r="RVO252" s="1"/>
      <c r="RVP252" s="1"/>
      <c r="RVQ252" s="1"/>
      <c r="RVR252" s="1"/>
      <c r="RVS252" s="1"/>
      <c r="RVT252" s="1"/>
      <c r="RVU252" s="1"/>
      <c r="RVV252" s="1"/>
      <c r="RVW252" s="1"/>
      <c r="RVX252" s="1"/>
      <c r="RVY252" s="1"/>
      <c r="RVZ252" s="1"/>
      <c r="RWA252" s="1"/>
      <c r="RWB252" s="1"/>
      <c r="RWC252" s="1"/>
      <c r="RWD252" s="1"/>
      <c r="RWE252" s="1"/>
      <c r="RWF252" s="1"/>
      <c r="RWG252" s="1"/>
      <c r="RWH252" s="1"/>
      <c r="RWI252" s="1"/>
      <c r="RWJ252" s="1"/>
      <c r="RWK252" s="1"/>
      <c r="RWL252" s="1"/>
      <c r="RWM252" s="1"/>
      <c r="RWN252" s="1"/>
      <c r="RWO252" s="1"/>
      <c r="RWP252" s="1"/>
      <c r="RWQ252" s="1"/>
      <c r="RWR252" s="1"/>
      <c r="RWS252" s="1"/>
      <c r="RWT252" s="1"/>
      <c r="RWU252" s="1"/>
      <c r="RWV252" s="1"/>
      <c r="RWW252" s="1"/>
      <c r="RWX252" s="1"/>
      <c r="RWY252" s="1"/>
      <c r="RWZ252" s="1"/>
      <c r="RXA252" s="1"/>
      <c r="RXB252" s="1"/>
      <c r="RXC252" s="1"/>
      <c r="RXD252" s="1"/>
      <c r="RXE252" s="1"/>
      <c r="RXF252" s="1"/>
      <c r="RXG252" s="1"/>
      <c r="RXH252" s="1"/>
      <c r="RXI252" s="1"/>
      <c r="RXJ252" s="1"/>
      <c r="RXK252" s="1"/>
      <c r="RXL252" s="1"/>
      <c r="RXM252" s="1"/>
      <c r="RXN252" s="1"/>
      <c r="RXO252" s="1"/>
      <c r="RXP252" s="1"/>
      <c r="RXQ252" s="1"/>
      <c r="RXR252" s="1"/>
      <c r="RXS252" s="1"/>
      <c r="RXT252" s="1"/>
      <c r="RXU252" s="1"/>
      <c r="RXV252" s="1"/>
      <c r="RXW252" s="1"/>
      <c r="RXX252" s="1"/>
      <c r="RXY252" s="1"/>
      <c r="RXZ252" s="1"/>
      <c r="RYA252" s="1"/>
      <c r="RYB252" s="1"/>
      <c r="RYC252" s="1"/>
      <c r="RYD252" s="1"/>
      <c r="RYE252" s="1"/>
      <c r="RYF252" s="1"/>
      <c r="RYG252" s="1"/>
      <c r="RYH252" s="1"/>
      <c r="RYI252" s="1"/>
      <c r="RYJ252" s="1"/>
      <c r="RYK252" s="1"/>
      <c r="RYL252" s="1"/>
      <c r="RYM252" s="1"/>
      <c r="RYN252" s="1"/>
      <c r="RYO252" s="1"/>
      <c r="RYP252" s="1"/>
      <c r="RYQ252" s="1"/>
      <c r="RYR252" s="1"/>
      <c r="RYS252" s="1"/>
      <c r="RYT252" s="1"/>
      <c r="RYU252" s="1"/>
      <c r="RYV252" s="1"/>
      <c r="RYW252" s="1"/>
      <c r="RYX252" s="1"/>
      <c r="RYY252" s="1"/>
      <c r="RYZ252" s="1"/>
      <c r="RZA252" s="1"/>
      <c r="RZB252" s="1"/>
      <c r="RZC252" s="1"/>
      <c r="RZD252" s="1"/>
      <c r="RZE252" s="1"/>
      <c r="RZF252" s="1"/>
      <c r="RZG252" s="1"/>
      <c r="RZH252" s="1"/>
      <c r="RZI252" s="1"/>
      <c r="RZJ252" s="1"/>
      <c r="RZK252" s="1"/>
      <c r="RZL252" s="1"/>
      <c r="RZM252" s="1"/>
      <c r="RZN252" s="1"/>
      <c r="RZO252" s="1"/>
      <c r="RZP252" s="1"/>
      <c r="RZQ252" s="1"/>
      <c r="RZR252" s="1"/>
      <c r="RZS252" s="1"/>
      <c r="RZT252" s="1"/>
      <c r="RZU252" s="1"/>
      <c r="RZV252" s="1"/>
      <c r="RZW252" s="1"/>
      <c r="RZX252" s="1"/>
      <c r="RZY252" s="1"/>
      <c r="RZZ252" s="1"/>
      <c r="SAA252" s="1"/>
      <c r="SAB252" s="1"/>
      <c r="SAC252" s="1"/>
      <c r="SAD252" s="1"/>
      <c r="SAE252" s="1"/>
      <c r="SAF252" s="1"/>
      <c r="SAG252" s="1"/>
      <c r="SAH252" s="1"/>
      <c r="SAI252" s="1"/>
      <c r="SAJ252" s="1"/>
      <c r="SAK252" s="1"/>
      <c r="SAL252" s="1"/>
      <c r="SAM252" s="1"/>
      <c r="SAN252" s="1"/>
      <c r="SAO252" s="1"/>
      <c r="SAP252" s="1"/>
      <c r="SAQ252" s="1"/>
      <c r="SAR252" s="1"/>
      <c r="SAS252" s="1"/>
      <c r="SAT252" s="1"/>
      <c r="SAU252" s="1"/>
      <c r="SAV252" s="1"/>
      <c r="SAW252" s="1"/>
      <c r="SAX252" s="1"/>
      <c r="SAY252" s="1"/>
      <c r="SAZ252" s="1"/>
      <c r="SBA252" s="1"/>
      <c r="SBB252" s="1"/>
      <c r="SBC252" s="1"/>
      <c r="SBD252" s="1"/>
      <c r="SBE252" s="1"/>
      <c r="SBF252" s="1"/>
      <c r="SBG252" s="1"/>
      <c r="SBH252" s="1"/>
      <c r="SBI252" s="1"/>
      <c r="SBJ252" s="1"/>
      <c r="SBK252" s="1"/>
      <c r="SBL252" s="1"/>
      <c r="SBM252" s="1"/>
      <c r="SBN252" s="1"/>
      <c r="SBO252" s="1"/>
      <c r="SBP252" s="1"/>
      <c r="SBQ252" s="1"/>
      <c r="SBR252" s="1"/>
      <c r="SBS252" s="1"/>
      <c r="SBT252" s="1"/>
      <c r="SBU252" s="1"/>
      <c r="SBV252" s="1"/>
      <c r="SBW252" s="1"/>
      <c r="SBX252" s="1"/>
      <c r="SBY252" s="1"/>
      <c r="SBZ252" s="1"/>
      <c r="SCA252" s="1"/>
      <c r="SCB252" s="1"/>
      <c r="SCC252" s="1"/>
      <c r="SCD252" s="1"/>
      <c r="SCE252" s="1"/>
      <c r="SCF252" s="1"/>
      <c r="SCG252" s="1"/>
      <c r="SCH252" s="1"/>
      <c r="SCI252" s="1"/>
      <c r="SCJ252" s="1"/>
      <c r="SCK252" s="1"/>
      <c r="SCL252" s="1"/>
      <c r="SCM252" s="1"/>
      <c r="SCN252" s="1"/>
      <c r="SCO252" s="1"/>
      <c r="SCP252" s="1"/>
      <c r="SCQ252" s="1"/>
      <c r="SCR252" s="1"/>
      <c r="SCS252" s="1"/>
      <c r="SCT252" s="1"/>
      <c r="SCU252" s="1"/>
      <c r="SCV252" s="1"/>
      <c r="SCW252" s="1"/>
      <c r="SCX252" s="1"/>
      <c r="SCY252" s="1"/>
      <c r="SCZ252" s="1"/>
      <c r="SDA252" s="1"/>
      <c r="SDB252" s="1"/>
      <c r="SDC252" s="1"/>
      <c r="SDD252" s="1"/>
      <c r="SDE252" s="1"/>
      <c r="SDF252" s="1"/>
      <c r="SDG252" s="1"/>
      <c r="SDH252" s="1"/>
      <c r="SDI252" s="1"/>
      <c r="SDJ252" s="1"/>
      <c r="SDK252" s="1"/>
      <c r="SDL252" s="1"/>
      <c r="SDM252" s="1"/>
      <c r="SDN252" s="1"/>
      <c r="SDO252" s="1"/>
      <c r="SDP252" s="1"/>
      <c r="SDQ252" s="1"/>
      <c r="SDR252" s="1"/>
      <c r="SDS252" s="1"/>
      <c r="SDT252" s="1"/>
      <c r="SDU252" s="1"/>
      <c r="SDV252" s="1"/>
      <c r="SDW252" s="1"/>
      <c r="SDX252" s="1"/>
      <c r="SDY252" s="1"/>
      <c r="SDZ252" s="1"/>
      <c r="SEA252" s="1"/>
      <c r="SEB252" s="1"/>
      <c r="SEC252" s="1"/>
      <c r="SED252" s="1"/>
      <c r="SEE252" s="1"/>
      <c r="SEF252" s="1"/>
      <c r="SEG252" s="1"/>
      <c r="SEH252" s="1"/>
      <c r="SEI252" s="1"/>
      <c r="SEJ252" s="1"/>
      <c r="SEK252" s="1"/>
      <c r="SEL252" s="1"/>
      <c r="SEM252" s="1"/>
      <c r="SEN252" s="1"/>
      <c r="SEO252" s="1"/>
      <c r="SEP252" s="1"/>
      <c r="SEQ252" s="1"/>
      <c r="SER252" s="1"/>
      <c r="SES252" s="1"/>
      <c r="SET252" s="1"/>
      <c r="SEU252" s="1"/>
      <c r="SEV252" s="1"/>
      <c r="SEW252" s="1"/>
      <c r="SEX252" s="1"/>
      <c r="SEY252" s="1"/>
      <c r="SEZ252" s="1"/>
      <c r="SFA252" s="1"/>
      <c r="SFB252" s="1"/>
      <c r="SFC252" s="1"/>
      <c r="SFD252" s="1"/>
      <c r="SFE252" s="1"/>
      <c r="SFF252" s="1"/>
      <c r="SFG252" s="1"/>
      <c r="SFH252" s="1"/>
      <c r="SFI252" s="1"/>
      <c r="SFJ252" s="1"/>
      <c r="SFK252" s="1"/>
      <c r="SFL252" s="1"/>
      <c r="SFM252" s="1"/>
      <c r="SFN252" s="1"/>
      <c r="SFO252" s="1"/>
      <c r="SFP252" s="1"/>
      <c r="SFQ252" s="1"/>
      <c r="SFR252" s="1"/>
      <c r="SFS252" s="1"/>
      <c r="SFT252" s="1"/>
      <c r="SFU252" s="1"/>
      <c r="SFV252" s="1"/>
      <c r="SFW252" s="1"/>
      <c r="SFX252" s="1"/>
      <c r="SFY252" s="1"/>
      <c r="SFZ252" s="1"/>
      <c r="SGA252" s="1"/>
      <c r="SGB252" s="1"/>
      <c r="SGC252" s="1"/>
      <c r="SGD252" s="1"/>
      <c r="SGE252" s="1"/>
      <c r="SGF252" s="1"/>
      <c r="SGG252" s="1"/>
      <c r="SGH252" s="1"/>
      <c r="SGI252" s="1"/>
      <c r="SGJ252" s="1"/>
      <c r="SGK252" s="1"/>
      <c r="SGL252" s="1"/>
      <c r="SGM252" s="1"/>
      <c r="SGN252" s="1"/>
      <c r="SGO252" s="1"/>
      <c r="SGP252" s="1"/>
      <c r="SGQ252" s="1"/>
      <c r="SGR252" s="1"/>
      <c r="SGS252" s="1"/>
      <c r="SGT252" s="1"/>
      <c r="SGU252" s="1"/>
      <c r="SGV252" s="1"/>
      <c r="SGW252" s="1"/>
      <c r="SGX252" s="1"/>
      <c r="SGY252" s="1"/>
      <c r="SGZ252" s="1"/>
      <c r="SHA252" s="1"/>
      <c r="SHB252" s="1"/>
      <c r="SHC252" s="1"/>
      <c r="SHD252" s="1"/>
      <c r="SHE252" s="1"/>
      <c r="SHF252" s="1"/>
      <c r="SHG252" s="1"/>
      <c r="SHH252" s="1"/>
      <c r="SHI252" s="1"/>
      <c r="SHJ252" s="1"/>
      <c r="SHK252" s="1"/>
      <c r="SHL252" s="1"/>
      <c r="SHM252" s="1"/>
      <c r="SHN252" s="1"/>
      <c r="SHO252" s="1"/>
      <c r="SHP252" s="1"/>
      <c r="SHQ252" s="1"/>
      <c r="SHR252" s="1"/>
      <c r="SHS252" s="1"/>
      <c r="SHT252" s="1"/>
      <c r="SHU252" s="1"/>
      <c r="SHV252" s="1"/>
      <c r="SHW252" s="1"/>
      <c r="SHX252" s="1"/>
      <c r="SHY252" s="1"/>
      <c r="SHZ252" s="1"/>
      <c r="SIA252" s="1"/>
      <c r="SIB252" s="1"/>
      <c r="SIC252" s="1"/>
      <c r="SID252" s="1"/>
      <c r="SIE252" s="1"/>
      <c r="SIF252" s="1"/>
      <c r="SIG252" s="1"/>
      <c r="SIH252" s="1"/>
      <c r="SII252" s="1"/>
      <c r="SIJ252" s="1"/>
      <c r="SIK252" s="1"/>
      <c r="SIL252" s="1"/>
      <c r="SIM252" s="1"/>
      <c r="SIN252" s="1"/>
      <c r="SIO252" s="1"/>
      <c r="SIP252" s="1"/>
      <c r="SIQ252" s="1"/>
      <c r="SIR252" s="1"/>
      <c r="SIS252" s="1"/>
      <c r="SIT252" s="1"/>
      <c r="SIU252" s="1"/>
      <c r="SIV252" s="1"/>
      <c r="SIW252" s="1"/>
      <c r="SIX252" s="1"/>
      <c r="SIY252" s="1"/>
      <c r="SIZ252" s="1"/>
      <c r="SJA252" s="1"/>
      <c r="SJB252" s="1"/>
      <c r="SJC252" s="1"/>
      <c r="SJD252" s="1"/>
      <c r="SJE252" s="1"/>
      <c r="SJF252" s="1"/>
      <c r="SJG252" s="1"/>
      <c r="SJH252" s="1"/>
      <c r="SJI252" s="1"/>
      <c r="SJJ252" s="1"/>
      <c r="SJK252" s="1"/>
      <c r="SJL252" s="1"/>
      <c r="SJM252" s="1"/>
      <c r="SJN252" s="1"/>
      <c r="SJO252" s="1"/>
      <c r="SJP252" s="1"/>
      <c r="SJQ252" s="1"/>
      <c r="SJR252" s="1"/>
      <c r="SJS252" s="1"/>
      <c r="SJT252" s="1"/>
      <c r="SJU252" s="1"/>
      <c r="SJV252" s="1"/>
      <c r="SJW252" s="1"/>
      <c r="SJX252" s="1"/>
      <c r="SJY252" s="1"/>
      <c r="SJZ252" s="1"/>
      <c r="SKA252" s="1"/>
      <c r="SKB252" s="1"/>
      <c r="SKC252" s="1"/>
      <c r="SKD252" s="1"/>
      <c r="SKE252" s="1"/>
      <c r="SKF252" s="1"/>
      <c r="SKG252" s="1"/>
      <c r="SKH252" s="1"/>
      <c r="SKI252" s="1"/>
      <c r="SKJ252" s="1"/>
      <c r="SKK252" s="1"/>
      <c r="SKL252" s="1"/>
      <c r="SKM252" s="1"/>
      <c r="SKN252" s="1"/>
      <c r="SKO252" s="1"/>
      <c r="SKP252" s="1"/>
      <c r="SKQ252" s="1"/>
      <c r="SKR252" s="1"/>
      <c r="SKS252" s="1"/>
      <c r="SKT252" s="1"/>
      <c r="SKU252" s="1"/>
      <c r="SKV252" s="1"/>
      <c r="SKW252" s="1"/>
      <c r="SKX252" s="1"/>
      <c r="SKY252" s="1"/>
      <c r="SKZ252" s="1"/>
      <c r="SLA252" s="1"/>
      <c r="SLB252" s="1"/>
      <c r="SLC252" s="1"/>
      <c r="SLD252" s="1"/>
      <c r="SLE252" s="1"/>
      <c r="SLF252" s="1"/>
      <c r="SLG252" s="1"/>
      <c r="SLH252" s="1"/>
      <c r="SLI252" s="1"/>
      <c r="SLJ252" s="1"/>
      <c r="SLK252" s="1"/>
      <c r="SLL252" s="1"/>
      <c r="SLM252" s="1"/>
      <c r="SLN252" s="1"/>
      <c r="SLO252" s="1"/>
      <c r="SLP252" s="1"/>
      <c r="SLQ252" s="1"/>
      <c r="SLR252" s="1"/>
      <c r="SLS252" s="1"/>
      <c r="SLT252" s="1"/>
      <c r="SLU252" s="1"/>
      <c r="SLV252" s="1"/>
      <c r="SLW252" s="1"/>
      <c r="SLX252" s="1"/>
      <c r="SLY252" s="1"/>
      <c r="SLZ252" s="1"/>
      <c r="SMA252" s="1"/>
      <c r="SMB252" s="1"/>
      <c r="SMC252" s="1"/>
      <c r="SMD252" s="1"/>
      <c r="SME252" s="1"/>
      <c r="SMF252" s="1"/>
      <c r="SMG252" s="1"/>
      <c r="SMH252" s="1"/>
      <c r="SMI252" s="1"/>
      <c r="SMJ252" s="1"/>
      <c r="SMK252" s="1"/>
      <c r="SML252" s="1"/>
      <c r="SMM252" s="1"/>
      <c r="SMN252" s="1"/>
      <c r="SMO252" s="1"/>
      <c r="SMP252" s="1"/>
      <c r="SMQ252" s="1"/>
      <c r="SMR252" s="1"/>
      <c r="SMS252" s="1"/>
      <c r="SMT252" s="1"/>
      <c r="SMU252" s="1"/>
      <c r="SMV252" s="1"/>
      <c r="SMW252" s="1"/>
      <c r="SMX252" s="1"/>
      <c r="SMY252" s="1"/>
      <c r="SMZ252" s="1"/>
      <c r="SNA252" s="1"/>
      <c r="SNB252" s="1"/>
      <c r="SNC252" s="1"/>
      <c r="SND252" s="1"/>
      <c r="SNE252" s="1"/>
      <c r="SNF252" s="1"/>
      <c r="SNG252" s="1"/>
      <c r="SNH252" s="1"/>
      <c r="SNI252" s="1"/>
      <c r="SNJ252" s="1"/>
      <c r="SNK252" s="1"/>
      <c r="SNL252" s="1"/>
      <c r="SNM252" s="1"/>
      <c r="SNN252" s="1"/>
      <c r="SNO252" s="1"/>
      <c r="SNP252" s="1"/>
      <c r="SNQ252" s="1"/>
      <c r="SNR252" s="1"/>
      <c r="SNS252" s="1"/>
      <c r="SNT252" s="1"/>
      <c r="SNU252" s="1"/>
      <c r="SNV252" s="1"/>
      <c r="SNW252" s="1"/>
      <c r="SNX252" s="1"/>
      <c r="SNY252" s="1"/>
      <c r="SNZ252" s="1"/>
      <c r="SOA252" s="1"/>
      <c r="SOB252" s="1"/>
      <c r="SOC252" s="1"/>
      <c r="SOD252" s="1"/>
      <c r="SOE252" s="1"/>
      <c r="SOF252" s="1"/>
      <c r="SOG252" s="1"/>
      <c r="SOH252" s="1"/>
      <c r="SOI252" s="1"/>
      <c r="SOJ252" s="1"/>
      <c r="SOK252" s="1"/>
      <c r="SOL252" s="1"/>
      <c r="SOM252" s="1"/>
      <c r="SON252" s="1"/>
      <c r="SOO252" s="1"/>
      <c r="SOP252" s="1"/>
      <c r="SOQ252" s="1"/>
      <c r="SOR252" s="1"/>
      <c r="SOS252" s="1"/>
      <c r="SOT252" s="1"/>
      <c r="SOU252" s="1"/>
      <c r="SOV252" s="1"/>
      <c r="SOW252" s="1"/>
      <c r="SOX252" s="1"/>
      <c r="SOY252" s="1"/>
      <c r="SOZ252" s="1"/>
      <c r="SPA252" s="1"/>
      <c r="SPB252" s="1"/>
      <c r="SPC252" s="1"/>
      <c r="SPD252" s="1"/>
      <c r="SPE252" s="1"/>
      <c r="SPF252" s="1"/>
      <c r="SPG252" s="1"/>
      <c r="SPH252" s="1"/>
      <c r="SPI252" s="1"/>
      <c r="SPJ252" s="1"/>
      <c r="SPK252" s="1"/>
      <c r="SPL252" s="1"/>
      <c r="SPM252" s="1"/>
      <c r="SPN252" s="1"/>
      <c r="SPO252" s="1"/>
      <c r="SPP252" s="1"/>
      <c r="SPQ252" s="1"/>
      <c r="SPR252" s="1"/>
      <c r="SPS252" s="1"/>
      <c r="SPT252" s="1"/>
      <c r="SPU252" s="1"/>
      <c r="SPV252" s="1"/>
      <c r="SPW252" s="1"/>
      <c r="SPX252" s="1"/>
      <c r="SPY252" s="1"/>
      <c r="SPZ252" s="1"/>
      <c r="SQA252" s="1"/>
      <c r="SQB252" s="1"/>
      <c r="SQC252" s="1"/>
      <c r="SQD252" s="1"/>
      <c r="SQE252" s="1"/>
      <c r="SQF252" s="1"/>
      <c r="SQG252" s="1"/>
      <c r="SQH252" s="1"/>
      <c r="SQI252" s="1"/>
      <c r="SQJ252" s="1"/>
      <c r="SQK252" s="1"/>
      <c r="SQL252" s="1"/>
      <c r="SQM252" s="1"/>
      <c r="SQN252" s="1"/>
      <c r="SQO252" s="1"/>
      <c r="SQP252" s="1"/>
      <c r="SQQ252" s="1"/>
      <c r="SQR252" s="1"/>
      <c r="SQS252" s="1"/>
      <c r="SQT252" s="1"/>
      <c r="SQU252" s="1"/>
      <c r="SQV252" s="1"/>
      <c r="SQW252" s="1"/>
      <c r="SQX252" s="1"/>
      <c r="SQY252" s="1"/>
      <c r="SQZ252" s="1"/>
      <c r="SRA252" s="1"/>
      <c r="SRB252" s="1"/>
      <c r="SRC252" s="1"/>
      <c r="SRD252" s="1"/>
      <c r="SRE252" s="1"/>
      <c r="SRF252" s="1"/>
      <c r="SRG252" s="1"/>
      <c r="SRH252" s="1"/>
      <c r="SRI252" s="1"/>
      <c r="SRJ252" s="1"/>
      <c r="SRK252" s="1"/>
      <c r="SRL252" s="1"/>
      <c r="SRM252" s="1"/>
      <c r="SRN252" s="1"/>
      <c r="SRO252" s="1"/>
      <c r="SRP252" s="1"/>
      <c r="SRQ252" s="1"/>
      <c r="SRR252" s="1"/>
      <c r="SRS252" s="1"/>
      <c r="SRT252" s="1"/>
      <c r="SRU252" s="1"/>
      <c r="SRV252" s="1"/>
      <c r="SRW252" s="1"/>
      <c r="SRX252" s="1"/>
      <c r="SRY252" s="1"/>
      <c r="SRZ252" s="1"/>
      <c r="SSA252" s="1"/>
      <c r="SSB252" s="1"/>
      <c r="SSC252" s="1"/>
      <c r="SSD252" s="1"/>
      <c r="SSE252" s="1"/>
      <c r="SSF252" s="1"/>
      <c r="SSG252" s="1"/>
      <c r="SSH252" s="1"/>
      <c r="SSI252" s="1"/>
      <c r="SSJ252" s="1"/>
      <c r="SSK252" s="1"/>
      <c r="SSL252" s="1"/>
      <c r="SSM252" s="1"/>
      <c r="SSN252" s="1"/>
      <c r="SSO252" s="1"/>
      <c r="SSP252" s="1"/>
      <c r="SSQ252" s="1"/>
      <c r="SSR252" s="1"/>
      <c r="SSS252" s="1"/>
      <c r="SST252" s="1"/>
      <c r="SSU252" s="1"/>
      <c r="SSV252" s="1"/>
      <c r="SSW252" s="1"/>
      <c r="SSX252" s="1"/>
      <c r="SSY252" s="1"/>
      <c r="SSZ252" s="1"/>
      <c r="STA252" s="1"/>
      <c r="STB252" s="1"/>
      <c r="STC252" s="1"/>
      <c r="STD252" s="1"/>
      <c r="STE252" s="1"/>
      <c r="STF252" s="1"/>
      <c r="STG252" s="1"/>
      <c r="STH252" s="1"/>
      <c r="STI252" s="1"/>
      <c r="STJ252" s="1"/>
      <c r="STK252" s="1"/>
      <c r="STL252" s="1"/>
      <c r="STM252" s="1"/>
      <c r="STN252" s="1"/>
      <c r="STO252" s="1"/>
      <c r="STP252" s="1"/>
      <c r="STQ252" s="1"/>
      <c r="STR252" s="1"/>
      <c r="STS252" s="1"/>
      <c r="STT252" s="1"/>
      <c r="STU252" s="1"/>
      <c r="STV252" s="1"/>
      <c r="STW252" s="1"/>
      <c r="STX252" s="1"/>
      <c r="STY252" s="1"/>
      <c r="STZ252" s="1"/>
      <c r="SUA252" s="1"/>
      <c r="SUB252" s="1"/>
      <c r="SUC252" s="1"/>
      <c r="SUD252" s="1"/>
      <c r="SUE252" s="1"/>
      <c r="SUF252" s="1"/>
      <c r="SUG252" s="1"/>
      <c r="SUH252" s="1"/>
      <c r="SUI252" s="1"/>
      <c r="SUJ252" s="1"/>
      <c r="SUK252" s="1"/>
      <c r="SUL252" s="1"/>
      <c r="SUM252" s="1"/>
      <c r="SUN252" s="1"/>
      <c r="SUO252" s="1"/>
      <c r="SUP252" s="1"/>
      <c r="SUQ252" s="1"/>
      <c r="SUR252" s="1"/>
      <c r="SUS252" s="1"/>
      <c r="SUT252" s="1"/>
      <c r="SUU252" s="1"/>
      <c r="SUV252" s="1"/>
      <c r="SUW252" s="1"/>
      <c r="SUX252" s="1"/>
      <c r="SUY252" s="1"/>
      <c r="SUZ252" s="1"/>
      <c r="SVA252" s="1"/>
      <c r="SVB252" s="1"/>
      <c r="SVC252" s="1"/>
      <c r="SVD252" s="1"/>
      <c r="SVE252" s="1"/>
      <c r="SVF252" s="1"/>
      <c r="SVG252" s="1"/>
      <c r="SVH252" s="1"/>
      <c r="SVI252" s="1"/>
      <c r="SVJ252" s="1"/>
      <c r="SVK252" s="1"/>
      <c r="SVL252" s="1"/>
      <c r="SVM252" s="1"/>
      <c r="SVN252" s="1"/>
      <c r="SVO252" s="1"/>
      <c r="SVP252" s="1"/>
      <c r="SVQ252" s="1"/>
      <c r="SVR252" s="1"/>
      <c r="SVS252" s="1"/>
      <c r="SVT252" s="1"/>
      <c r="SVU252" s="1"/>
      <c r="SVV252" s="1"/>
      <c r="SVW252" s="1"/>
      <c r="SVX252" s="1"/>
      <c r="SVY252" s="1"/>
      <c r="SVZ252" s="1"/>
      <c r="SWA252" s="1"/>
      <c r="SWB252" s="1"/>
      <c r="SWC252" s="1"/>
      <c r="SWD252" s="1"/>
      <c r="SWE252" s="1"/>
      <c r="SWF252" s="1"/>
      <c r="SWG252" s="1"/>
      <c r="SWH252" s="1"/>
      <c r="SWI252" s="1"/>
      <c r="SWJ252" s="1"/>
      <c r="SWK252" s="1"/>
      <c r="SWL252" s="1"/>
      <c r="SWM252" s="1"/>
      <c r="SWN252" s="1"/>
      <c r="SWO252" s="1"/>
      <c r="SWP252" s="1"/>
      <c r="SWQ252" s="1"/>
      <c r="SWR252" s="1"/>
      <c r="SWS252" s="1"/>
      <c r="SWT252" s="1"/>
      <c r="SWU252" s="1"/>
      <c r="SWV252" s="1"/>
      <c r="SWW252" s="1"/>
      <c r="SWX252" s="1"/>
      <c r="SWY252" s="1"/>
      <c r="SWZ252" s="1"/>
      <c r="SXA252" s="1"/>
      <c r="SXB252" s="1"/>
      <c r="SXC252" s="1"/>
      <c r="SXD252" s="1"/>
      <c r="SXE252" s="1"/>
      <c r="SXF252" s="1"/>
      <c r="SXG252" s="1"/>
      <c r="SXH252" s="1"/>
      <c r="SXI252" s="1"/>
      <c r="SXJ252" s="1"/>
      <c r="SXK252" s="1"/>
      <c r="SXL252" s="1"/>
      <c r="SXM252" s="1"/>
      <c r="SXN252" s="1"/>
      <c r="SXO252" s="1"/>
      <c r="SXP252" s="1"/>
      <c r="SXQ252" s="1"/>
      <c r="SXR252" s="1"/>
      <c r="SXS252" s="1"/>
      <c r="SXT252" s="1"/>
      <c r="SXU252" s="1"/>
      <c r="SXV252" s="1"/>
      <c r="SXW252" s="1"/>
      <c r="SXX252" s="1"/>
      <c r="SXY252" s="1"/>
      <c r="SXZ252" s="1"/>
      <c r="SYA252" s="1"/>
      <c r="SYB252" s="1"/>
      <c r="SYC252" s="1"/>
      <c r="SYD252" s="1"/>
      <c r="SYE252" s="1"/>
      <c r="SYF252" s="1"/>
      <c r="SYG252" s="1"/>
      <c r="SYH252" s="1"/>
      <c r="SYI252" s="1"/>
      <c r="SYJ252" s="1"/>
      <c r="SYK252" s="1"/>
      <c r="SYL252" s="1"/>
      <c r="SYM252" s="1"/>
      <c r="SYN252" s="1"/>
      <c r="SYO252" s="1"/>
      <c r="SYP252" s="1"/>
      <c r="SYQ252" s="1"/>
      <c r="SYR252" s="1"/>
      <c r="SYS252" s="1"/>
      <c r="SYT252" s="1"/>
      <c r="SYU252" s="1"/>
      <c r="SYV252" s="1"/>
      <c r="SYW252" s="1"/>
      <c r="SYX252" s="1"/>
      <c r="SYY252" s="1"/>
      <c r="SYZ252" s="1"/>
      <c r="SZA252" s="1"/>
      <c r="SZB252" s="1"/>
      <c r="SZC252" s="1"/>
      <c r="SZD252" s="1"/>
      <c r="SZE252" s="1"/>
      <c r="SZF252" s="1"/>
      <c r="SZG252" s="1"/>
      <c r="SZH252" s="1"/>
      <c r="SZI252" s="1"/>
      <c r="SZJ252" s="1"/>
      <c r="SZK252" s="1"/>
      <c r="SZL252" s="1"/>
      <c r="SZM252" s="1"/>
      <c r="SZN252" s="1"/>
      <c r="SZO252" s="1"/>
      <c r="SZP252" s="1"/>
      <c r="SZQ252" s="1"/>
      <c r="SZR252" s="1"/>
      <c r="SZS252" s="1"/>
      <c r="SZT252" s="1"/>
      <c r="SZU252" s="1"/>
      <c r="SZV252" s="1"/>
      <c r="SZW252" s="1"/>
      <c r="SZX252" s="1"/>
      <c r="SZY252" s="1"/>
      <c r="SZZ252" s="1"/>
      <c r="TAA252" s="1"/>
      <c r="TAB252" s="1"/>
      <c r="TAC252" s="1"/>
      <c r="TAD252" s="1"/>
      <c r="TAE252" s="1"/>
      <c r="TAF252" s="1"/>
      <c r="TAG252" s="1"/>
      <c r="TAH252" s="1"/>
      <c r="TAI252" s="1"/>
      <c r="TAJ252" s="1"/>
      <c r="TAK252" s="1"/>
      <c r="TAL252" s="1"/>
      <c r="TAM252" s="1"/>
      <c r="TAN252" s="1"/>
      <c r="TAO252" s="1"/>
      <c r="TAP252" s="1"/>
      <c r="TAQ252" s="1"/>
      <c r="TAR252" s="1"/>
      <c r="TAS252" s="1"/>
      <c r="TAT252" s="1"/>
      <c r="TAU252" s="1"/>
      <c r="TAV252" s="1"/>
      <c r="TAW252" s="1"/>
      <c r="TAX252" s="1"/>
      <c r="TAY252" s="1"/>
      <c r="TAZ252" s="1"/>
      <c r="TBA252" s="1"/>
      <c r="TBB252" s="1"/>
      <c r="TBC252" s="1"/>
      <c r="TBD252" s="1"/>
      <c r="TBE252" s="1"/>
      <c r="TBF252" s="1"/>
      <c r="TBG252" s="1"/>
      <c r="TBH252" s="1"/>
      <c r="TBI252" s="1"/>
      <c r="TBJ252" s="1"/>
      <c r="TBK252" s="1"/>
      <c r="TBL252" s="1"/>
      <c r="TBM252" s="1"/>
      <c r="TBN252" s="1"/>
      <c r="TBO252" s="1"/>
      <c r="TBP252" s="1"/>
      <c r="TBQ252" s="1"/>
      <c r="TBR252" s="1"/>
      <c r="TBS252" s="1"/>
      <c r="TBT252" s="1"/>
      <c r="TBU252" s="1"/>
      <c r="TBV252" s="1"/>
      <c r="TBW252" s="1"/>
      <c r="TBX252" s="1"/>
      <c r="TBY252" s="1"/>
      <c r="TBZ252" s="1"/>
      <c r="TCA252" s="1"/>
      <c r="TCB252" s="1"/>
      <c r="TCC252" s="1"/>
      <c r="TCD252" s="1"/>
      <c r="TCE252" s="1"/>
      <c r="TCF252" s="1"/>
      <c r="TCG252" s="1"/>
      <c r="TCH252" s="1"/>
      <c r="TCI252" s="1"/>
      <c r="TCJ252" s="1"/>
      <c r="TCK252" s="1"/>
      <c r="TCL252" s="1"/>
      <c r="TCM252" s="1"/>
      <c r="TCN252" s="1"/>
      <c r="TCO252" s="1"/>
      <c r="TCP252" s="1"/>
      <c r="TCQ252" s="1"/>
      <c r="TCR252" s="1"/>
      <c r="TCS252" s="1"/>
      <c r="TCT252" s="1"/>
      <c r="TCU252" s="1"/>
      <c r="TCV252" s="1"/>
      <c r="TCW252" s="1"/>
      <c r="TCX252" s="1"/>
      <c r="TCY252" s="1"/>
      <c r="TCZ252" s="1"/>
      <c r="TDA252" s="1"/>
      <c r="TDB252" s="1"/>
      <c r="TDC252" s="1"/>
      <c r="TDD252" s="1"/>
      <c r="TDE252" s="1"/>
      <c r="TDF252" s="1"/>
      <c r="TDG252" s="1"/>
      <c r="TDH252" s="1"/>
      <c r="TDI252" s="1"/>
      <c r="TDJ252" s="1"/>
      <c r="TDK252" s="1"/>
      <c r="TDL252" s="1"/>
      <c r="TDM252" s="1"/>
      <c r="TDN252" s="1"/>
      <c r="TDO252" s="1"/>
      <c r="TDP252" s="1"/>
      <c r="TDQ252" s="1"/>
      <c r="TDR252" s="1"/>
      <c r="TDS252" s="1"/>
      <c r="TDT252" s="1"/>
      <c r="TDU252" s="1"/>
      <c r="TDV252" s="1"/>
      <c r="TDW252" s="1"/>
      <c r="TDX252" s="1"/>
      <c r="TDY252" s="1"/>
      <c r="TDZ252" s="1"/>
      <c r="TEA252" s="1"/>
      <c r="TEB252" s="1"/>
      <c r="TEC252" s="1"/>
      <c r="TED252" s="1"/>
      <c r="TEE252" s="1"/>
      <c r="TEF252" s="1"/>
      <c r="TEG252" s="1"/>
      <c r="TEH252" s="1"/>
      <c r="TEI252" s="1"/>
      <c r="TEJ252" s="1"/>
      <c r="TEK252" s="1"/>
      <c r="TEL252" s="1"/>
      <c r="TEM252" s="1"/>
      <c r="TEN252" s="1"/>
      <c r="TEO252" s="1"/>
      <c r="TEP252" s="1"/>
      <c r="TEQ252" s="1"/>
      <c r="TER252" s="1"/>
      <c r="TES252" s="1"/>
      <c r="TET252" s="1"/>
      <c r="TEU252" s="1"/>
      <c r="TEV252" s="1"/>
      <c r="TEW252" s="1"/>
      <c r="TEX252" s="1"/>
      <c r="TEY252" s="1"/>
      <c r="TEZ252" s="1"/>
      <c r="TFA252" s="1"/>
      <c r="TFB252" s="1"/>
      <c r="TFC252" s="1"/>
      <c r="TFD252" s="1"/>
      <c r="TFE252" s="1"/>
      <c r="TFF252" s="1"/>
      <c r="TFG252" s="1"/>
      <c r="TFH252" s="1"/>
      <c r="TFI252" s="1"/>
      <c r="TFJ252" s="1"/>
      <c r="TFK252" s="1"/>
      <c r="TFL252" s="1"/>
      <c r="TFM252" s="1"/>
      <c r="TFN252" s="1"/>
      <c r="TFO252" s="1"/>
      <c r="TFP252" s="1"/>
      <c r="TFQ252" s="1"/>
      <c r="TFR252" s="1"/>
      <c r="TFS252" s="1"/>
      <c r="TFT252" s="1"/>
      <c r="TFU252" s="1"/>
      <c r="TFV252" s="1"/>
      <c r="TFW252" s="1"/>
      <c r="TFX252" s="1"/>
      <c r="TFY252" s="1"/>
      <c r="TFZ252" s="1"/>
      <c r="TGA252" s="1"/>
      <c r="TGB252" s="1"/>
      <c r="TGC252" s="1"/>
      <c r="TGD252" s="1"/>
      <c r="TGE252" s="1"/>
      <c r="TGF252" s="1"/>
      <c r="TGG252" s="1"/>
      <c r="TGH252" s="1"/>
      <c r="TGI252" s="1"/>
      <c r="TGJ252" s="1"/>
      <c r="TGK252" s="1"/>
      <c r="TGL252" s="1"/>
      <c r="TGM252" s="1"/>
      <c r="TGN252" s="1"/>
      <c r="TGO252" s="1"/>
      <c r="TGP252" s="1"/>
      <c r="TGQ252" s="1"/>
      <c r="TGR252" s="1"/>
      <c r="TGS252" s="1"/>
      <c r="TGT252" s="1"/>
      <c r="TGU252" s="1"/>
      <c r="TGV252" s="1"/>
      <c r="TGW252" s="1"/>
      <c r="TGX252" s="1"/>
      <c r="TGY252" s="1"/>
      <c r="TGZ252" s="1"/>
      <c r="THA252" s="1"/>
      <c r="THB252" s="1"/>
      <c r="THC252" s="1"/>
      <c r="THD252" s="1"/>
      <c r="THE252" s="1"/>
      <c r="THF252" s="1"/>
      <c r="THG252" s="1"/>
      <c r="THH252" s="1"/>
      <c r="THI252" s="1"/>
      <c r="THJ252" s="1"/>
      <c r="THK252" s="1"/>
      <c r="THL252" s="1"/>
      <c r="THM252" s="1"/>
      <c r="THN252" s="1"/>
      <c r="THO252" s="1"/>
      <c r="THP252" s="1"/>
      <c r="THQ252" s="1"/>
      <c r="THR252" s="1"/>
      <c r="THS252" s="1"/>
      <c r="THT252" s="1"/>
      <c r="THU252" s="1"/>
      <c r="THV252" s="1"/>
      <c r="THW252" s="1"/>
      <c r="THX252" s="1"/>
      <c r="THY252" s="1"/>
      <c r="THZ252" s="1"/>
      <c r="TIA252" s="1"/>
      <c r="TIB252" s="1"/>
      <c r="TIC252" s="1"/>
      <c r="TID252" s="1"/>
      <c r="TIE252" s="1"/>
      <c r="TIF252" s="1"/>
      <c r="TIG252" s="1"/>
      <c r="TIH252" s="1"/>
      <c r="TII252" s="1"/>
      <c r="TIJ252" s="1"/>
      <c r="TIK252" s="1"/>
      <c r="TIL252" s="1"/>
      <c r="TIM252" s="1"/>
      <c r="TIN252" s="1"/>
      <c r="TIO252" s="1"/>
      <c r="TIP252" s="1"/>
      <c r="TIQ252" s="1"/>
      <c r="TIR252" s="1"/>
      <c r="TIS252" s="1"/>
      <c r="TIT252" s="1"/>
      <c r="TIU252" s="1"/>
      <c r="TIV252" s="1"/>
      <c r="TIW252" s="1"/>
      <c r="TIX252" s="1"/>
      <c r="TIY252" s="1"/>
      <c r="TIZ252" s="1"/>
      <c r="TJA252" s="1"/>
      <c r="TJB252" s="1"/>
      <c r="TJC252" s="1"/>
      <c r="TJD252" s="1"/>
      <c r="TJE252" s="1"/>
      <c r="TJF252" s="1"/>
      <c r="TJG252" s="1"/>
      <c r="TJH252" s="1"/>
      <c r="TJI252" s="1"/>
      <c r="TJJ252" s="1"/>
      <c r="TJK252" s="1"/>
      <c r="TJL252" s="1"/>
      <c r="TJM252" s="1"/>
      <c r="TJN252" s="1"/>
      <c r="TJO252" s="1"/>
      <c r="TJP252" s="1"/>
      <c r="TJQ252" s="1"/>
      <c r="TJR252" s="1"/>
      <c r="TJS252" s="1"/>
      <c r="TJT252" s="1"/>
      <c r="TJU252" s="1"/>
      <c r="TJV252" s="1"/>
      <c r="TJW252" s="1"/>
      <c r="TJX252" s="1"/>
      <c r="TJY252" s="1"/>
      <c r="TJZ252" s="1"/>
      <c r="TKA252" s="1"/>
      <c r="TKB252" s="1"/>
      <c r="TKC252" s="1"/>
      <c r="TKD252" s="1"/>
      <c r="TKE252" s="1"/>
      <c r="TKF252" s="1"/>
      <c r="TKG252" s="1"/>
      <c r="TKH252" s="1"/>
      <c r="TKI252" s="1"/>
      <c r="TKJ252" s="1"/>
      <c r="TKK252" s="1"/>
      <c r="TKL252" s="1"/>
      <c r="TKM252" s="1"/>
      <c r="TKN252" s="1"/>
      <c r="TKO252" s="1"/>
      <c r="TKP252" s="1"/>
      <c r="TKQ252" s="1"/>
      <c r="TKR252" s="1"/>
      <c r="TKS252" s="1"/>
      <c r="TKT252" s="1"/>
      <c r="TKU252" s="1"/>
      <c r="TKV252" s="1"/>
      <c r="TKW252" s="1"/>
      <c r="TKX252" s="1"/>
      <c r="TKY252" s="1"/>
      <c r="TKZ252" s="1"/>
      <c r="TLA252" s="1"/>
      <c r="TLB252" s="1"/>
      <c r="TLC252" s="1"/>
      <c r="TLD252" s="1"/>
      <c r="TLE252" s="1"/>
      <c r="TLF252" s="1"/>
      <c r="TLG252" s="1"/>
      <c r="TLH252" s="1"/>
      <c r="TLI252" s="1"/>
      <c r="TLJ252" s="1"/>
      <c r="TLK252" s="1"/>
      <c r="TLL252" s="1"/>
      <c r="TLM252" s="1"/>
      <c r="TLN252" s="1"/>
      <c r="TLO252" s="1"/>
      <c r="TLP252" s="1"/>
      <c r="TLQ252" s="1"/>
      <c r="TLR252" s="1"/>
      <c r="TLS252" s="1"/>
      <c r="TLT252" s="1"/>
      <c r="TLU252" s="1"/>
      <c r="TLV252" s="1"/>
      <c r="TLW252" s="1"/>
      <c r="TLX252" s="1"/>
      <c r="TLY252" s="1"/>
      <c r="TLZ252" s="1"/>
      <c r="TMA252" s="1"/>
      <c r="TMB252" s="1"/>
      <c r="TMC252" s="1"/>
      <c r="TMD252" s="1"/>
      <c r="TME252" s="1"/>
      <c r="TMF252" s="1"/>
      <c r="TMG252" s="1"/>
      <c r="TMH252" s="1"/>
      <c r="TMI252" s="1"/>
      <c r="TMJ252" s="1"/>
      <c r="TMK252" s="1"/>
      <c r="TML252" s="1"/>
      <c r="TMM252" s="1"/>
      <c r="TMN252" s="1"/>
      <c r="TMO252" s="1"/>
      <c r="TMP252" s="1"/>
      <c r="TMQ252" s="1"/>
      <c r="TMR252" s="1"/>
      <c r="TMS252" s="1"/>
      <c r="TMT252" s="1"/>
      <c r="TMU252" s="1"/>
      <c r="TMV252" s="1"/>
      <c r="TMW252" s="1"/>
      <c r="TMX252" s="1"/>
      <c r="TMY252" s="1"/>
      <c r="TMZ252" s="1"/>
      <c r="TNA252" s="1"/>
      <c r="TNB252" s="1"/>
      <c r="TNC252" s="1"/>
      <c r="TND252" s="1"/>
      <c r="TNE252" s="1"/>
      <c r="TNF252" s="1"/>
      <c r="TNG252" s="1"/>
      <c r="TNH252" s="1"/>
      <c r="TNI252" s="1"/>
      <c r="TNJ252" s="1"/>
      <c r="TNK252" s="1"/>
      <c r="TNL252" s="1"/>
      <c r="TNM252" s="1"/>
      <c r="TNN252" s="1"/>
      <c r="TNO252" s="1"/>
      <c r="TNP252" s="1"/>
      <c r="TNQ252" s="1"/>
      <c r="TNR252" s="1"/>
      <c r="TNS252" s="1"/>
      <c r="TNT252" s="1"/>
      <c r="TNU252" s="1"/>
      <c r="TNV252" s="1"/>
      <c r="TNW252" s="1"/>
      <c r="TNX252" s="1"/>
      <c r="TNY252" s="1"/>
      <c r="TNZ252" s="1"/>
      <c r="TOA252" s="1"/>
      <c r="TOB252" s="1"/>
      <c r="TOC252" s="1"/>
      <c r="TOD252" s="1"/>
      <c r="TOE252" s="1"/>
      <c r="TOF252" s="1"/>
      <c r="TOG252" s="1"/>
      <c r="TOH252" s="1"/>
      <c r="TOI252" s="1"/>
      <c r="TOJ252" s="1"/>
      <c r="TOK252" s="1"/>
      <c r="TOL252" s="1"/>
      <c r="TOM252" s="1"/>
      <c r="TON252" s="1"/>
      <c r="TOO252" s="1"/>
      <c r="TOP252" s="1"/>
      <c r="TOQ252" s="1"/>
      <c r="TOR252" s="1"/>
      <c r="TOS252" s="1"/>
      <c r="TOT252" s="1"/>
      <c r="TOU252" s="1"/>
      <c r="TOV252" s="1"/>
      <c r="TOW252" s="1"/>
      <c r="TOX252" s="1"/>
      <c r="TOY252" s="1"/>
      <c r="TOZ252" s="1"/>
      <c r="TPA252" s="1"/>
      <c r="TPB252" s="1"/>
      <c r="TPC252" s="1"/>
      <c r="TPD252" s="1"/>
      <c r="TPE252" s="1"/>
      <c r="TPF252" s="1"/>
      <c r="TPG252" s="1"/>
      <c r="TPH252" s="1"/>
      <c r="TPI252" s="1"/>
      <c r="TPJ252" s="1"/>
      <c r="TPK252" s="1"/>
      <c r="TPL252" s="1"/>
      <c r="TPM252" s="1"/>
      <c r="TPN252" s="1"/>
      <c r="TPO252" s="1"/>
      <c r="TPP252" s="1"/>
      <c r="TPQ252" s="1"/>
      <c r="TPR252" s="1"/>
      <c r="TPS252" s="1"/>
      <c r="TPT252" s="1"/>
      <c r="TPU252" s="1"/>
      <c r="TPV252" s="1"/>
      <c r="TPW252" s="1"/>
      <c r="TPX252" s="1"/>
      <c r="TPY252" s="1"/>
      <c r="TPZ252" s="1"/>
      <c r="TQA252" s="1"/>
      <c r="TQB252" s="1"/>
      <c r="TQC252" s="1"/>
      <c r="TQD252" s="1"/>
      <c r="TQE252" s="1"/>
      <c r="TQF252" s="1"/>
      <c r="TQG252" s="1"/>
      <c r="TQH252" s="1"/>
      <c r="TQI252" s="1"/>
      <c r="TQJ252" s="1"/>
      <c r="TQK252" s="1"/>
      <c r="TQL252" s="1"/>
      <c r="TQM252" s="1"/>
      <c r="TQN252" s="1"/>
      <c r="TQO252" s="1"/>
      <c r="TQP252" s="1"/>
      <c r="TQQ252" s="1"/>
      <c r="TQR252" s="1"/>
      <c r="TQS252" s="1"/>
      <c r="TQT252" s="1"/>
      <c r="TQU252" s="1"/>
      <c r="TQV252" s="1"/>
      <c r="TQW252" s="1"/>
      <c r="TQX252" s="1"/>
      <c r="TQY252" s="1"/>
      <c r="TQZ252" s="1"/>
      <c r="TRA252" s="1"/>
      <c r="TRB252" s="1"/>
      <c r="TRC252" s="1"/>
      <c r="TRD252" s="1"/>
      <c r="TRE252" s="1"/>
      <c r="TRF252" s="1"/>
      <c r="TRG252" s="1"/>
      <c r="TRH252" s="1"/>
      <c r="TRI252" s="1"/>
      <c r="TRJ252" s="1"/>
      <c r="TRK252" s="1"/>
      <c r="TRL252" s="1"/>
      <c r="TRM252" s="1"/>
      <c r="TRN252" s="1"/>
      <c r="TRO252" s="1"/>
      <c r="TRP252" s="1"/>
      <c r="TRQ252" s="1"/>
      <c r="TRR252" s="1"/>
      <c r="TRS252" s="1"/>
      <c r="TRT252" s="1"/>
      <c r="TRU252" s="1"/>
      <c r="TRV252" s="1"/>
      <c r="TRW252" s="1"/>
      <c r="TRX252" s="1"/>
      <c r="TRY252" s="1"/>
      <c r="TRZ252" s="1"/>
      <c r="TSA252" s="1"/>
      <c r="TSB252" s="1"/>
      <c r="TSC252" s="1"/>
      <c r="TSD252" s="1"/>
      <c r="TSE252" s="1"/>
      <c r="TSF252" s="1"/>
      <c r="TSG252" s="1"/>
      <c r="TSH252" s="1"/>
      <c r="TSI252" s="1"/>
      <c r="TSJ252" s="1"/>
      <c r="TSK252" s="1"/>
      <c r="TSL252" s="1"/>
      <c r="TSM252" s="1"/>
      <c r="TSN252" s="1"/>
      <c r="TSO252" s="1"/>
      <c r="TSP252" s="1"/>
      <c r="TSQ252" s="1"/>
      <c r="TSR252" s="1"/>
      <c r="TSS252" s="1"/>
      <c r="TST252" s="1"/>
      <c r="TSU252" s="1"/>
      <c r="TSV252" s="1"/>
      <c r="TSW252" s="1"/>
      <c r="TSX252" s="1"/>
      <c r="TSY252" s="1"/>
      <c r="TSZ252" s="1"/>
      <c r="TTA252" s="1"/>
      <c r="TTB252" s="1"/>
      <c r="TTC252" s="1"/>
      <c r="TTD252" s="1"/>
      <c r="TTE252" s="1"/>
      <c r="TTF252" s="1"/>
      <c r="TTG252" s="1"/>
      <c r="TTH252" s="1"/>
      <c r="TTI252" s="1"/>
      <c r="TTJ252" s="1"/>
      <c r="TTK252" s="1"/>
      <c r="TTL252" s="1"/>
      <c r="TTM252" s="1"/>
      <c r="TTN252" s="1"/>
      <c r="TTO252" s="1"/>
      <c r="TTP252" s="1"/>
      <c r="TTQ252" s="1"/>
      <c r="TTR252" s="1"/>
      <c r="TTS252" s="1"/>
      <c r="TTT252" s="1"/>
      <c r="TTU252" s="1"/>
      <c r="TTV252" s="1"/>
      <c r="TTW252" s="1"/>
      <c r="TTX252" s="1"/>
      <c r="TTY252" s="1"/>
      <c r="TTZ252" s="1"/>
      <c r="TUA252" s="1"/>
      <c r="TUB252" s="1"/>
      <c r="TUC252" s="1"/>
      <c r="TUD252" s="1"/>
      <c r="TUE252" s="1"/>
      <c r="TUF252" s="1"/>
      <c r="TUG252" s="1"/>
      <c r="TUH252" s="1"/>
      <c r="TUI252" s="1"/>
      <c r="TUJ252" s="1"/>
      <c r="TUK252" s="1"/>
      <c r="TUL252" s="1"/>
      <c r="TUM252" s="1"/>
      <c r="TUN252" s="1"/>
      <c r="TUO252" s="1"/>
      <c r="TUP252" s="1"/>
      <c r="TUQ252" s="1"/>
      <c r="TUR252" s="1"/>
      <c r="TUS252" s="1"/>
      <c r="TUT252" s="1"/>
      <c r="TUU252" s="1"/>
      <c r="TUV252" s="1"/>
      <c r="TUW252" s="1"/>
      <c r="TUX252" s="1"/>
      <c r="TUY252" s="1"/>
      <c r="TUZ252" s="1"/>
      <c r="TVA252" s="1"/>
      <c r="TVB252" s="1"/>
      <c r="TVC252" s="1"/>
      <c r="TVD252" s="1"/>
      <c r="TVE252" s="1"/>
      <c r="TVF252" s="1"/>
      <c r="TVG252" s="1"/>
      <c r="TVH252" s="1"/>
      <c r="TVI252" s="1"/>
      <c r="TVJ252" s="1"/>
      <c r="TVK252" s="1"/>
      <c r="TVL252" s="1"/>
      <c r="TVM252" s="1"/>
      <c r="TVN252" s="1"/>
      <c r="TVO252" s="1"/>
      <c r="TVP252" s="1"/>
      <c r="TVQ252" s="1"/>
      <c r="TVR252" s="1"/>
      <c r="TVS252" s="1"/>
      <c r="TVT252" s="1"/>
      <c r="TVU252" s="1"/>
      <c r="TVV252" s="1"/>
      <c r="TVW252" s="1"/>
      <c r="TVX252" s="1"/>
      <c r="TVY252" s="1"/>
      <c r="TVZ252" s="1"/>
      <c r="TWA252" s="1"/>
      <c r="TWB252" s="1"/>
      <c r="TWC252" s="1"/>
      <c r="TWD252" s="1"/>
      <c r="TWE252" s="1"/>
      <c r="TWF252" s="1"/>
      <c r="TWG252" s="1"/>
      <c r="TWH252" s="1"/>
      <c r="TWI252" s="1"/>
      <c r="TWJ252" s="1"/>
      <c r="TWK252" s="1"/>
      <c r="TWL252" s="1"/>
      <c r="TWM252" s="1"/>
      <c r="TWN252" s="1"/>
      <c r="TWO252" s="1"/>
      <c r="TWP252" s="1"/>
      <c r="TWQ252" s="1"/>
      <c r="TWR252" s="1"/>
      <c r="TWS252" s="1"/>
      <c r="TWT252" s="1"/>
      <c r="TWU252" s="1"/>
      <c r="TWV252" s="1"/>
      <c r="TWW252" s="1"/>
      <c r="TWX252" s="1"/>
      <c r="TWY252" s="1"/>
      <c r="TWZ252" s="1"/>
      <c r="TXA252" s="1"/>
      <c r="TXB252" s="1"/>
      <c r="TXC252" s="1"/>
      <c r="TXD252" s="1"/>
      <c r="TXE252" s="1"/>
      <c r="TXF252" s="1"/>
      <c r="TXG252" s="1"/>
      <c r="TXH252" s="1"/>
      <c r="TXI252" s="1"/>
      <c r="TXJ252" s="1"/>
      <c r="TXK252" s="1"/>
      <c r="TXL252" s="1"/>
      <c r="TXM252" s="1"/>
      <c r="TXN252" s="1"/>
      <c r="TXO252" s="1"/>
      <c r="TXP252" s="1"/>
      <c r="TXQ252" s="1"/>
      <c r="TXR252" s="1"/>
      <c r="TXS252" s="1"/>
      <c r="TXT252" s="1"/>
      <c r="TXU252" s="1"/>
      <c r="TXV252" s="1"/>
      <c r="TXW252" s="1"/>
      <c r="TXX252" s="1"/>
      <c r="TXY252" s="1"/>
      <c r="TXZ252" s="1"/>
      <c r="TYA252" s="1"/>
      <c r="TYB252" s="1"/>
      <c r="TYC252" s="1"/>
      <c r="TYD252" s="1"/>
      <c r="TYE252" s="1"/>
      <c r="TYF252" s="1"/>
      <c r="TYG252" s="1"/>
      <c r="TYH252" s="1"/>
      <c r="TYI252" s="1"/>
      <c r="TYJ252" s="1"/>
      <c r="TYK252" s="1"/>
      <c r="TYL252" s="1"/>
      <c r="TYM252" s="1"/>
      <c r="TYN252" s="1"/>
      <c r="TYO252" s="1"/>
      <c r="TYP252" s="1"/>
      <c r="TYQ252" s="1"/>
      <c r="TYR252" s="1"/>
      <c r="TYS252" s="1"/>
      <c r="TYT252" s="1"/>
      <c r="TYU252" s="1"/>
      <c r="TYV252" s="1"/>
      <c r="TYW252" s="1"/>
      <c r="TYX252" s="1"/>
      <c r="TYY252" s="1"/>
      <c r="TYZ252" s="1"/>
      <c r="TZA252" s="1"/>
      <c r="TZB252" s="1"/>
      <c r="TZC252" s="1"/>
      <c r="TZD252" s="1"/>
      <c r="TZE252" s="1"/>
      <c r="TZF252" s="1"/>
      <c r="TZG252" s="1"/>
      <c r="TZH252" s="1"/>
      <c r="TZI252" s="1"/>
      <c r="TZJ252" s="1"/>
      <c r="TZK252" s="1"/>
      <c r="TZL252" s="1"/>
      <c r="TZM252" s="1"/>
      <c r="TZN252" s="1"/>
      <c r="TZO252" s="1"/>
      <c r="TZP252" s="1"/>
      <c r="TZQ252" s="1"/>
      <c r="TZR252" s="1"/>
      <c r="TZS252" s="1"/>
      <c r="TZT252" s="1"/>
      <c r="TZU252" s="1"/>
      <c r="TZV252" s="1"/>
      <c r="TZW252" s="1"/>
      <c r="TZX252" s="1"/>
      <c r="TZY252" s="1"/>
      <c r="TZZ252" s="1"/>
      <c r="UAA252" s="1"/>
      <c r="UAB252" s="1"/>
      <c r="UAC252" s="1"/>
      <c r="UAD252" s="1"/>
      <c r="UAE252" s="1"/>
      <c r="UAF252" s="1"/>
      <c r="UAG252" s="1"/>
      <c r="UAH252" s="1"/>
      <c r="UAI252" s="1"/>
      <c r="UAJ252" s="1"/>
      <c r="UAK252" s="1"/>
      <c r="UAL252" s="1"/>
      <c r="UAM252" s="1"/>
      <c r="UAN252" s="1"/>
      <c r="UAO252" s="1"/>
      <c r="UAP252" s="1"/>
      <c r="UAQ252" s="1"/>
      <c r="UAR252" s="1"/>
      <c r="UAS252" s="1"/>
      <c r="UAT252" s="1"/>
      <c r="UAU252" s="1"/>
      <c r="UAV252" s="1"/>
      <c r="UAW252" s="1"/>
      <c r="UAX252" s="1"/>
      <c r="UAY252" s="1"/>
      <c r="UAZ252" s="1"/>
      <c r="UBA252" s="1"/>
      <c r="UBB252" s="1"/>
      <c r="UBC252" s="1"/>
      <c r="UBD252" s="1"/>
      <c r="UBE252" s="1"/>
      <c r="UBF252" s="1"/>
      <c r="UBG252" s="1"/>
      <c r="UBH252" s="1"/>
      <c r="UBI252" s="1"/>
      <c r="UBJ252" s="1"/>
      <c r="UBK252" s="1"/>
      <c r="UBL252" s="1"/>
      <c r="UBM252" s="1"/>
      <c r="UBN252" s="1"/>
      <c r="UBO252" s="1"/>
      <c r="UBP252" s="1"/>
      <c r="UBQ252" s="1"/>
      <c r="UBR252" s="1"/>
      <c r="UBS252" s="1"/>
      <c r="UBT252" s="1"/>
      <c r="UBU252" s="1"/>
      <c r="UBV252" s="1"/>
      <c r="UBW252" s="1"/>
      <c r="UBX252" s="1"/>
      <c r="UBY252" s="1"/>
      <c r="UBZ252" s="1"/>
      <c r="UCA252" s="1"/>
      <c r="UCB252" s="1"/>
      <c r="UCC252" s="1"/>
      <c r="UCD252" s="1"/>
      <c r="UCE252" s="1"/>
      <c r="UCF252" s="1"/>
      <c r="UCG252" s="1"/>
      <c r="UCH252" s="1"/>
      <c r="UCI252" s="1"/>
      <c r="UCJ252" s="1"/>
      <c r="UCK252" s="1"/>
      <c r="UCL252" s="1"/>
      <c r="UCM252" s="1"/>
      <c r="UCN252" s="1"/>
      <c r="UCO252" s="1"/>
      <c r="UCP252" s="1"/>
      <c r="UCQ252" s="1"/>
      <c r="UCR252" s="1"/>
      <c r="UCS252" s="1"/>
      <c r="UCT252" s="1"/>
      <c r="UCU252" s="1"/>
      <c r="UCV252" s="1"/>
      <c r="UCW252" s="1"/>
      <c r="UCX252" s="1"/>
      <c r="UCY252" s="1"/>
      <c r="UCZ252" s="1"/>
      <c r="UDA252" s="1"/>
      <c r="UDB252" s="1"/>
      <c r="UDC252" s="1"/>
      <c r="UDD252" s="1"/>
      <c r="UDE252" s="1"/>
      <c r="UDF252" s="1"/>
      <c r="UDG252" s="1"/>
      <c r="UDH252" s="1"/>
      <c r="UDI252" s="1"/>
      <c r="UDJ252" s="1"/>
      <c r="UDK252" s="1"/>
      <c r="UDL252" s="1"/>
      <c r="UDM252" s="1"/>
      <c r="UDN252" s="1"/>
      <c r="UDO252" s="1"/>
      <c r="UDP252" s="1"/>
      <c r="UDQ252" s="1"/>
      <c r="UDR252" s="1"/>
      <c r="UDS252" s="1"/>
      <c r="UDT252" s="1"/>
      <c r="UDU252" s="1"/>
      <c r="UDV252" s="1"/>
      <c r="UDW252" s="1"/>
      <c r="UDX252" s="1"/>
      <c r="UDY252" s="1"/>
      <c r="UDZ252" s="1"/>
      <c r="UEA252" s="1"/>
      <c r="UEB252" s="1"/>
      <c r="UEC252" s="1"/>
      <c r="UED252" s="1"/>
      <c r="UEE252" s="1"/>
      <c r="UEF252" s="1"/>
      <c r="UEG252" s="1"/>
      <c r="UEH252" s="1"/>
      <c r="UEI252" s="1"/>
      <c r="UEJ252" s="1"/>
      <c r="UEK252" s="1"/>
      <c r="UEL252" s="1"/>
      <c r="UEM252" s="1"/>
      <c r="UEN252" s="1"/>
      <c r="UEO252" s="1"/>
      <c r="UEP252" s="1"/>
      <c r="UEQ252" s="1"/>
      <c r="UER252" s="1"/>
      <c r="UES252" s="1"/>
      <c r="UET252" s="1"/>
      <c r="UEU252" s="1"/>
      <c r="UEV252" s="1"/>
      <c r="UEW252" s="1"/>
      <c r="UEX252" s="1"/>
      <c r="UEY252" s="1"/>
      <c r="UEZ252" s="1"/>
      <c r="UFA252" s="1"/>
      <c r="UFB252" s="1"/>
      <c r="UFC252" s="1"/>
      <c r="UFD252" s="1"/>
      <c r="UFE252" s="1"/>
      <c r="UFF252" s="1"/>
      <c r="UFG252" s="1"/>
      <c r="UFH252" s="1"/>
      <c r="UFI252" s="1"/>
      <c r="UFJ252" s="1"/>
      <c r="UFK252" s="1"/>
      <c r="UFL252" s="1"/>
      <c r="UFM252" s="1"/>
      <c r="UFN252" s="1"/>
      <c r="UFO252" s="1"/>
      <c r="UFP252" s="1"/>
      <c r="UFQ252" s="1"/>
      <c r="UFR252" s="1"/>
      <c r="UFS252" s="1"/>
      <c r="UFT252" s="1"/>
      <c r="UFU252" s="1"/>
      <c r="UFV252" s="1"/>
      <c r="UFW252" s="1"/>
      <c r="UFX252" s="1"/>
      <c r="UFY252" s="1"/>
      <c r="UFZ252" s="1"/>
      <c r="UGA252" s="1"/>
      <c r="UGB252" s="1"/>
      <c r="UGC252" s="1"/>
      <c r="UGD252" s="1"/>
      <c r="UGE252" s="1"/>
      <c r="UGF252" s="1"/>
      <c r="UGG252" s="1"/>
      <c r="UGH252" s="1"/>
      <c r="UGI252" s="1"/>
      <c r="UGJ252" s="1"/>
      <c r="UGK252" s="1"/>
      <c r="UGL252" s="1"/>
      <c r="UGM252" s="1"/>
      <c r="UGN252" s="1"/>
      <c r="UGO252" s="1"/>
      <c r="UGP252" s="1"/>
      <c r="UGQ252" s="1"/>
      <c r="UGR252" s="1"/>
      <c r="UGS252" s="1"/>
      <c r="UGT252" s="1"/>
      <c r="UGU252" s="1"/>
      <c r="UGV252" s="1"/>
      <c r="UGW252" s="1"/>
      <c r="UGX252" s="1"/>
      <c r="UGY252" s="1"/>
      <c r="UGZ252" s="1"/>
      <c r="UHA252" s="1"/>
      <c r="UHB252" s="1"/>
      <c r="UHC252" s="1"/>
      <c r="UHD252" s="1"/>
      <c r="UHE252" s="1"/>
      <c r="UHF252" s="1"/>
      <c r="UHG252" s="1"/>
      <c r="UHH252" s="1"/>
      <c r="UHI252" s="1"/>
      <c r="UHJ252" s="1"/>
      <c r="UHK252" s="1"/>
      <c r="UHL252" s="1"/>
      <c r="UHM252" s="1"/>
      <c r="UHN252" s="1"/>
      <c r="UHO252" s="1"/>
      <c r="UHP252" s="1"/>
      <c r="UHQ252" s="1"/>
      <c r="UHR252" s="1"/>
      <c r="UHS252" s="1"/>
      <c r="UHT252" s="1"/>
      <c r="UHU252" s="1"/>
      <c r="UHV252" s="1"/>
      <c r="UHW252" s="1"/>
      <c r="UHX252" s="1"/>
      <c r="UHY252" s="1"/>
      <c r="UHZ252" s="1"/>
      <c r="UIA252" s="1"/>
      <c r="UIB252" s="1"/>
      <c r="UIC252" s="1"/>
      <c r="UID252" s="1"/>
      <c r="UIE252" s="1"/>
      <c r="UIF252" s="1"/>
      <c r="UIG252" s="1"/>
      <c r="UIH252" s="1"/>
      <c r="UII252" s="1"/>
      <c r="UIJ252" s="1"/>
      <c r="UIK252" s="1"/>
      <c r="UIL252" s="1"/>
      <c r="UIM252" s="1"/>
      <c r="UIN252" s="1"/>
      <c r="UIO252" s="1"/>
      <c r="UIP252" s="1"/>
      <c r="UIQ252" s="1"/>
      <c r="UIR252" s="1"/>
      <c r="UIS252" s="1"/>
      <c r="UIT252" s="1"/>
      <c r="UIU252" s="1"/>
      <c r="UIV252" s="1"/>
      <c r="UIW252" s="1"/>
      <c r="UIX252" s="1"/>
      <c r="UIY252" s="1"/>
      <c r="UIZ252" s="1"/>
      <c r="UJA252" s="1"/>
      <c r="UJB252" s="1"/>
      <c r="UJC252" s="1"/>
      <c r="UJD252" s="1"/>
      <c r="UJE252" s="1"/>
      <c r="UJF252" s="1"/>
      <c r="UJG252" s="1"/>
      <c r="UJH252" s="1"/>
      <c r="UJI252" s="1"/>
      <c r="UJJ252" s="1"/>
      <c r="UJK252" s="1"/>
      <c r="UJL252" s="1"/>
      <c r="UJM252" s="1"/>
      <c r="UJN252" s="1"/>
      <c r="UJO252" s="1"/>
      <c r="UJP252" s="1"/>
      <c r="UJQ252" s="1"/>
      <c r="UJR252" s="1"/>
      <c r="UJS252" s="1"/>
      <c r="UJT252" s="1"/>
      <c r="UJU252" s="1"/>
      <c r="UJV252" s="1"/>
      <c r="UJW252" s="1"/>
      <c r="UJX252" s="1"/>
      <c r="UJY252" s="1"/>
      <c r="UJZ252" s="1"/>
      <c r="UKA252" s="1"/>
      <c r="UKB252" s="1"/>
      <c r="UKC252" s="1"/>
      <c r="UKD252" s="1"/>
      <c r="UKE252" s="1"/>
      <c r="UKF252" s="1"/>
      <c r="UKG252" s="1"/>
      <c r="UKH252" s="1"/>
      <c r="UKI252" s="1"/>
      <c r="UKJ252" s="1"/>
      <c r="UKK252" s="1"/>
      <c r="UKL252" s="1"/>
      <c r="UKM252" s="1"/>
      <c r="UKN252" s="1"/>
      <c r="UKO252" s="1"/>
      <c r="UKP252" s="1"/>
      <c r="UKQ252" s="1"/>
      <c r="UKR252" s="1"/>
      <c r="UKS252" s="1"/>
      <c r="UKT252" s="1"/>
      <c r="UKU252" s="1"/>
      <c r="UKV252" s="1"/>
      <c r="UKW252" s="1"/>
      <c r="UKX252" s="1"/>
      <c r="UKY252" s="1"/>
      <c r="UKZ252" s="1"/>
      <c r="ULA252" s="1"/>
      <c r="ULB252" s="1"/>
      <c r="ULC252" s="1"/>
      <c r="ULD252" s="1"/>
      <c r="ULE252" s="1"/>
      <c r="ULF252" s="1"/>
      <c r="ULG252" s="1"/>
      <c r="ULH252" s="1"/>
      <c r="ULI252" s="1"/>
      <c r="ULJ252" s="1"/>
      <c r="ULK252" s="1"/>
      <c r="ULL252" s="1"/>
      <c r="ULM252" s="1"/>
      <c r="ULN252" s="1"/>
      <c r="ULO252" s="1"/>
      <c r="ULP252" s="1"/>
      <c r="ULQ252" s="1"/>
      <c r="ULR252" s="1"/>
      <c r="ULS252" s="1"/>
      <c r="ULT252" s="1"/>
      <c r="ULU252" s="1"/>
      <c r="ULV252" s="1"/>
      <c r="ULW252" s="1"/>
      <c r="ULX252" s="1"/>
      <c r="ULY252" s="1"/>
      <c r="ULZ252" s="1"/>
      <c r="UMA252" s="1"/>
      <c r="UMB252" s="1"/>
      <c r="UMC252" s="1"/>
      <c r="UMD252" s="1"/>
      <c r="UME252" s="1"/>
      <c r="UMF252" s="1"/>
      <c r="UMG252" s="1"/>
      <c r="UMH252" s="1"/>
      <c r="UMI252" s="1"/>
      <c r="UMJ252" s="1"/>
      <c r="UMK252" s="1"/>
      <c r="UML252" s="1"/>
      <c r="UMM252" s="1"/>
      <c r="UMN252" s="1"/>
      <c r="UMO252" s="1"/>
      <c r="UMP252" s="1"/>
      <c r="UMQ252" s="1"/>
      <c r="UMR252" s="1"/>
      <c r="UMS252" s="1"/>
      <c r="UMT252" s="1"/>
      <c r="UMU252" s="1"/>
      <c r="UMV252" s="1"/>
      <c r="UMW252" s="1"/>
      <c r="UMX252" s="1"/>
      <c r="UMY252" s="1"/>
      <c r="UMZ252" s="1"/>
      <c r="UNA252" s="1"/>
      <c r="UNB252" s="1"/>
      <c r="UNC252" s="1"/>
      <c r="UND252" s="1"/>
      <c r="UNE252" s="1"/>
      <c r="UNF252" s="1"/>
      <c r="UNG252" s="1"/>
      <c r="UNH252" s="1"/>
      <c r="UNI252" s="1"/>
      <c r="UNJ252" s="1"/>
      <c r="UNK252" s="1"/>
      <c r="UNL252" s="1"/>
      <c r="UNM252" s="1"/>
      <c r="UNN252" s="1"/>
      <c r="UNO252" s="1"/>
      <c r="UNP252" s="1"/>
      <c r="UNQ252" s="1"/>
      <c r="UNR252" s="1"/>
      <c r="UNS252" s="1"/>
      <c r="UNT252" s="1"/>
      <c r="UNU252" s="1"/>
      <c r="UNV252" s="1"/>
      <c r="UNW252" s="1"/>
      <c r="UNX252" s="1"/>
      <c r="UNY252" s="1"/>
      <c r="UNZ252" s="1"/>
      <c r="UOA252" s="1"/>
      <c r="UOB252" s="1"/>
      <c r="UOC252" s="1"/>
      <c r="UOD252" s="1"/>
      <c r="UOE252" s="1"/>
      <c r="UOF252" s="1"/>
      <c r="UOG252" s="1"/>
      <c r="UOH252" s="1"/>
      <c r="UOI252" s="1"/>
      <c r="UOJ252" s="1"/>
      <c r="UOK252" s="1"/>
      <c r="UOL252" s="1"/>
      <c r="UOM252" s="1"/>
      <c r="UON252" s="1"/>
      <c r="UOO252" s="1"/>
      <c r="UOP252" s="1"/>
      <c r="UOQ252" s="1"/>
      <c r="UOR252" s="1"/>
      <c r="UOS252" s="1"/>
      <c r="UOT252" s="1"/>
      <c r="UOU252" s="1"/>
      <c r="UOV252" s="1"/>
      <c r="UOW252" s="1"/>
      <c r="UOX252" s="1"/>
      <c r="UOY252" s="1"/>
      <c r="UOZ252" s="1"/>
      <c r="UPA252" s="1"/>
      <c r="UPB252" s="1"/>
      <c r="UPC252" s="1"/>
      <c r="UPD252" s="1"/>
      <c r="UPE252" s="1"/>
      <c r="UPF252" s="1"/>
      <c r="UPG252" s="1"/>
      <c r="UPH252" s="1"/>
      <c r="UPI252" s="1"/>
      <c r="UPJ252" s="1"/>
      <c r="UPK252" s="1"/>
      <c r="UPL252" s="1"/>
      <c r="UPM252" s="1"/>
      <c r="UPN252" s="1"/>
      <c r="UPO252" s="1"/>
      <c r="UPP252" s="1"/>
      <c r="UPQ252" s="1"/>
      <c r="UPR252" s="1"/>
      <c r="UPS252" s="1"/>
      <c r="UPT252" s="1"/>
      <c r="UPU252" s="1"/>
      <c r="UPV252" s="1"/>
      <c r="UPW252" s="1"/>
      <c r="UPX252" s="1"/>
      <c r="UPY252" s="1"/>
      <c r="UPZ252" s="1"/>
      <c r="UQA252" s="1"/>
      <c r="UQB252" s="1"/>
      <c r="UQC252" s="1"/>
      <c r="UQD252" s="1"/>
      <c r="UQE252" s="1"/>
      <c r="UQF252" s="1"/>
      <c r="UQG252" s="1"/>
      <c r="UQH252" s="1"/>
      <c r="UQI252" s="1"/>
      <c r="UQJ252" s="1"/>
      <c r="UQK252" s="1"/>
      <c r="UQL252" s="1"/>
      <c r="UQM252" s="1"/>
      <c r="UQN252" s="1"/>
      <c r="UQO252" s="1"/>
      <c r="UQP252" s="1"/>
      <c r="UQQ252" s="1"/>
      <c r="UQR252" s="1"/>
      <c r="UQS252" s="1"/>
      <c r="UQT252" s="1"/>
      <c r="UQU252" s="1"/>
      <c r="UQV252" s="1"/>
      <c r="UQW252" s="1"/>
      <c r="UQX252" s="1"/>
      <c r="UQY252" s="1"/>
      <c r="UQZ252" s="1"/>
      <c r="URA252" s="1"/>
      <c r="URB252" s="1"/>
      <c r="URC252" s="1"/>
      <c r="URD252" s="1"/>
      <c r="URE252" s="1"/>
      <c r="URF252" s="1"/>
      <c r="URG252" s="1"/>
      <c r="URH252" s="1"/>
      <c r="URI252" s="1"/>
      <c r="URJ252" s="1"/>
      <c r="URK252" s="1"/>
      <c r="URL252" s="1"/>
      <c r="URM252" s="1"/>
      <c r="URN252" s="1"/>
      <c r="URO252" s="1"/>
      <c r="URP252" s="1"/>
      <c r="URQ252" s="1"/>
      <c r="URR252" s="1"/>
      <c r="URS252" s="1"/>
      <c r="URT252" s="1"/>
      <c r="URU252" s="1"/>
      <c r="URV252" s="1"/>
      <c r="URW252" s="1"/>
      <c r="URX252" s="1"/>
      <c r="URY252" s="1"/>
      <c r="URZ252" s="1"/>
      <c r="USA252" s="1"/>
      <c r="USB252" s="1"/>
      <c r="USC252" s="1"/>
      <c r="USD252" s="1"/>
      <c r="USE252" s="1"/>
      <c r="USF252" s="1"/>
      <c r="USG252" s="1"/>
      <c r="USH252" s="1"/>
      <c r="USI252" s="1"/>
      <c r="USJ252" s="1"/>
      <c r="USK252" s="1"/>
      <c r="USL252" s="1"/>
      <c r="USM252" s="1"/>
      <c r="USN252" s="1"/>
      <c r="USO252" s="1"/>
      <c r="USP252" s="1"/>
      <c r="USQ252" s="1"/>
      <c r="USR252" s="1"/>
      <c r="USS252" s="1"/>
      <c r="UST252" s="1"/>
      <c r="USU252" s="1"/>
      <c r="USV252" s="1"/>
      <c r="USW252" s="1"/>
      <c r="USX252" s="1"/>
      <c r="USY252" s="1"/>
      <c r="USZ252" s="1"/>
      <c r="UTA252" s="1"/>
      <c r="UTB252" s="1"/>
      <c r="UTC252" s="1"/>
      <c r="UTD252" s="1"/>
      <c r="UTE252" s="1"/>
      <c r="UTF252" s="1"/>
      <c r="UTG252" s="1"/>
      <c r="UTH252" s="1"/>
      <c r="UTI252" s="1"/>
      <c r="UTJ252" s="1"/>
      <c r="UTK252" s="1"/>
      <c r="UTL252" s="1"/>
      <c r="UTM252" s="1"/>
      <c r="UTN252" s="1"/>
      <c r="UTO252" s="1"/>
      <c r="UTP252" s="1"/>
      <c r="UTQ252" s="1"/>
      <c r="UTR252" s="1"/>
      <c r="UTS252" s="1"/>
      <c r="UTT252" s="1"/>
      <c r="UTU252" s="1"/>
      <c r="UTV252" s="1"/>
      <c r="UTW252" s="1"/>
      <c r="UTX252" s="1"/>
      <c r="UTY252" s="1"/>
      <c r="UTZ252" s="1"/>
      <c r="UUA252" s="1"/>
      <c r="UUB252" s="1"/>
      <c r="UUC252" s="1"/>
      <c r="UUD252" s="1"/>
      <c r="UUE252" s="1"/>
      <c r="UUF252" s="1"/>
      <c r="UUG252" s="1"/>
      <c r="UUH252" s="1"/>
      <c r="UUI252" s="1"/>
      <c r="UUJ252" s="1"/>
      <c r="UUK252" s="1"/>
      <c r="UUL252" s="1"/>
      <c r="UUM252" s="1"/>
      <c r="UUN252" s="1"/>
      <c r="UUO252" s="1"/>
      <c r="UUP252" s="1"/>
      <c r="UUQ252" s="1"/>
      <c r="UUR252" s="1"/>
      <c r="UUS252" s="1"/>
      <c r="UUT252" s="1"/>
      <c r="UUU252" s="1"/>
      <c r="UUV252" s="1"/>
      <c r="UUW252" s="1"/>
      <c r="UUX252" s="1"/>
      <c r="UUY252" s="1"/>
      <c r="UUZ252" s="1"/>
      <c r="UVA252" s="1"/>
      <c r="UVB252" s="1"/>
      <c r="UVC252" s="1"/>
      <c r="UVD252" s="1"/>
      <c r="UVE252" s="1"/>
      <c r="UVF252" s="1"/>
      <c r="UVG252" s="1"/>
      <c r="UVH252" s="1"/>
      <c r="UVI252" s="1"/>
      <c r="UVJ252" s="1"/>
      <c r="UVK252" s="1"/>
      <c r="UVL252" s="1"/>
      <c r="UVM252" s="1"/>
      <c r="UVN252" s="1"/>
      <c r="UVO252" s="1"/>
      <c r="UVP252" s="1"/>
      <c r="UVQ252" s="1"/>
      <c r="UVR252" s="1"/>
      <c r="UVS252" s="1"/>
      <c r="UVT252" s="1"/>
      <c r="UVU252" s="1"/>
      <c r="UVV252" s="1"/>
      <c r="UVW252" s="1"/>
      <c r="UVX252" s="1"/>
      <c r="UVY252" s="1"/>
      <c r="UVZ252" s="1"/>
      <c r="UWA252" s="1"/>
      <c r="UWB252" s="1"/>
      <c r="UWC252" s="1"/>
      <c r="UWD252" s="1"/>
      <c r="UWE252" s="1"/>
      <c r="UWF252" s="1"/>
      <c r="UWG252" s="1"/>
      <c r="UWH252" s="1"/>
      <c r="UWI252" s="1"/>
      <c r="UWJ252" s="1"/>
      <c r="UWK252" s="1"/>
      <c r="UWL252" s="1"/>
      <c r="UWM252" s="1"/>
      <c r="UWN252" s="1"/>
      <c r="UWO252" s="1"/>
      <c r="UWP252" s="1"/>
      <c r="UWQ252" s="1"/>
      <c r="UWR252" s="1"/>
      <c r="UWS252" s="1"/>
      <c r="UWT252" s="1"/>
      <c r="UWU252" s="1"/>
      <c r="UWV252" s="1"/>
      <c r="UWW252" s="1"/>
      <c r="UWX252" s="1"/>
      <c r="UWY252" s="1"/>
      <c r="UWZ252" s="1"/>
      <c r="UXA252" s="1"/>
      <c r="UXB252" s="1"/>
      <c r="UXC252" s="1"/>
      <c r="UXD252" s="1"/>
      <c r="UXE252" s="1"/>
      <c r="UXF252" s="1"/>
      <c r="UXG252" s="1"/>
      <c r="UXH252" s="1"/>
      <c r="UXI252" s="1"/>
      <c r="UXJ252" s="1"/>
      <c r="UXK252" s="1"/>
      <c r="UXL252" s="1"/>
      <c r="UXM252" s="1"/>
      <c r="UXN252" s="1"/>
      <c r="UXO252" s="1"/>
      <c r="UXP252" s="1"/>
      <c r="UXQ252" s="1"/>
      <c r="UXR252" s="1"/>
      <c r="UXS252" s="1"/>
      <c r="UXT252" s="1"/>
      <c r="UXU252" s="1"/>
      <c r="UXV252" s="1"/>
      <c r="UXW252" s="1"/>
      <c r="UXX252" s="1"/>
      <c r="UXY252" s="1"/>
      <c r="UXZ252" s="1"/>
      <c r="UYA252" s="1"/>
      <c r="UYB252" s="1"/>
      <c r="UYC252" s="1"/>
      <c r="UYD252" s="1"/>
      <c r="UYE252" s="1"/>
      <c r="UYF252" s="1"/>
      <c r="UYG252" s="1"/>
      <c r="UYH252" s="1"/>
      <c r="UYI252" s="1"/>
      <c r="UYJ252" s="1"/>
      <c r="UYK252" s="1"/>
      <c r="UYL252" s="1"/>
      <c r="UYM252" s="1"/>
      <c r="UYN252" s="1"/>
      <c r="UYO252" s="1"/>
      <c r="UYP252" s="1"/>
      <c r="UYQ252" s="1"/>
      <c r="UYR252" s="1"/>
      <c r="UYS252" s="1"/>
      <c r="UYT252" s="1"/>
      <c r="UYU252" s="1"/>
      <c r="UYV252" s="1"/>
      <c r="UYW252" s="1"/>
      <c r="UYX252" s="1"/>
      <c r="UYY252" s="1"/>
      <c r="UYZ252" s="1"/>
      <c r="UZA252" s="1"/>
      <c r="UZB252" s="1"/>
      <c r="UZC252" s="1"/>
      <c r="UZD252" s="1"/>
      <c r="UZE252" s="1"/>
      <c r="UZF252" s="1"/>
      <c r="UZG252" s="1"/>
      <c r="UZH252" s="1"/>
      <c r="UZI252" s="1"/>
      <c r="UZJ252" s="1"/>
      <c r="UZK252" s="1"/>
      <c r="UZL252" s="1"/>
      <c r="UZM252" s="1"/>
      <c r="UZN252" s="1"/>
      <c r="UZO252" s="1"/>
      <c r="UZP252" s="1"/>
      <c r="UZQ252" s="1"/>
      <c r="UZR252" s="1"/>
      <c r="UZS252" s="1"/>
      <c r="UZT252" s="1"/>
      <c r="UZU252" s="1"/>
      <c r="UZV252" s="1"/>
      <c r="UZW252" s="1"/>
      <c r="UZX252" s="1"/>
      <c r="UZY252" s="1"/>
      <c r="UZZ252" s="1"/>
      <c r="VAA252" s="1"/>
      <c r="VAB252" s="1"/>
      <c r="VAC252" s="1"/>
      <c r="VAD252" s="1"/>
      <c r="VAE252" s="1"/>
      <c r="VAF252" s="1"/>
      <c r="VAG252" s="1"/>
      <c r="VAH252" s="1"/>
      <c r="VAI252" s="1"/>
      <c r="VAJ252" s="1"/>
      <c r="VAK252" s="1"/>
      <c r="VAL252" s="1"/>
      <c r="VAM252" s="1"/>
      <c r="VAN252" s="1"/>
      <c r="VAO252" s="1"/>
      <c r="VAP252" s="1"/>
      <c r="VAQ252" s="1"/>
      <c r="VAR252" s="1"/>
      <c r="VAS252" s="1"/>
      <c r="VAT252" s="1"/>
      <c r="VAU252" s="1"/>
      <c r="VAV252" s="1"/>
      <c r="VAW252" s="1"/>
      <c r="VAX252" s="1"/>
      <c r="VAY252" s="1"/>
      <c r="VAZ252" s="1"/>
      <c r="VBA252" s="1"/>
      <c r="VBB252" s="1"/>
      <c r="VBC252" s="1"/>
      <c r="VBD252" s="1"/>
      <c r="VBE252" s="1"/>
      <c r="VBF252" s="1"/>
      <c r="VBG252" s="1"/>
      <c r="VBH252" s="1"/>
      <c r="VBI252" s="1"/>
      <c r="VBJ252" s="1"/>
      <c r="VBK252" s="1"/>
      <c r="VBL252" s="1"/>
      <c r="VBM252" s="1"/>
      <c r="VBN252" s="1"/>
      <c r="VBO252" s="1"/>
      <c r="VBP252" s="1"/>
      <c r="VBQ252" s="1"/>
      <c r="VBR252" s="1"/>
      <c r="VBS252" s="1"/>
      <c r="VBT252" s="1"/>
      <c r="VBU252" s="1"/>
      <c r="VBV252" s="1"/>
      <c r="VBW252" s="1"/>
      <c r="VBX252" s="1"/>
      <c r="VBY252" s="1"/>
      <c r="VBZ252" s="1"/>
      <c r="VCA252" s="1"/>
      <c r="VCB252" s="1"/>
      <c r="VCC252" s="1"/>
      <c r="VCD252" s="1"/>
      <c r="VCE252" s="1"/>
      <c r="VCF252" s="1"/>
      <c r="VCG252" s="1"/>
      <c r="VCH252" s="1"/>
      <c r="VCI252" s="1"/>
      <c r="VCJ252" s="1"/>
      <c r="VCK252" s="1"/>
      <c r="VCL252" s="1"/>
      <c r="VCM252" s="1"/>
      <c r="VCN252" s="1"/>
      <c r="VCO252" s="1"/>
      <c r="VCP252" s="1"/>
      <c r="VCQ252" s="1"/>
      <c r="VCR252" s="1"/>
      <c r="VCS252" s="1"/>
      <c r="VCT252" s="1"/>
      <c r="VCU252" s="1"/>
      <c r="VCV252" s="1"/>
      <c r="VCW252" s="1"/>
      <c r="VCX252" s="1"/>
      <c r="VCY252" s="1"/>
      <c r="VCZ252" s="1"/>
      <c r="VDA252" s="1"/>
      <c r="VDB252" s="1"/>
      <c r="VDC252" s="1"/>
      <c r="VDD252" s="1"/>
      <c r="VDE252" s="1"/>
      <c r="VDF252" s="1"/>
      <c r="VDG252" s="1"/>
      <c r="VDH252" s="1"/>
      <c r="VDI252" s="1"/>
      <c r="VDJ252" s="1"/>
      <c r="VDK252" s="1"/>
      <c r="VDL252" s="1"/>
      <c r="VDM252" s="1"/>
      <c r="VDN252" s="1"/>
      <c r="VDO252" s="1"/>
      <c r="VDP252" s="1"/>
      <c r="VDQ252" s="1"/>
      <c r="VDR252" s="1"/>
      <c r="VDS252" s="1"/>
      <c r="VDT252" s="1"/>
      <c r="VDU252" s="1"/>
      <c r="VDV252" s="1"/>
      <c r="VDW252" s="1"/>
      <c r="VDX252" s="1"/>
      <c r="VDY252" s="1"/>
      <c r="VDZ252" s="1"/>
      <c r="VEA252" s="1"/>
      <c r="VEB252" s="1"/>
      <c r="VEC252" s="1"/>
      <c r="VED252" s="1"/>
      <c r="VEE252" s="1"/>
      <c r="VEF252" s="1"/>
      <c r="VEG252" s="1"/>
      <c r="VEH252" s="1"/>
      <c r="VEI252" s="1"/>
      <c r="VEJ252" s="1"/>
      <c r="VEK252" s="1"/>
      <c r="VEL252" s="1"/>
      <c r="VEM252" s="1"/>
      <c r="VEN252" s="1"/>
      <c r="VEO252" s="1"/>
      <c r="VEP252" s="1"/>
      <c r="VEQ252" s="1"/>
      <c r="VER252" s="1"/>
      <c r="VES252" s="1"/>
      <c r="VET252" s="1"/>
      <c r="VEU252" s="1"/>
      <c r="VEV252" s="1"/>
      <c r="VEW252" s="1"/>
      <c r="VEX252" s="1"/>
      <c r="VEY252" s="1"/>
      <c r="VEZ252" s="1"/>
      <c r="VFA252" s="1"/>
      <c r="VFB252" s="1"/>
      <c r="VFC252" s="1"/>
      <c r="VFD252" s="1"/>
      <c r="VFE252" s="1"/>
      <c r="VFF252" s="1"/>
      <c r="VFG252" s="1"/>
      <c r="VFH252" s="1"/>
      <c r="VFI252" s="1"/>
      <c r="VFJ252" s="1"/>
      <c r="VFK252" s="1"/>
      <c r="VFL252" s="1"/>
      <c r="VFM252" s="1"/>
      <c r="VFN252" s="1"/>
      <c r="VFO252" s="1"/>
      <c r="VFP252" s="1"/>
      <c r="VFQ252" s="1"/>
      <c r="VFR252" s="1"/>
      <c r="VFS252" s="1"/>
      <c r="VFT252" s="1"/>
      <c r="VFU252" s="1"/>
      <c r="VFV252" s="1"/>
      <c r="VFW252" s="1"/>
      <c r="VFX252" s="1"/>
      <c r="VFY252" s="1"/>
      <c r="VFZ252" s="1"/>
      <c r="VGA252" s="1"/>
      <c r="VGB252" s="1"/>
      <c r="VGC252" s="1"/>
      <c r="VGD252" s="1"/>
      <c r="VGE252" s="1"/>
      <c r="VGF252" s="1"/>
      <c r="VGG252" s="1"/>
      <c r="VGH252" s="1"/>
      <c r="VGI252" s="1"/>
      <c r="VGJ252" s="1"/>
      <c r="VGK252" s="1"/>
      <c r="VGL252" s="1"/>
      <c r="VGM252" s="1"/>
      <c r="VGN252" s="1"/>
      <c r="VGO252" s="1"/>
      <c r="VGP252" s="1"/>
      <c r="VGQ252" s="1"/>
      <c r="VGR252" s="1"/>
      <c r="VGS252" s="1"/>
      <c r="VGT252" s="1"/>
      <c r="VGU252" s="1"/>
      <c r="VGV252" s="1"/>
      <c r="VGW252" s="1"/>
      <c r="VGX252" s="1"/>
      <c r="VGY252" s="1"/>
      <c r="VGZ252" s="1"/>
      <c r="VHA252" s="1"/>
      <c r="VHB252" s="1"/>
      <c r="VHC252" s="1"/>
      <c r="VHD252" s="1"/>
      <c r="VHE252" s="1"/>
      <c r="VHF252" s="1"/>
      <c r="VHG252" s="1"/>
      <c r="VHH252" s="1"/>
      <c r="VHI252" s="1"/>
      <c r="VHJ252" s="1"/>
      <c r="VHK252" s="1"/>
      <c r="VHL252" s="1"/>
      <c r="VHM252" s="1"/>
      <c r="VHN252" s="1"/>
      <c r="VHO252" s="1"/>
      <c r="VHP252" s="1"/>
      <c r="VHQ252" s="1"/>
      <c r="VHR252" s="1"/>
      <c r="VHS252" s="1"/>
      <c r="VHT252" s="1"/>
      <c r="VHU252" s="1"/>
      <c r="VHV252" s="1"/>
      <c r="VHW252" s="1"/>
      <c r="VHX252" s="1"/>
      <c r="VHY252" s="1"/>
      <c r="VHZ252" s="1"/>
      <c r="VIA252" s="1"/>
      <c r="VIB252" s="1"/>
      <c r="VIC252" s="1"/>
      <c r="VID252" s="1"/>
      <c r="VIE252" s="1"/>
      <c r="VIF252" s="1"/>
      <c r="VIG252" s="1"/>
      <c r="VIH252" s="1"/>
      <c r="VII252" s="1"/>
      <c r="VIJ252" s="1"/>
      <c r="VIK252" s="1"/>
      <c r="VIL252" s="1"/>
      <c r="VIM252" s="1"/>
      <c r="VIN252" s="1"/>
      <c r="VIO252" s="1"/>
      <c r="VIP252" s="1"/>
      <c r="VIQ252" s="1"/>
      <c r="VIR252" s="1"/>
      <c r="VIS252" s="1"/>
      <c r="VIT252" s="1"/>
      <c r="VIU252" s="1"/>
      <c r="VIV252" s="1"/>
      <c r="VIW252" s="1"/>
      <c r="VIX252" s="1"/>
      <c r="VIY252" s="1"/>
      <c r="VIZ252" s="1"/>
      <c r="VJA252" s="1"/>
      <c r="VJB252" s="1"/>
      <c r="VJC252" s="1"/>
      <c r="VJD252" s="1"/>
      <c r="VJE252" s="1"/>
      <c r="VJF252" s="1"/>
      <c r="VJG252" s="1"/>
      <c r="VJH252" s="1"/>
      <c r="VJI252" s="1"/>
      <c r="VJJ252" s="1"/>
      <c r="VJK252" s="1"/>
      <c r="VJL252" s="1"/>
      <c r="VJM252" s="1"/>
      <c r="VJN252" s="1"/>
      <c r="VJO252" s="1"/>
      <c r="VJP252" s="1"/>
      <c r="VJQ252" s="1"/>
      <c r="VJR252" s="1"/>
      <c r="VJS252" s="1"/>
      <c r="VJT252" s="1"/>
      <c r="VJU252" s="1"/>
      <c r="VJV252" s="1"/>
      <c r="VJW252" s="1"/>
      <c r="VJX252" s="1"/>
      <c r="VJY252" s="1"/>
      <c r="VJZ252" s="1"/>
      <c r="VKA252" s="1"/>
      <c r="VKB252" s="1"/>
      <c r="VKC252" s="1"/>
      <c r="VKD252" s="1"/>
      <c r="VKE252" s="1"/>
      <c r="VKF252" s="1"/>
      <c r="VKG252" s="1"/>
      <c r="VKH252" s="1"/>
      <c r="VKI252" s="1"/>
      <c r="VKJ252" s="1"/>
      <c r="VKK252" s="1"/>
      <c r="VKL252" s="1"/>
      <c r="VKM252" s="1"/>
      <c r="VKN252" s="1"/>
      <c r="VKO252" s="1"/>
      <c r="VKP252" s="1"/>
      <c r="VKQ252" s="1"/>
      <c r="VKR252" s="1"/>
      <c r="VKS252" s="1"/>
      <c r="VKT252" s="1"/>
      <c r="VKU252" s="1"/>
      <c r="VKV252" s="1"/>
      <c r="VKW252" s="1"/>
      <c r="VKX252" s="1"/>
      <c r="VKY252" s="1"/>
      <c r="VKZ252" s="1"/>
      <c r="VLA252" s="1"/>
      <c r="VLB252" s="1"/>
      <c r="VLC252" s="1"/>
      <c r="VLD252" s="1"/>
      <c r="VLE252" s="1"/>
      <c r="VLF252" s="1"/>
      <c r="VLG252" s="1"/>
      <c r="VLH252" s="1"/>
      <c r="VLI252" s="1"/>
      <c r="VLJ252" s="1"/>
      <c r="VLK252" s="1"/>
      <c r="VLL252" s="1"/>
      <c r="VLM252" s="1"/>
      <c r="VLN252" s="1"/>
      <c r="VLO252" s="1"/>
      <c r="VLP252" s="1"/>
      <c r="VLQ252" s="1"/>
      <c r="VLR252" s="1"/>
      <c r="VLS252" s="1"/>
      <c r="VLT252" s="1"/>
      <c r="VLU252" s="1"/>
      <c r="VLV252" s="1"/>
      <c r="VLW252" s="1"/>
      <c r="VLX252" s="1"/>
      <c r="VLY252" s="1"/>
      <c r="VLZ252" s="1"/>
      <c r="VMA252" s="1"/>
      <c r="VMB252" s="1"/>
      <c r="VMC252" s="1"/>
      <c r="VMD252" s="1"/>
      <c r="VME252" s="1"/>
      <c r="VMF252" s="1"/>
      <c r="VMG252" s="1"/>
      <c r="VMH252" s="1"/>
      <c r="VMI252" s="1"/>
      <c r="VMJ252" s="1"/>
      <c r="VMK252" s="1"/>
      <c r="VML252" s="1"/>
      <c r="VMM252" s="1"/>
      <c r="VMN252" s="1"/>
      <c r="VMO252" s="1"/>
      <c r="VMP252" s="1"/>
      <c r="VMQ252" s="1"/>
      <c r="VMR252" s="1"/>
      <c r="VMS252" s="1"/>
      <c r="VMT252" s="1"/>
      <c r="VMU252" s="1"/>
      <c r="VMV252" s="1"/>
      <c r="VMW252" s="1"/>
      <c r="VMX252" s="1"/>
      <c r="VMY252" s="1"/>
      <c r="VMZ252" s="1"/>
      <c r="VNA252" s="1"/>
      <c r="VNB252" s="1"/>
      <c r="VNC252" s="1"/>
      <c r="VND252" s="1"/>
      <c r="VNE252" s="1"/>
      <c r="VNF252" s="1"/>
      <c r="VNG252" s="1"/>
      <c r="VNH252" s="1"/>
      <c r="VNI252" s="1"/>
      <c r="VNJ252" s="1"/>
      <c r="VNK252" s="1"/>
      <c r="VNL252" s="1"/>
      <c r="VNM252" s="1"/>
      <c r="VNN252" s="1"/>
      <c r="VNO252" s="1"/>
      <c r="VNP252" s="1"/>
      <c r="VNQ252" s="1"/>
      <c r="VNR252" s="1"/>
      <c r="VNS252" s="1"/>
      <c r="VNT252" s="1"/>
      <c r="VNU252" s="1"/>
      <c r="VNV252" s="1"/>
      <c r="VNW252" s="1"/>
      <c r="VNX252" s="1"/>
      <c r="VNY252" s="1"/>
      <c r="VNZ252" s="1"/>
      <c r="VOA252" s="1"/>
      <c r="VOB252" s="1"/>
      <c r="VOC252" s="1"/>
      <c r="VOD252" s="1"/>
      <c r="VOE252" s="1"/>
      <c r="VOF252" s="1"/>
      <c r="VOG252" s="1"/>
      <c r="VOH252" s="1"/>
      <c r="VOI252" s="1"/>
      <c r="VOJ252" s="1"/>
      <c r="VOK252" s="1"/>
      <c r="VOL252" s="1"/>
      <c r="VOM252" s="1"/>
      <c r="VON252" s="1"/>
      <c r="VOO252" s="1"/>
      <c r="VOP252" s="1"/>
      <c r="VOQ252" s="1"/>
      <c r="VOR252" s="1"/>
      <c r="VOS252" s="1"/>
      <c r="VOT252" s="1"/>
      <c r="VOU252" s="1"/>
      <c r="VOV252" s="1"/>
      <c r="VOW252" s="1"/>
      <c r="VOX252" s="1"/>
      <c r="VOY252" s="1"/>
      <c r="VOZ252" s="1"/>
      <c r="VPA252" s="1"/>
      <c r="VPB252" s="1"/>
      <c r="VPC252" s="1"/>
      <c r="VPD252" s="1"/>
      <c r="VPE252" s="1"/>
      <c r="VPF252" s="1"/>
      <c r="VPG252" s="1"/>
      <c r="VPH252" s="1"/>
      <c r="VPI252" s="1"/>
      <c r="VPJ252" s="1"/>
      <c r="VPK252" s="1"/>
      <c r="VPL252" s="1"/>
      <c r="VPM252" s="1"/>
      <c r="VPN252" s="1"/>
      <c r="VPO252" s="1"/>
      <c r="VPP252" s="1"/>
      <c r="VPQ252" s="1"/>
      <c r="VPR252" s="1"/>
      <c r="VPS252" s="1"/>
      <c r="VPT252" s="1"/>
      <c r="VPU252" s="1"/>
      <c r="VPV252" s="1"/>
      <c r="VPW252" s="1"/>
      <c r="VPX252" s="1"/>
      <c r="VPY252" s="1"/>
      <c r="VPZ252" s="1"/>
      <c r="VQA252" s="1"/>
      <c r="VQB252" s="1"/>
      <c r="VQC252" s="1"/>
      <c r="VQD252" s="1"/>
      <c r="VQE252" s="1"/>
      <c r="VQF252" s="1"/>
      <c r="VQG252" s="1"/>
      <c r="VQH252" s="1"/>
      <c r="VQI252" s="1"/>
      <c r="VQJ252" s="1"/>
      <c r="VQK252" s="1"/>
      <c r="VQL252" s="1"/>
      <c r="VQM252" s="1"/>
      <c r="VQN252" s="1"/>
      <c r="VQO252" s="1"/>
      <c r="VQP252" s="1"/>
      <c r="VQQ252" s="1"/>
      <c r="VQR252" s="1"/>
      <c r="VQS252" s="1"/>
      <c r="VQT252" s="1"/>
      <c r="VQU252" s="1"/>
      <c r="VQV252" s="1"/>
      <c r="VQW252" s="1"/>
      <c r="VQX252" s="1"/>
      <c r="VQY252" s="1"/>
      <c r="VQZ252" s="1"/>
      <c r="VRA252" s="1"/>
      <c r="VRB252" s="1"/>
      <c r="VRC252" s="1"/>
      <c r="VRD252" s="1"/>
      <c r="VRE252" s="1"/>
      <c r="VRF252" s="1"/>
      <c r="VRG252" s="1"/>
      <c r="VRH252" s="1"/>
      <c r="VRI252" s="1"/>
      <c r="VRJ252" s="1"/>
      <c r="VRK252" s="1"/>
      <c r="VRL252" s="1"/>
      <c r="VRM252" s="1"/>
      <c r="VRN252" s="1"/>
      <c r="VRO252" s="1"/>
      <c r="VRP252" s="1"/>
      <c r="VRQ252" s="1"/>
      <c r="VRR252" s="1"/>
      <c r="VRS252" s="1"/>
      <c r="VRT252" s="1"/>
      <c r="VRU252" s="1"/>
      <c r="VRV252" s="1"/>
      <c r="VRW252" s="1"/>
      <c r="VRX252" s="1"/>
      <c r="VRY252" s="1"/>
      <c r="VRZ252" s="1"/>
      <c r="VSA252" s="1"/>
      <c r="VSB252" s="1"/>
      <c r="VSC252" s="1"/>
      <c r="VSD252" s="1"/>
      <c r="VSE252" s="1"/>
      <c r="VSF252" s="1"/>
      <c r="VSG252" s="1"/>
      <c r="VSH252" s="1"/>
      <c r="VSI252" s="1"/>
      <c r="VSJ252" s="1"/>
      <c r="VSK252" s="1"/>
      <c r="VSL252" s="1"/>
      <c r="VSM252" s="1"/>
      <c r="VSN252" s="1"/>
      <c r="VSO252" s="1"/>
      <c r="VSP252" s="1"/>
      <c r="VSQ252" s="1"/>
      <c r="VSR252" s="1"/>
      <c r="VSS252" s="1"/>
      <c r="VST252" s="1"/>
      <c r="VSU252" s="1"/>
      <c r="VSV252" s="1"/>
      <c r="VSW252" s="1"/>
      <c r="VSX252" s="1"/>
      <c r="VSY252" s="1"/>
      <c r="VSZ252" s="1"/>
      <c r="VTA252" s="1"/>
      <c r="VTB252" s="1"/>
      <c r="VTC252" s="1"/>
      <c r="VTD252" s="1"/>
      <c r="VTE252" s="1"/>
      <c r="VTF252" s="1"/>
      <c r="VTG252" s="1"/>
      <c r="VTH252" s="1"/>
      <c r="VTI252" s="1"/>
      <c r="VTJ252" s="1"/>
      <c r="VTK252" s="1"/>
      <c r="VTL252" s="1"/>
      <c r="VTM252" s="1"/>
      <c r="VTN252" s="1"/>
      <c r="VTO252" s="1"/>
      <c r="VTP252" s="1"/>
      <c r="VTQ252" s="1"/>
      <c r="VTR252" s="1"/>
      <c r="VTS252" s="1"/>
      <c r="VTT252" s="1"/>
      <c r="VTU252" s="1"/>
      <c r="VTV252" s="1"/>
      <c r="VTW252" s="1"/>
      <c r="VTX252" s="1"/>
      <c r="VTY252" s="1"/>
      <c r="VTZ252" s="1"/>
      <c r="VUA252" s="1"/>
      <c r="VUB252" s="1"/>
      <c r="VUC252" s="1"/>
      <c r="VUD252" s="1"/>
      <c r="VUE252" s="1"/>
      <c r="VUF252" s="1"/>
      <c r="VUG252" s="1"/>
      <c r="VUH252" s="1"/>
      <c r="VUI252" s="1"/>
      <c r="VUJ252" s="1"/>
      <c r="VUK252" s="1"/>
      <c r="VUL252" s="1"/>
      <c r="VUM252" s="1"/>
      <c r="VUN252" s="1"/>
      <c r="VUO252" s="1"/>
      <c r="VUP252" s="1"/>
      <c r="VUQ252" s="1"/>
      <c r="VUR252" s="1"/>
      <c r="VUS252" s="1"/>
      <c r="VUT252" s="1"/>
      <c r="VUU252" s="1"/>
      <c r="VUV252" s="1"/>
      <c r="VUW252" s="1"/>
      <c r="VUX252" s="1"/>
      <c r="VUY252" s="1"/>
      <c r="VUZ252" s="1"/>
      <c r="VVA252" s="1"/>
      <c r="VVB252" s="1"/>
      <c r="VVC252" s="1"/>
      <c r="VVD252" s="1"/>
      <c r="VVE252" s="1"/>
      <c r="VVF252" s="1"/>
      <c r="VVG252" s="1"/>
      <c r="VVH252" s="1"/>
      <c r="VVI252" s="1"/>
      <c r="VVJ252" s="1"/>
      <c r="VVK252" s="1"/>
      <c r="VVL252" s="1"/>
      <c r="VVM252" s="1"/>
      <c r="VVN252" s="1"/>
      <c r="VVO252" s="1"/>
      <c r="VVP252" s="1"/>
      <c r="VVQ252" s="1"/>
      <c r="VVR252" s="1"/>
      <c r="VVS252" s="1"/>
      <c r="VVT252" s="1"/>
      <c r="VVU252" s="1"/>
      <c r="VVV252" s="1"/>
      <c r="VVW252" s="1"/>
      <c r="VVX252" s="1"/>
      <c r="VVY252" s="1"/>
      <c r="VVZ252" s="1"/>
      <c r="VWA252" s="1"/>
      <c r="VWB252" s="1"/>
      <c r="VWC252" s="1"/>
      <c r="VWD252" s="1"/>
      <c r="VWE252" s="1"/>
      <c r="VWF252" s="1"/>
      <c r="VWG252" s="1"/>
      <c r="VWH252" s="1"/>
      <c r="VWI252" s="1"/>
      <c r="VWJ252" s="1"/>
      <c r="VWK252" s="1"/>
      <c r="VWL252" s="1"/>
      <c r="VWM252" s="1"/>
      <c r="VWN252" s="1"/>
      <c r="VWO252" s="1"/>
      <c r="VWP252" s="1"/>
      <c r="VWQ252" s="1"/>
      <c r="VWR252" s="1"/>
      <c r="VWS252" s="1"/>
      <c r="VWT252" s="1"/>
      <c r="VWU252" s="1"/>
      <c r="VWV252" s="1"/>
      <c r="VWW252" s="1"/>
      <c r="VWX252" s="1"/>
      <c r="VWY252" s="1"/>
      <c r="VWZ252" s="1"/>
      <c r="VXA252" s="1"/>
      <c r="VXB252" s="1"/>
      <c r="VXC252" s="1"/>
      <c r="VXD252" s="1"/>
      <c r="VXE252" s="1"/>
      <c r="VXF252" s="1"/>
      <c r="VXG252" s="1"/>
      <c r="VXH252" s="1"/>
      <c r="VXI252" s="1"/>
      <c r="VXJ252" s="1"/>
      <c r="VXK252" s="1"/>
      <c r="VXL252" s="1"/>
      <c r="VXM252" s="1"/>
      <c r="VXN252" s="1"/>
      <c r="VXO252" s="1"/>
      <c r="VXP252" s="1"/>
      <c r="VXQ252" s="1"/>
      <c r="VXR252" s="1"/>
      <c r="VXS252" s="1"/>
      <c r="VXT252" s="1"/>
      <c r="VXU252" s="1"/>
      <c r="VXV252" s="1"/>
      <c r="VXW252" s="1"/>
      <c r="VXX252" s="1"/>
      <c r="VXY252" s="1"/>
      <c r="VXZ252" s="1"/>
      <c r="VYA252" s="1"/>
      <c r="VYB252" s="1"/>
      <c r="VYC252" s="1"/>
      <c r="VYD252" s="1"/>
      <c r="VYE252" s="1"/>
      <c r="VYF252" s="1"/>
      <c r="VYG252" s="1"/>
      <c r="VYH252" s="1"/>
      <c r="VYI252" s="1"/>
      <c r="VYJ252" s="1"/>
      <c r="VYK252" s="1"/>
      <c r="VYL252" s="1"/>
      <c r="VYM252" s="1"/>
      <c r="VYN252" s="1"/>
      <c r="VYO252" s="1"/>
      <c r="VYP252" s="1"/>
      <c r="VYQ252" s="1"/>
      <c r="VYR252" s="1"/>
      <c r="VYS252" s="1"/>
      <c r="VYT252" s="1"/>
      <c r="VYU252" s="1"/>
      <c r="VYV252" s="1"/>
      <c r="VYW252" s="1"/>
      <c r="VYX252" s="1"/>
      <c r="VYY252" s="1"/>
      <c r="VYZ252" s="1"/>
      <c r="VZA252" s="1"/>
      <c r="VZB252" s="1"/>
      <c r="VZC252" s="1"/>
      <c r="VZD252" s="1"/>
      <c r="VZE252" s="1"/>
      <c r="VZF252" s="1"/>
      <c r="VZG252" s="1"/>
      <c r="VZH252" s="1"/>
      <c r="VZI252" s="1"/>
      <c r="VZJ252" s="1"/>
      <c r="VZK252" s="1"/>
      <c r="VZL252" s="1"/>
      <c r="VZM252" s="1"/>
      <c r="VZN252" s="1"/>
      <c r="VZO252" s="1"/>
      <c r="VZP252" s="1"/>
      <c r="VZQ252" s="1"/>
      <c r="VZR252" s="1"/>
      <c r="VZS252" s="1"/>
      <c r="VZT252" s="1"/>
      <c r="VZU252" s="1"/>
      <c r="VZV252" s="1"/>
      <c r="VZW252" s="1"/>
      <c r="VZX252" s="1"/>
      <c r="VZY252" s="1"/>
      <c r="VZZ252" s="1"/>
      <c r="WAA252" s="1"/>
      <c r="WAB252" s="1"/>
      <c r="WAC252" s="1"/>
      <c r="WAD252" s="1"/>
      <c r="WAE252" s="1"/>
      <c r="WAF252" s="1"/>
      <c r="WAG252" s="1"/>
      <c r="WAH252" s="1"/>
      <c r="WAI252" s="1"/>
      <c r="WAJ252" s="1"/>
      <c r="WAK252" s="1"/>
      <c r="WAL252" s="1"/>
      <c r="WAM252" s="1"/>
      <c r="WAN252" s="1"/>
      <c r="WAO252" s="1"/>
      <c r="WAP252" s="1"/>
      <c r="WAQ252" s="1"/>
      <c r="WAR252" s="1"/>
      <c r="WAS252" s="1"/>
      <c r="WAT252" s="1"/>
      <c r="WAU252" s="1"/>
      <c r="WAV252" s="1"/>
      <c r="WAW252" s="1"/>
      <c r="WAX252" s="1"/>
      <c r="WAY252" s="1"/>
      <c r="WAZ252" s="1"/>
      <c r="WBA252" s="1"/>
      <c r="WBB252" s="1"/>
      <c r="WBC252" s="1"/>
      <c r="WBD252" s="1"/>
      <c r="WBE252" s="1"/>
      <c r="WBF252" s="1"/>
      <c r="WBG252" s="1"/>
      <c r="WBH252" s="1"/>
      <c r="WBI252" s="1"/>
      <c r="WBJ252" s="1"/>
      <c r="WBK252" s="1"/>
      <c r="WBL252" s="1"/>
      <c r="WBM252" s="1"/>
      <c r="WBN252" s="1"/>
      <c r="WBO252" s="1"/>
      <c r="WBP252" s="1"/>
      <c r="WBQ252" s="1"/>
      <c r="WBR252" s="1"/>
      <c r="WBS252" s="1"/>
      <c r="WBT252" s="1"/>
      <c r="WBU252" s="1"/>
      <c r="WBV252" s="1"/>
      <c r="WBW252" s="1"/>
      <c r="WBX252" s="1"/>
      <c r="WBY252" s="1"/>
      <c r="WBZ252" s="1"/>
      <c r="WCA252" s="1"/>
      <c r="WCB252" s="1"/>
      <c r="WCC252" s="1"/>
      <c r="WCD252" s="1"/>
      <c r="WCE252" s="1"/>
      <c r="WCF252" s="1"/>
      <c r="WCG252" s="1"/>
      <c r="WCH252" s="1"/>
      <c r="WCI252" s="1"/>
      <c r="WCJ252" s="1"/>
      <c r="WCK252" s="1"/>
      <c r="WCL252" s="1"/>
      <c r="WCM252" s="1"/>
      <c r="WCN252" s="1"/>
      <c r="WCO252" s="1"/>
      <c r="WCP252" s="1"/>
      <c r="WCQ252" s="1"/>
      <c r="WCR252" s="1"/>
      <c r="WCS252" s="1"/>
      <c r="WCT252" s="1"/>
      <c r="WCU252" s="1"/>
      <c r="WCV252" s="1"/>
      <c r="WCW252" s="1"/>
      <c r="WCX252" s="1"/>
      <c r="WCY252" s="1"/>
      <c r="WCZ252" s="1"/>
      <c r="WDA252" s="1"/>
      <c r="WDB252" s="1"/>
      <c r="WDC252" s="1"/>
      <c r="WDD252" s="1"/>
      <c r="WDE252" s="1"/>
      <c r="WDF252" s="1"/>
      <c r="WDG252" s="1"/>
      <c r="WDH252" s="1"/>
      <c r="WDI252" s="1"/>
      <c r="WDJ252" s="1"/>
      <c r="WDK252" s="1"/>
      <c r="WDL252" s="1"/>
      <c r="WDM252" s="1"/>
      <c r="WDN252" s="1"/>
      <c r="WDO252" s="1"/>
      <c r="WDP252" s="1"/>
      <c r="WDQ252" s="1"/>
      <c r="WDR252" s="1"/>
      <c r="WDS252" s="1"/>
      <c r="WDT252" s="1"/>
      <c r="WDU252" s="1"/>
      <c r="WDV252" s="1"/>
      <c r="WDW252" s="1"/>
      <c r="WDX252" s="1"/>
      <c r="WDY252" s="1"/>
      <c r="WDZ252" s="1"/>
      <c r="WEA252" s="1"/>
      <c r="WEB252" s="1"/>
      <c r="WEC252" s="1"/>
      <c r="WED252" s="1"/>
      <c r="WEE252" s="1"/>
      <c r="WEF252" s="1"/>
      <c r="WEG252" s="1"/>
      <c r="WEH252" s="1"/>
      <c r="WEI252" s="1"/>
      <c r="WEJ252" s="1"/>
      <c r="WEK252" s="1"/>
      <c r="WEL252" s="1"/>
      <c r="WEM252" s="1"/>
      <c r="WEN252" s="1"/>
      <c r="WEO252" s="1"/>
      <c r="WEP252" s="1"/>
      <c r="WEQ252" s="1"/>
      <c r="WER252" s="1"/>
      <c r="WES252" s="1"/>
      <c r="WET252" s="1"/>
      <c r="WEU252" s="1"/>
      <c r="WEV252" s="1"/>
      <c r="WEW252" s="1"/>
      <c r="WEX252" s="1"/>
      <c r="WEY252" s="1"/>
      <c r="WEZ252" s="1"/>
      <c r="WFA252" s="1"/>
      <c r="WFB252" s="1"/>
      <c r="WFC252" s="1"/>
      <c r="WFD252" s="1"/>
      <c r="WFE252" s="1"/>
      <c r="WFF252" s="1"/>
      <c r="WFG252" s="1"/>
      <c r="WFH252" s="1"/>
      <c r="WFI252" s="1"/>
      <c r="WFJ252" s="1"/>
      <c r="WFK252" s="1"/>
      <c r="WFL252" s="1"/>
      <c r="WFM252" s="1"/>
      <c r="WFN252" s="1"/>
      <c r="WFO252" s="1"/>
      <c r="WFP252" s="1"/>
      <c r="WFQ252" s="1"/>
      <c r="WFR252" s="1"/>
      <c r="WFS252" s="1"/>
      <c r="WFT252" s="1"/>
      <c r="WFU252" s="1"/>
      <c r="WFV252" s="1"/>
      <c r="WFW252" s="1"/>
      <c r="WFX252" s="1"/>
      <c r="WFY252" s="1"/>
      <c r="WFZ252" s="1"/>
      <c r="WGA252" s="1"/>
      <c r="WGB252" s="1"/>
      <c r="WGC252" s="1"/>
      <c r="WGD252" s="1"/>
      <c r="WGE252" s="1"/>
      <c r="WGF252" s="1"/>
      <c r="WGG252" s="1"/>
      <c r="WGH252" s="1"/>
      <c r="WGI252" s="1"/>
      <c r="WGJ252" s="1"/>
      <c r="WGK252" s="1"/>
      <c r="WGL252" s="1"/>
      <c r="WGM252" s="1"/>
      <c r="WGN252" s="1"/>
      <c r="WGO252" s="1"/>
      <c r="WGP252" s="1"/>
      <c r="WGQ252" s="1"/>
      <c r="WGR252" s="1"/>
      <c r="WGS252" s="1"/>
      <c r="WGT252" s="1"/>
      <c r="WGU252" s="1"/>
      <c r="WGV252" s="1"/>
      <c r="WGW252" s="1"/>
      <c r="WGX252" s="1"/>
      <c r="WGY252" s="1"/>
      <c r="WGZ252" s="1"/>
      <c r="WHA252" s="1"/>
      <c r="WHB252" s="1"/>
      <c r="WHC252" s="1"/>
      <c r="WHD252" s="1"/>
      <c r="WHE252" s="1"/>
      <c r="WHF252" s="1"/>
      <c r="WHG252" s="1"/>
      <c r="WHH252" s="1"/>
      <c r="WHI252" s="1"/>
      <c r="WHJ252" s="1"/>
      <c r="WHK252" s="1"/>
      <c r="WHL252" s="1"/>
      <c r="WHM252" s="1"/>
      <c r="WHN252" s="1"/>
      <c r="WHO252" s="1"/>
      <c r="WHP252" s="1"/>
      <c r="WHQ252" s="1"/>
      <c r="WHR252" s="1"/>
      <c r="WHS252" s="1"/>
      <c r="WHT252" s="1"/>
      <c r="WHU252" s="1"/>
      <c r="WHV252" s="1"/>
      <c r="WHW252" s="1"/>
      <c r="WHX252" s="1"/>
      <c r="WHY252" s="1"/>
      <c r="WHZ252" s="1"/>
      <c r="WIA252" s="1"/>
      <c r="WIB252" s="1"/>
      <c r="WIC252" s="1"/>
      <c r="WID252" s="1"/>
      <c r="WIE252" s="1"/>
      <c r="WIF252" s="1"/>
      <c r="WIG252" s="1"/>
      <c r="WIH252" s="1"/>
      <c r="WII252" s="1"/>
      <c r="WIJ252" s="1"/>
      <c r="WIK252" s="1"/>
      <c r="WIL252" s="1"/>
      <c r="WIM252" s="1"/>
      <c r="WIN252" s="1"/>
      <c r="WIO252" s="1"/>
      <c r="WIP252" s="1"/>
      <c r="WIQ252" s="1"/>
      <c r="WIR252" s="1"/>
      <c r="WIS252" s="1"/>
      <c r="WIT252" s="1"/>
      <c r="WIU252" s="1"/>
      <c r="WIV252" s="1"/>
      <c r="WIW252" s="1"/>
      <c r="WIX252" s="1"/>
      <c r="WIY252" s="1"/>
      <c r="WIZ252" s="1"/>
      <c r="WJA252" s="1"/>
      <c r="WJB252" s="1"/>
      <c r="WJC252" s="1"/>
      <c r="WJD252" s="1"/>
      <c r="WJE252" s="1"/>
      <c r="WJF252" s="1"/>
      <c r="WJG252" s="1"/>
      <c r="WJH252" s="1"/>
      <c r="WJI252" s="1"/>
      <c r="WJJ252" s="1"/>
      <c r="WJK252" s="1"/>
      <c r="WJL252" s="1"/>
      <c r="WJM252" s="1"/>
      <c r="WJN252" s="1"/>
      <c r="WJO252" s="1"/>
      <c r="WJP252" s="1"/>
      <c r="WJQ252" s="1"/>
      <c r="WJR252" s="1"/>
      <c r="WJS252" s="1"/>
      <c r="WJT252" s="1"/>
      <c r="WJU252" s="1"/>
      <c r="WJV252" s="1"/>
      <c r="WJW252" s="1"/>
      <c r="WJX252" s="1"/>
      <c r="WJY252" s="1"/>
      <c r="WJZ252" s="1"/>
      <c r="WKA252" s="1"/>
      <c r="WKB252" s="1"/>
      <c r="WKC252" s="1"/>
      <c r="WKD252" s="1"/>
      <c r="WKE252" s="1"/>
      <c r="WKF252" s="1"/>
      <c r="WKG252" s="1"/>
      <c r="WKH252" s="1"/>
      <c r="WKI252" s="1"/>
      <c r="WKJ252" s="1"/>
      <c r="WKK252" s="1"/>
      <c r="WKL252" s="1"/>
      <c r="WKM252" s="1"/>
      <c r="WKN252" s="1"/>
      <c r="WKO252" s="1"/>
      <c r="WKP252" s="1"/>
      <c r="WKQ252" s="1"/>
      <c r="WKR252" s="1"/>
      <c r="WKS252" s="1"/>
      <c r="WKT252" s="1"/>
      <c r="WKU252" s="1"/>
      <c r="WKV252" s="1"/>
      <c r="WKW252" s="1"/>
      <c r="WKX252" s="1"/>
      <c r="WKY252" s="1"/>
      <c r="WKZ252" s="1"/>
      <c r="WLA252" s="1"/>
      <c r="WLB252" s="1"/>
      <c r="WLC252" s="1"/>
      <c r="WLD252" s="1"/>
      <c r="WLE252" s="1"/>
      <c r="WLF252" s="1"/>
      <c r="WLG252" s="1"/>
      <c r="WLH252" s="1"/>
      <c r="WLI252" s="1"/>
      <c r="WLJ252" s="1"/>
      <c r="WLK252" s="1"/>
      <c r="WLL252" s="1"/>
      <c r="WLM252" s="1"/>
      <c r="WLN252" s="1"/>
      <c r="WLO252" s="1"/>
      <c r="WLP252" s="1"/>
      <c r="WLQ252" s="1"/>
      <c r="WLR252" s="1"/>
      <c r="WLS252" s="1"/>
      <c r="WLT252" s="1"/>
      <c r="WLU252" s="1"/>
      <c r="WLV252" s="1"/>
      <c r="WLW252" s="1"/>
      <c r="WLX252" s="1"/>
      <c r="WLY252" s="1"/>
      <c r="WLZ252" s="1"/>
      <c r="WMA252" s="1"/>
      <c r="WMB252" s="1"/>
      <c r="WMC252" s="1"/>
      <c r="WMD252" s="1"/>
      <c r="WME252" s="1"/>
      <c r="WMF252" s="1"/>
      <c r="WMG252" s="1"/>
      <c r="WMH252" s="1"/>
      <c r="WMI252" s="1"/>
      <c r="WMJ252" s="1"/>
      <c r="WMK252" s="1"/>
      <c r="WML252" s="1"/>
      <c r="WMM252" s="1"/>
      <c r="WMN252" s="1"/>
      <c r="WMO252" s="1"/>
      <c r="WMP252" s="1"/>
      <c r="WMQ252" s="1"/>
      <c r="WMR252" s="1"/>
      <c r="WMS252" s="1"/>
      <c r="WMT252" s="1"/>
      <c r="WMU252" s="1"/>
      <c r="WMV252" s="1"/>
      <c r="WMW252" s="1"/>
      <c r="WMX252" s="1"/>
      <c r="WMY252" s="1"/>
      <c r="WMZ252" s="1"/>
      <c r="WNA252" s="1"/>
      <c r="WNB252" s="1"/>
      <c r="WNC252" s="1"/>
      <c r="WND252" s="1"/>
      <c r="WNE252" s="1"/>
      <c r="WNF252" s="1"/>
      <c r="WNG252" s="1"/>
      <c r="WNH252" s="1"/>
      <c r="WNI252" s="1"/>
      <c r="WNJ252" s="1"/>
      <c r="WNK252" s="1"/>
      <c r="WNL252" s="1"/>
      <c r="WNM252" s="1"/>
      <c r="WNN252" s="1"/>
      <c r="WNO252" s="1"/>
      <c r="WNP252" s="1"/>
      <c r="WNQ252" s="1"/>
      <c r="WNR252" s="1"/>
      <c r="WNS252" s="1"/>
      <c r="WNT252" s="1"/>
      <c r="WNU252" s="1"/>
      <c r="WNV252" s="1"/>
      <c r="WNW252" s="1"/>
      <c r="WNX252" s="1"/>
      <c r="WNY252" s="1"/>
      <c r="WNZ252" s="1"/>
      <c r="WOA252" s="1"/>
      <c r="WOB252" s="1"/>
      <c r="WOC252" s="1"/>
      <c r="WOD252" s="1"/>
      <c r="WOE252" s="1"/>
      <c r="WOF252" s="1"/>
      <c r="WOG252" s="1"/>
      <c r="WOH252" s="1"/>
      <c r="WOI252" s="1"/>
      <c r="WOJ252" s="1"/>
      <c r="WOK252" s="1"/>
      <c r="WOL252" s="1"/>
      <c r="WOM252" s="1"/>
      <c r="WON252" s="1"/>
      <c r="WOO252" s="1"/>
      <c r="WOP252" s="1"/>
      <c r="WOQ252" s="1"/>
      <c r="WOR252" s="1"/>
      <c r="WOS252" s="1"/>
      <c r="WOT252" s="1"/>
      <c r="WOU252" s="1"/>
      <c r="WOV252" s="1"/>
      <c r="WOW252" s="1"/>
      <c r="WOX252" s="1"/>
      <c r="WOY252" s="1"/>
      <c r="WOZ252" s="1"/>
      <c r="WPA252" s="1"/>
      <c r="WPB252" s="1"/>
      <c r="WPC252" s="1"/>
      <c r="WPD252" s="1"/>
      <c r="WPE252" s="1"/>
      <c r="WPF252" s="1"/>
      <c r="WPG252" s="1"/>
      <c r="WPH252" s="1"/>
      <c r="WPI252" s="1"/>
      <c r="WPJ252" s="1"/>
      <c r="WPK252" s="1"/>
      <c r="WPL252" s="1"/>
      <c r="WPM252" s="1"/>
      <c r="WPN252" s="1"/>
      <c r="WPO252" s="1"/>
      <c r="WPP252" s="1"/>
      <c r="WPQ252" s="1"/>
      <c r="WPR252" s="1"/>
      <c r="WPS252" s="1"/>
      <c r="WPT252" s="1"/>
      <c r="WPU252" s="1"/>
      <c r="WPV252" s="1"/>
      <c r="WPW252" s="1"/>
      <c r="WPX252" s="1"/>
      <c r="WPY252" s="1"/>
      <c r="WPZ252" s="1"/>
      <c r="WQA252" s="1"/>
      <c r="WQB252" s="1"/>
      <c r="WQC252" s="1"/>
      <c r="WQD252" s="1"/>
      <c r="WQE252" s="1"/>
      <c r="WQF252" s="1"/>
      <c r="WQG252" s="1"/>
      <c r="WQH252" s="1"/>
      <c r="WQI252" s="1"/>
      <c r="WQJ252" s="1"/>
      <c r="WQK252" s="1"/>
      <c r="WQL252" s="1"/>
      <c r="WQM252" s="1"/>
      <c r="WQN252" s="1"/>
      <c r="WQO252" s="1"/>
      <c r="WQP252" s="1"/>
      <c r="WQQ252" s="1"/>
      <c r="WQR252" s="1"/>
      <c r="WQS252" s="1"/>
      <c r="WQT252" s="1"/>
      <c r="WQU252" s="1"/>
      <c r="WQV252" s="1"/>
      <c r="WQW252" s="1"/>
      <c r="WQX252" s="1"/>
      <c r="WQY252" s="1"/>
      <c r="WQZ252" s="1"/>
      <c r="WRA252" s="1"/>
      <c r="WRB252" s="1"/>
      <c r="WRC252" s="1"/>
      <c r="WRD252" s="1"/>
      <c r="WRE252" s="1"/>
      <c r="WRF252" s="1"/>
      <c r="WRG252" s="1"/>
      <c r="WRH252" s="1"/>
      <c r="WRI252" s="1"/>
      <c r="WRJ252" s="1"/>
      <c r="WRK252" s="1"/>
      <c r="WRL252" s="1"/>
      <c r="WRM252" s="1"/>
      <c r="WRN252" s="1"/>
      <c r="WRO252" s="1"/>
      <c r="WRP252" s="1"/>
      <c r="WRQ252" s="1"/>
      <c r="WRR252" s="1"/>
      <c r="WRS252" s="1"/>
      <c r="WRT252" s="1"/>
      <c r="WRU252" s="1"/>
      <c r="WRV252" s="1"/>
      <c r="WRW252" s="1"/>
      <c r="WRX252" s="1"/>
      <c r="WRY252" s="1"/>
      <c r="WRZ252" s="1"/>
      <c r="WSA252" s="1"/>
      <c r="WSB252" s="1"/>
      <c r="WSC252" s="1"/>
      <c r="WSD252" s="1"/>
      <c r="WSE252" s="1"/>
      <c r="WSF252" s="1"/>
      <c r="WSG252" s="1"/>
      <c r="WSH252" s="1"/>
      <c r="WSI252" s="1"/>
      <c r="WSJ252" s="1"/>
      <c r="WSK252" s="1"/>
      <c r="WSL252" s="1"/>
      <c r="WSM252" s="1"/>
      <c r="WSN252" s="1"/>
      <c r="WSO252" s="1"/>
      <c r="WSP252" s="1"/>
      <c r="WSQ252" s="1"/>
      <c r="WSR252" s="1"/>
      <c r="WSS252" s="1"/>
      <c r="WST252" s="1"/>
      <c r="WSU252" s="1"/>
      <c r="WSV252" s="1"/>
      <c r="WSW252" s="1"/>
      <c r="WSX252" s="1"/>
      <c r="WSY252" s="1"/>
      <c r="WSZ252" s="1"/>
      <c r="WTA252" s="1"/>
      <c r="WTB252" s="1"/>
      <c r="WTC252" s="1"/>
      <c r="WTD252" s="1"/>
      <c r="WTE252" s="1"/>
      <c r="WTF252" s="1"/>
      <c r="WTG252" s="1"/>
      <c r="WTH252" s="1"/>
      <c r="WTI252" s="1"/>
      <c r="WTJ252" s="1"/>
      <c r="WTK252" s="1"/>
      <c r="WTL252" s="1"/>
      <c r="WTM252" s="1"/>
      <c r="WTN252" s="1"/>
      <c r="WTO252" s="1"/>
      <c r="WTP252" s="1"/>
      <c r="WTQ252" s="1"/>
      <c r="WTR252" s="1"/>
      <c r="WTS252" s="1"/>
      <c r="WTT252" s="1"/>
      <c r="WTU252" s="1"/>
      <c r="WTV252" s="1"/>
      <c r="WTW252" s="1"/>
      <c r="WTX252" s="1"/>
      <c r="WTY252" s="1"/>
      <c r="WTZ252" s="1"/>
      <c r="WUA252" s="1"/>
      <c r="WUB252" s="1"/>
      <c r="WUC252" s="1"/>
      <c r="WUD252" s="1"/>
      <c r="WUE252" s="1"/>
      <c r="WUF252" s="1"/>
      <c r="WUG252" s="1"/>
      <c r="WUH252" s="1"/>
      <c r="WUI252" s="1"/>
      <c r="WUJ252" s="1"/>
      <c r="WUK252" s="1"/>
      <c r="WUL252" s="1"/>
      <c r="WUM252" s="1"/>
      <c r="WUN252" s="1"/>
      <c r="WUO252" s="1"/>
      <c r="WUP252" s="1"/>
      <c r="WUQ252" s="1"/>
      <c r="WUR252" s="1"/>
      <c r="WUS252" s="1"/>
      <c r="WUT252" s="1"/>
      <c r="WUU252" s="1"/>
      <c r="WUV252" s="1"/>
      <c r="WUW252" s="1"/>
      <c r="WUX252" s="1"/>
      <c r="WUY252" s="1"/>
      <c r="WUZ252" s="1"/>
      <c r="WVA252" s="1"/>
      <c r="WVB252" s="1"/>
      <c r="WVC252" s="1"/>
      <c r="WVD252" s="1"/>
      <c r="WVE252" s="1"/>
      <c r="WVF252" s="1"/>
      <c r="WVG252" s="1"/>
      <c r="WVH252" s="1"/>
      <c r="WVI252" s="1"/>
      <c r="WVJ252" s="1"/>
      <c r="WVK252" s="1"/>
      <c r="WVL252" s="1"/>
      <c r="WVM252" s="1"/>
      <c r="WVN252" s="1"/>
      <c r="WVO252" s="1"/>
      <c r="WVP252" s="1"/>
      <c r="WVQ252" s="1"/>
      <c r="WVR252" s="1"/>
      <c r="WVS252" s="1"/>
      <c r="WVT252" s="1"/>
      <c r="WVU252" s="1"/>
      <c r="WVV252" s="1"/>
      <c r="WVW252" s="1"/>
      <c r="WVX252" s="1"/>
      <c r="WVY252" s="1"/>
      <c r="WVZ252" s="1"/>
      <c r="WWA252" s="1"/>
      <c r="WWB252" s="1"/>
      <c r="WWC252" s="1"/>
      <c r="WWD252" s="1"/>
      <c r="WWE252" s="1"/>
      <c r="WWF252" s="1"/>
      <c r="WWG252" s="1"/>
      <c r="WWH252" s="1"/>
      <c r="WWI252" s="1"/>
      <c r="WWJ252" s="1"/>
      <c r="WWK252" s="1"/>
      <c r="WWL252" s="1"/>
      <c r="WWM252" s="1"/>
      <c r="WWN252" s="1"/>
      <c r="WWO252" s="1"/>
      <c r="WWP252" s="1"/>
      <c r="WWQ252" s="1"/>
      <c r="WWR252" s="1"/>
      <c r="WWS252" s="1"/>
      <c r="WWT252" s="1"/>
      <c r="WWU252" s="1"/>
      <c r="WWV252" s="1"/>
      <c r="WWW252" s="1"/>
      <c r="WWX252" s="1"/>
      <c r="WWY252" s="1"/>
      <c r="WWZ252" s="1"/>
      <c r="WXA252" s="1"/>
      <c r="WXB252" s="1"/>
      <c r="WXC252" s="1"/>
      <c r="WXD252" s="1"/>
      <c r="WXE252" s="1"/>
      <c r="WXF252" s="1"/>
      <c r="WXG252" s="1"/>
      <c r="WXH252" s="1"/>
      <c r="WXI252" s="1"/>
      <c r="WXJ252" s="1"/>
      <c r="WXK252" s="1"/>
      <c r="WXL252" s="1"/>
      <c r="WXM252" s="1"/>
      <c r="WXN252" s="1"/>
      <c r="WXO252" s="1"/>
      <c r="WXP252" s="1"/>
      <c r="WXQ252" s="1"/>
      <c r="WXR252" s="1"/>
      <c r="WXS252" s="1"/>
      <c r="WXT252" s="1"/>
      <c r="WXU252" s="1"/>
      <c r="WXV252" s="1"/>
      <c r="WXW252" s="1"/>
      <c r="WXX252" s="1"/>
      <c r="WXY252" s="1"/>
      <c r="WXZ252" s="1"/>
      <c r="WYA252" s="1"/>
      <c r="WYB252" s="1"/>
      <c r="WYC252" s="1"/>
      <c r="WYD252" s="1"/>
      <c r="WYE252" s="1"/>
      <c r="WYF252" s="1"/>
      <c r="WYG252" s="1"/>
      <c r="WYH252" s="1"/>
      <c r="WYI252" s="1"/>
      <c r="WYJ252" s="1"/>
      <c r="WYK252" s="1"/>
      <c r="WYL252" s="1"/>
      <c r="WYM252" s="1"/>
      <c r="WYN252" s="1"/>
      <c r="WYO252" s="1"/>
      <c r="WYP252" s="1"/>
      <c r="WYQ252" s="1"/>
      <c r="WYR252" s="1"/>
      <c r="WYS252" s="1"/>
      <c r="WYT252" s="1"/>
      <c r="WYU252" s="1"/>
      <c r="WYV252" s="1"/>
      <c r="WYW252" s="1"/>
      <c r="WYX252" s="1"/>
      <c r="WYY252" s="1"/>
      <c r="WYZ252" s="1"/>
      <c r="WZA252" s="1"/>
      <c r="WZB252" s="1"/>
      <c r="WZC252" s="1"/>
      <c r="WZD252" s="1"/>
      <c r="WZE252" s="1"/>
      <c r="WZF252" s="1"/>
      <c r="WZG252" s="1"/>
      <c r="WZH252" s="1"/>
      <c r="WZI252" s="1"/>
      <c r="WZJ252" s="1"/>
      <c r="WZK252" s="1"/>
      <c r="WZL252" s="1"/>
      <c r="WZM252" s="1"/>
      <c r="WZN252" s="1"/>
      <c r="WZO252" s="1"/>
      <c r="WZP252" s="1"/>
      <c r="WZQ252" s="1"/>
      <c r="WZR252" s="1"/>
      <c r="WZS252" s="1"/>
      <c r="WZT252" s="1"/>
      <c r="WZU252" s="1"/>
      <c r="WZV252" s="1"/>
      <c r="WZW252" s="1"/>
      <c r="WZX252" s="1"/>
      <c r="WZY252" s="1"/>
      <c r="WZZ252" s="1"/>
      <c r="XAA252" s="1"/>
      <c r="XAB252" s="1"/>
      <c r="XAC252" s="1"/>
      <c r="XAD252" s="1"/>
      <c r="XAE252" s="1"/>
      <c r="XAF252" s="1"/>
      <c r="XAG252" s="1"/>
      <c r="XAH252" s="1"/>
      <c r="XAI252" s="1"/>
      <c r="XAJ252" s="1"/>
      <c r="XAK252" s="1"/>
      <c r="XAL252" s="1"/>
      <c r="XAM252" s="1"/>
      <c r="XAN252" s="1"/>
      <c r="XAO252" s="1"/>
      <c r="XAP252" s="1"/>
      <c r="XAQ252" s="1"/>
      <c r="XAR252" s="1"/>
      <c r="XAS252" s="1"/>
      <c r="XAT252" s="1"/>
      <c r="XAU252" s="1"/>
      <c r="XAV252" s="1"/>
      <c r="XAW252" s="1"/>
      <c r="XAX252" s="1"/>
      <c r="XAY252" s="1"/>
      <c r="XAZ252" s="1"/>
      <c r="XBA252" s="1"/>
      <c r="XBB252" s="1"/>
      <c r="XBC252" s="1"/>
      <c r="XBD252" s="1"/>
      <c r="XBE252" s="1"/>
      <c r="XBF252" s="1"/>
      <c r="XBG252" s="1"/>
      <c r="XBH252" s="1"/>
      <c r="XBI252" s="1"/>
      <c r="XBJ252" s="1"/>
      <c r="XBK252" s="1"/>
      <c r="XBL252" s="1"/>
      <c r="XBM252" s="1"/>
      <c r="XBN252" s="1"/>
      <c r="XBO252" s="1"/>
      <c r="XBP252" s="1"/>
      <c r="XBQ252" s="1"/>
      <c r="XBR252" s="1"/>
      <c r="XBS252" s="1"/>
      <c r="XBT252" s="1"/>
      <c r="XBU252" s="1"/>
      <c r="XBV252" s="1"/>
      <c r="XBW252" s="1"/>
      <c r="XBX252" s="1"/>
      <c r="XBY252" s="1"/>
      <c r="XBZ252" s="1"/>
      <c r="XCA252" s="1"/>
      <c r="XCB252" s="1"/>
      <c r="XCC252" s="1"/>
      <c r="XCD252" s="1"/>
      <c r="XCE252" s="1"/>
      <c r="XCF252" s="1"/>
      <c r="XCG252" s="1"/>
      <c r="XCH252" s="1"/>
      <c r="XCI252" s="1"/>
      <c r="XCJ252" s="1"/>
      <c r="XCK252" s="1"/>
      <c r="XCL252" s="1"/>
      <c r="XCM252" s="1"/>
      <c r="XCN252" s="1"/>
      <c r="XCO252" s="1"/>
      <c r="XCP252" s="1"/>
      <c r="XCQ252" s="1"/>
      <c r="XCR252" s="1"/>
      <c r="XCS252" s="1"/>
      <c r="XCT252" s="1"/>
      <c r="XCU252" s="1"/>
      <c r="XCV252" s="1"/>
      <c r="XCW252" s="1"/>
      <c r="XCX252" s="1"/>
      <c r="XCY252" s="1"/>
      <c r="XCZ252" s="1"/>
      <c r="XDA252" s="1"/>
      <c r="XDB252" s="1"/>
      <c r="XDC252" s="1"/>
      <c r="XDD252" s="1"/>
      <c r="XDE252" s="1"/>
      <c r="XDF252" s="1"/>
      <c r="XDG252" s="1"/>
      <c r="XDH252" s="1"/>
      <c r="XDI252" s="1"/>
      <c r="XDJ252" s="1"/>
      <c r="XDK252" s="1"/>
      <c r="XDL252" s="1"/>
      <c r="XDM252" s="1"/>
      <c r="XDN252" s="1"/>
      <c r="XDO252" s="1"/>
      <c r="XDP252" s="1"/>
      <c r="XDQ252" s="1"/>
      <c r="XDR252" s="1"/>
      <c r="XDS252" s="1"/>
      <c r="XDT252" s="1"/>
      <c r="XDU252" s="1"/>
      <c r="XDV252" s="1"/>
      <c r="XDW252" s="1"/>
      <c r="XDX252" s="1"/>
      <c r="XDY252" s="1"/>
      <c r="XDZ252" s="1"/>
      <c r="XEA252" s="1"/>
      <c r="XEB252" s="1"/>
      <c r="XEC252" s="1"/>
      <c r="XED252" s="1"/>
      <c r="XEE252" s="1"/>
      <c r="XEF252" s="1"/>
      <c r="XEG252" s="1"/>
      <c r="XEH252" s="1"/>
      <c r="XEI252" s="1"/>
      <c r="XEJ252" s="1"/>
      <c r="XEK252" s="1"/>
      <c r="XEL252" s="1"/>
      <c r="XEM252" s="1"/>
      <c r="XEN252" s="1"/>
      <c r="XEO252" s="1"/>
      <c r="XEP252" s="1"/>
      <c r="XEQ252" s="1"/>
      <c r="XER252" s="1"/>
      <c r="XES252" s="1"/>
      <c r="XET252" s="1"/>
      <c r="XEU252" s="1"/>
      <c r="XEV252" s="1"/>
      <c r="XEW252" s="1"/>
      <c r="XEX252" s="1"/>
      <c r="XEY252" s="1"/>
      <c r="XEZ252" s="1"/>
      <c r="XFA252" s="1"/>
      <c r="XFB252" s="1"/>
      <c r="XFC252" s="1"/>
      <c r="XFD252" s="1"/>
    </row>
    <row r="253" s="2" customFormat="1" ht="72" spans="1:16384">
      <c r="A253" s="25"/>
      <c r="B253" s="21">
        <f t="shared" si="135"/>
        <v>157</v>
      </c>
      <c r="C253" s="21"/>
      <c r="D253" s="21" t="s">
        <v>1269</v>
      </c>
      <c r="E253" s="21"/>
      <c r="F253" s="21"/>
      <c r="G253" s="21" t="s">
        <v>200</v>
      </c>
      <c r="H253" s="21" t="s">
        <v>356</v>
      </c>
      <c r="I253" s="21" t="s">
        <v>1047</v>
      </c>
      <c r="J253" s="21" t="s">
        <v>209</v>
      </c>
      <c r="K253" s="21">
        <v>3000</v>
      </c>
      <c r="L253" s="21"/>
      <c r="M253" s="43" t="s">
        <v>1270</v>
      </c>
      <c r="N253" s="21"/>
      <c r="O253" s="21" t="s">
        <v>61</v>
      </c>
      <c r="P253" s="21"/>
      <c r="Q253" s="21"/>
      <c r="R253" s="21"/>
      <c r="S253" s="21"/>
      <c r="T253" s="21"/>
      <c r="U253" s="25"/>
      <c r="V253" s="25"/>
      <c r="W253" s="25"/>
      <c r="X253" s="25"/>
      <c r="Y253" s="25"/>
      <c r="Z253" s="25"/>
      <c r="AA253" s="25">
        <f t="shared" si="129"/>
        <v>0</v>
      </c>
      <c r="AB253" s="25"/>
      <c r="AC253" s="25"/>
      <c r="AD253" s="25"/>
      <c r="AE253" s="25"/>
      <c r="AF253" s="25"/>
      <c r="AG253" s="21"/>
      <c r="AH253" s="21"/>
      <c r="AI253" s="21"/>
      <c r="AJ253" s="21"/>
      <c r="AK253" s="21"/>
      <c r="AL253" s="21"/>
      <c r="AM253" s="21"/>
      <c r="AN253" s="21"/>
      <c r="AO253" s="21"/>
      <c r="AP253" s="21"/>
      <c r="AQ253" s="21"/>
      <c r="AR253" s="70"/>
      <c r="AS253" s="23"/>
      <c r="AT253" s="23"/>
      <c r="AU253" s="23"/>
      <c r="AV253" s="23"/>
      <c r="AW253" s="23" t="s">
        <v>363</v>
      </c>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c r="AML253" s="1"/>
      <c r="AMM253" s="1"/>
      <c r="AMN253" s="1"/>
      <c r="AMO253" s="1"/>
      <c r="AMP253" s="1"/>
      <c r="AMQ253" s="1"/>
      <c r="AMR253" s="1"/>
      <c r="AMS253" s="1"/>
      <c r="AMT253" s="1"/>
      <c r="AMU253" s="1"/>
      <c r="AMV253" s="1"/>
      <c r="AMW253" s="1"/>
      <c r="AMX253" s="1"/>
      <c r="AMY253" s="1"/>
      <c r="AMZ253" s="1"/>
      <c r="ANA253" s="1"/>
      <c r="ANB253" s="1"/>
      <c r="ANC253" s="1"/>
      <c r="AND253" s="1"/>
      <c r="ANE253" s="1"/>
      <c r="ANF253" s="1"/>
      <c r="ANG253" s="1"/>
      <c r="ANH253" s="1"/>
      <c r="ANI253" s="1"/>
      <c r="ANJ253" s="1"/>
      <c r="ANK253" s="1"/>
      <c r="ANL253" s="1"/>
      <c r="ANM253" s="1"/>
      <c r="ANN253" s="1"/>
      <c r="ANO253" s="1"/>
      <c r="ANP253" s="1"/>
      <c r="ANQ253" s="1"/>
      <c r="ANR253" s="1"/>
      <c r="ANS253" s="1"/>
      <c r="ANT253" s="1"/>
      <c r="ANU253" s="1"/>
      <c r="ANV253" s="1"/>
      <c r="ANW253" s="1"/>
      <c r="ANX253" s="1"/>
      <c r="ANY253" s="1"/>
      <c r="ANZ253" s="1"/>
      <c r="AOA253" s="1"/>
      <c r="AOB253" s="1"/>
      <c r="AOC253" s="1"/>
      <c r="AOD253" s="1"/>
      <c r="AOE253" s="1"/>
      <c r="AOF253" s="1"/>
      <c r="AOG253" s="1"/>
      <c r="AOH253" s="1"/>
      <c r="AOI253" s="1"/>
      <c r="AOJ253" s="1"/>
      <c r="AOK253" s="1"/>
      <c r="AOL253" s="1"/>
      <c r="AOM253" s="1"/>
      <c r="AON253" s="1"/>
      <c r="AOO253" s="1"/>
      <c r="AOP253" s="1"/>
      <c r="AOQ253" s="1"/>
      <c r="AOR253" s="1"/>
      <c r="AOS253" s="1"/>
      <c r="AOT253" s="1"/>
      <c r="AOU253" s="1"/>
      <c r="AOV253" s="1"/>
      <c r="AOW253" s="1"/>
      <c r="AOX253" s="1"/>
      <c r="AOY253" s="1"/>
      <c r="AOZ253" s="1"/>
      <c r="APA253" s="1"/>
      <c r="APB253" s="1"/>
      <c r="APC253" s="1"/>
      <c r="APD253" s="1"/>
      <c r="APE253" s="1"/>
      <c r="APF253" s="1"/>
      <c r="APG253" s="1"/>
      <c r="APH253" s="1"/>
      <c r="API253" s="1"/>
      <c r="APJ253" s="1"/>
      <c r="APK253" s="1"/>
      <c r="APL253" s="1"/>
      <c r="APM253" s="1"/>
      <c r="APN253" s="1"/>
      <c r="APO253" s="1"/>
      <c r="APP253" s="1"/>
      <c r="APQ253" s="1"/>
      <c r="APR253" s="1"/>
      <c r="APS253" s="1"/>
      <c r="APT253" s="1"/>
      <c r="APU253" s="1"/>
      <c r="APV253" s="1"/>
      <c r="APW253" s="1"/>
      <c r="APX253" s="1"/>
      <c r="APY253" s="1"/>
      <c r="APZ253" s="1"/>
      <c r="AQA253" s="1"/>
      <c r="AQB253" s="1"/>
      <c r="AQC253" s="1"/>
      <c r="AQD253" s="1"/>
      <c r="AQE253" s="1"/>
      <c r="AQF253" s="1"/>
      <c r="AQG253" s="1"/>
      <c r="AQH253" s="1"/>
      <c r="AQI253" s="1"/>
      <c r="AQJ253" s="1"/>
      <c r="AQK253" s="1"/>
      <c r="AQL253" s="1"/>
      <c r="AQM253" s="1"/>
      <c r="AQN253" s="1"/>
      <c r="AQO253" s="1"/>
      <c r="AQP253" s="1"/>
      <c r="AQQ253" s="1"/>
      <c r="AQR253" s="1"/>
      <c r="AQS253" s="1"/>
      <c r="AQT253" s="1"/>
      <c r="AQU253" s="1"/>
      <c r="AQV253" s="1"/>
      <c r="AQW253" s="1"/>
      <c r="AQX253" s="1"/>
      <c r="AQY253" s="1"/>
      <c r="AQZ253" s="1"/>
      <c r="ARA253" s="1"/>
      <c r="ARB253" s="1"/>
      <c r="ARC253" s="1"/>
      <c r="ARD253" s="1"/>
      <c r="ARE253" s="1"/>
      <c r="ARF253" s="1"/>
      <c r="ARG253" s="1"/>
      <c r="ARH253" s="1"/>
      <c r="ARI253" s="1"/>
      <c r="ARJ253" s="1"/>
      <c r="ARK253" s="1"/>
      <c r="ARL253" s="1"/>
      <c r="ARM253" s="1"/>
      <c r="ARN253" s="1"/>
      <c r="ARO253" s="1"/>
      <c r="ARP253" s="1"/>
      <c r="ARQ253" s="1"/>
      <c r="ARR253" s="1"/>
      <c r="ARS253" s="1"/>
      <c r="ART253" s="1"/>
      <c r="ARU253" s="1"/>
      <c r="ARV253" s="1"/>
      <c r="ARW253" s="1"/>
      <c r="ARX253" s="1"/>
      <c r="ARY253" s="1"/>
      <c r="ARZ253" s="1"/>
      <c r="ASA253" s="1"/>
      <c r="ASB253" s="1"/>
      <c r="ASC253" s="1"/>
      <c r="ASD253" s="1"/>
      <c r="ASE253" s="1"/>
      <c r="ASF253" s="1"/>
      <c r="ASG253" s="1"/>
      <c r="ASH253" s="1"/>
      <c r="ASI253" s="1"/>
      <c r="ASJ253" s="1"/>
      <c r="ASK253" s="1"/>
      <c r="ASL253" s="1"/>
      <c r="ASM253" s="1"/>
      <c r="ASN253" s="1"/>
      <c r="ASO253" s="1"/>
      <c r="ASP253" s="1"/>
      <c r="ASQ253" s="1"/>
      <c r="ASR253" s="1"/>
      <c r="ASS253" s="1"/>
      <c r="AST253" s="1"/>
      <c r="ASU253" s="1"/>
      <c r="ASV253" s="1"/>
      <c r="ASW253" s="1"/>
      <c r="ASX253" s="1"/>
      <c r="ASY253" s="1"/>
      <c r="ASZ253" s="1"/>
      <c r="ATA253" s="1"/>
      <c r="ATB253" s="1"/>
      <c r="ATC253" s="1"/>
      <c r="ATD253" s="1"/>
      <c r="ATE253" s="1"/>
      <c r="ATF253" s="1"/>
      <c r="ATG253" s="1"/>
      <c r="ATH253" s="1"/>
      <c r="ATI253" s="1"/>
      <c r="ATJ253" s="1"/>
      <c r="ATK253" s="1"/>
      <c r="ATL253" s="1"/>
      <c r="ATM253" s="1"/>
      <c r="ATN253" s="1"/>
      <c r="ATO253" s="1"/>
      <c r="ATP253" s="1"/>
      <c r="ATQ253" s="1"/>
      <c r="ATR253" s="1"/>
      <c r="ATS253" s="1"/>
      <c r="ATT253" s="1"/>
      <c r="ATU253" s="1"/>
      <c r="ATV253" s="1"/>
      <c r="ATW253" s="1"/>
      <c r="ATX253" s="1"/>
      <c r="ATY253" s="1"/>
      <c r="ATZ253" s="1"/>
      <c r="AUA253" s="1"/>
      <c r="AUB253" s="1"/>
      <c r="AUC253" s="1"/>
      <c r="AUD253" s="1"/>
      <c r="AUE253" s="1"/>
      <c r="AUF253" s="1"/>
      <c r="AUG253" s="1"/>
      <c r="AUH253" s="1"/>
      <c r="AUI253" s="1"/>
      <c r="AUJ253" s="1"/>
      <c r="AUK253" s="1"/>
      <c r="AUL253" s="1"/>
      <c r="AUM253" s="1"/>
      <c r="AUN253" s="1"/>
      <c r="AUO253" s="1"/>
      <c r="AUP253" s="1"/>
      <c r="AUQ253" s="1"/>
      <c r="AUR253" s="1"/>
      <c r="AUS253" s="1"/>
      <c r="AUT253" s="1"/>
      <c r="AUU253" s="1"/>
      <c r="AUV253" s="1"/>
      <c r="AUW253" s="1"/>
      <c r="AUX253" s="1"/>
      <c r="AUY253" s="1"/>
      <c r="AUZ253" s="1"/>
      <c r="AVA253" s="1"/>
      <c r="AVB253" s="1"/>
      <c r="AVC253" s="1"/>
      <c r="AVD253" s="1"/>
      <c r="AVE253" s="1"/>
      <c r="AVF253" s="1"/>
      <c r="AVG253" s="1"/>
      <c r="AVH253" s="1"/>
      <c r="AVI253" s="1"/>
      <c r="AVJ253" s="1"/>
      <c r="AVK253" s="1"/>
      <c r="AVL253" s="1"/>
      <c r="AVM253" s="1"/>
      <c r="AVN253" s="1"/>
      <c r="AVO253" s="1"/>
      <c r="AVP253" s="1"/>
      <c r="AVQ253" s="1"/>
      <c r="AVR253" s="1"/>
      <c r="AVS253" s="1"/>
      <c r="AVT253" s="1"/>
      <c r="AVU253" s="1"/>
      <c r="AVV253" s="1"/>
      <c r="AVW253" s="1"/>
      <c r="AVX253" s="1"/>
      <c r="AVY253" s="1"/>
      <c r="AVZ253" s="1"/>
      <c r="AWA253" s="1"/>
      <c r="AWB253" s="1"/>
      <c r="AWC253" s="1"/>
      <c r="AWD253" s="1"/>
      <c r="AWE253" s="1"/>
      <c r="AWF253" s="1"/>
      <c r="AWG253" s="1"/>
      <c r="AWH253" s="1"/>
      <c r="AWI253" s="1"/>
      <c r="AWJ253" s="1"/>
      <c r="AWK253" s="1"/>
      <c r="AWL253" s="1"/>
      <c r="AWM253" s="1"/>
      <c r="AWN253" s="1"/>
      <c r="AWO253" s="1"/>
      <c r="AWP253" s="1"/>
      <c r="AWQ253" s="1"/>
      <c r="AWR253" s="1"/>
      <c r="AWS253" s="1"/>
      <c r="AWT253" s="1"/>
      <c r="AWU253" s="1"/>
      <c r="AWV253" s="1"/>
      <c r="AWW253" s="1"/>
      <c r="AWX253" s="1"/>
      <c r="AWY253" s="1"/>
      <c r="AWZ253" s="1"/>
      <c r="AXA253" s="1"/>
      <c r="AXB253" s="1"/>
      <c r="AXC253" s="1"/>
      <c r="AXD253" s="1"/>
      <c r="AXE253" s="1"/>
      <c r="AXF253" s="1"/>
      <c r="AXG253" s="1"/>
      <c r="AXH253" s="1"/>
      <c r="AXI253" s="1"/>
      <c r="AXJ253" s="1"/>
      <c r="AXK253" s="1"/>
      <c r="AXL253" s="1"/>
      <c r="AXM253" s="1"/>
      <c r="AXN253" s="1"/>
      <c r="AXO253" s="1"/>
      <c r="AXP253" s="1"/>
      <c r="AXQ253" s="1"/>
      <c r="AXR253" s="1"/>
      <c r="AXS253" s="1"/>
      <c r="AXT253" s="1"/>
      <c r="AXU253" s="1"/>
      <c r="AXV253" s="1"/>
      <c r="AXW253" s="1"/>
      <c r="AXX253" s="1"/>
      <c r="AXY253" s="1"/>
      <c r="AXZ253" s="1"/>
      <c r="AYA253" s="1"/>
      <c r="AYB253" s="1"/>
      <c r="AYC253" s="1"/>
      <c r="AYD253" s="1"/>
      <c r="AYE253" s="1"/>
      <c r="AYF253" s="1"/>
      <c r="AYG253" s="1"/>
      <c r="AYH253" s="1"/>
      <c r="AYI253" s="1"/>
      <c r="AYJ253" s="1"/>
      <c r="AYK253" s="1"/>
      <c r="AYL253" s="1"/>
      <c r="AYM253" s="1"/>
      <c r="AYN253" s="1"/>
      <c r="AYO253" s="1"/>
      <c r="AYP253" s="1"/>
      <c r="AYQ253" s="1"/>
      <c r="AYR253" s="1"/>
      <c r="AYS253" s="1"/>
      <c r="AYT253" s="1"/>
      <c r="AYU253" s="1"/>
      <c r="AYV253" s="1"/>
      <c r="AYW253" s="1"/>
      <c r="AYX253" s="1"/>
      <c r="AYY253" s="1"/>
      <c r="AYZ253" s="1"/>
      <c r="AZA253" s="1"/>
      <c r="AZB253" s="1"/>
      <c r="AZC253" s="1"/>
      <c r="AZD253" s="1"/>
      <c r="AZE253" s="1"/>
      <c r="AZF253" s="1"/>
      <c r="AZG253" s="1"/>
      <c r="AZH253" s="1"/>
      <c r="AZI253" s="1"/>
      <c r="AZJ253" s="1"/>
      <c r="AZK253" s="1"/>
      <c r="AZL253" s="1"/>
      <c r="AZM253" s="1"/>
      <c r="AZN253" s="1"/>
      <c r="AZO253" s="1"/>
      <c r="AZP253" s="1"/>
      <c r="AZQ253" s="1"/>
      <c r="AZR253" s="1"/>
      <c r="AZS253" s="1"/>
      <c r="AZT253" s="1"/>
      <c r="AZU253" s="1"/>
      <c r="AZV253" s="1"/>
      <c r="AZW253" s="1"/>
      <c r="AZX253" s="1"/>
      <c r="AZY253" s="1"/>
      <c r="AZZ253" s="1"/>
      <c r="BAA253" s="1"/>
      <c r="BAB253" s="1"/>
      <c r="BAC253" s="1"/>
      <c r="BAD253" s="1"/>
      <c r="BAE253" s="1"/>
      <c r="BAF253" s="1"/>
      <c r="BAG253" s="1"/>
      <c r="BAH253" s="1"/>
      <c r="BAI253" s="1"/>
      <c r="BAJ253" s="1"/>
      <c r="BAK253" s="1"/>
      <c r="BAL253" s="1"/>
      <c r="BAM253" s="1"/>
      <c r="BAN253" s="1"/>
      <c r="BAO253" s="1"/>
      <c r="BAP253" s="1"/>
      <c r="BAQ253" s="1"/>
      <c r="BAR253" s="1"/>
      <c r="BAS253" s="1"/>
      <c r="BAT253" s="1"/>
      <c r="BAU253" s="1"/>
      <c r="BAV253" s="1"/>
      <c r="BAW253" s="1"/>
      <c r="BAX253" s="1"/>
      <c r="BAY253" s="1"/>
      <c r="BAZ253" s="1"/>
      <c r="BBA253" s="1"/>
      <c r="BBB253" s="1"/>
      <c r="BBC253" s="1"/>
      <c r="BBD253" s="1"/>
      <c r="BBE253" s="1"/>
      <c r="BBF253" s="1"/>
      <c r="BBG253" s="1"/>
      <c r="BBH253" s="1"/>
      <c r="BBI253" s="1"/>
      <c r="BBJ253" s="1"/>
      <c r="BBK253" s="1"/>
      <c r="BBL253" s="1"/>
      <c r="BBM253" s="1"/>
      <c r="BBN253" s="1"/>
      <c r="BBO253" s="1"/>
      <c r="BBP253" s="1"/>
      <c r="BBQ253" s="1"/>
      <c r="BBR253" s="1"/>
      <c r="BBS253" s="1"/>
      <c r="BBT253" s="1"/>
      <c r="BBU253" s="1"/>
      <c r="BBV253" s="1"/>
      <c r="BBW253" s="1"/>
      <c r="BBX253" s="1"/>
      <c r="BBY253" s="1"/>
      <c r="BBZ253" s="1"/>
      <c r="BCA253" s="1"/>
      <c r="BCB253" s="1"/>
      <c r="BCC253" s="1"/>
      <c r="BCD253" s="1"/>
      <c r="BCE253" s="1"/>
      <c r="BCF253" s="1"/>
      <c r="BCG253" s="1"/>
      <c r="BCH253" s="1"/>
      <c r="BCI253" s="1"/>
      <c r="BCJ253" s="1"/>
      <c r="BCK253" s="1"/>
      <c r="BCL253" s="1"/>
      <c r="BCM253" s="1"/>
      <c r="BCN253" s="1"/>
      <c r="BCO253" s="1"/>
      <c r="BCP253" s="1"/>
      <c r="BCQ253" s="1"/>
      <c r="BCR253" s="1"/>
      <c r="BCS253" s="1"/>
      <c r="BCT253" s="1"/>
      <c r="BCU253" s="1"/>
      <c r="BCV253" s="1"/>
      <c r="BCW253" s="1"/>
      <c r="BCX253" s="1"/>
      <c r="BCY253" s="1"/>
      <c r="BCZ253" s="1"/>
      <c r="BDA253" s="1"/>
      <c r="BDB253" s="1"/>
      <c r="BDC253" s="1"/>
      <c r="BDD253" s="1"/>
      <c r="BDE253" s="1"/>
      <c r="BDF253" s="1"/>
      <c r="BDG253" s="1"/>
      <c r="BDH253" s="1"/>
      <c r="BDI253" s="1"/>
      <c r="BDJ253" s="1"/>
      <c r="BDK253" s="1"/>
      <c r="BDL253" s="1"/>
      <c r="BDM253" s="1"/>
      <c r="BDN253" s="1"/>
      <c r="BDO253" s="1"/>
      <c r="BDP253" s="1"/>
      <c r="BDQ253" s="1"/>
      <c r="BDR253" s="1"/>
      <c r="BDS253" s="1"/>
      <c r="BDT253" s="1"/>
      <c r="BDU253" s="1"/>
      <c r="BDV253" s="1"/>
      <c r="BDW253" s="1"/>
      <c r="BDX253" s="1"/>
      <c r="BDY253" s="1"/>
      <c r="BDZ253" s="1"/>
      <c r="BEA253" s="1"/>
      <c r="BEB253" s="1"/>
      <c r="BEC253" s="1"/>
      <c r="BED253" s="1"/>
      <c r="BEE253" s="1"/>
      <c r="BEF253" s="1"/>
      <c r="BEG253" s="1"/>
      <c r="BEH253" s="1"/>
      <c r="BEI253" s="1"/>
      <c r="BEJ253" s="1"/>
      <c r="BEK253" s="1"/>
      <c r="BEL253" s="1"/>
      <c r="BEM253" s="1"/>
      <c r="BEN253" s="1"/>
      <c r="BEO253" s="1"/>
      <c r="BEP253" s="1"/>
      <c r="BEQ253" s="1"/>
      <c r="BER253" s="1"/>
      <c r="BES253" s="1"/>
      <c r="BET253" s="1"/>
      <c r="BEU253" s="1"/>
      <c r="BEV253" s="1"/>
      <c r="BEW253" s="1"/>
      <c r="BEX253" s="1"/>
      <c r="BEY253" s="1"/>
      <c r="BEZ253" s="1"/>
      <c r="BFA253" s="1"/>
      <c r="BFB253" s="1"/>
      <c r="BFC253" s="1"/>
      <c r="BFD253" s="1"/>
      <c r="BFE253" s="1"/>
      <c r="BFF253" s="1"/>
      <c r="BFG253" s="1"/>
      <c r="BFH253" s="1"/>
      <c r="BFI253" s="1"/>
      <c r="BFJ253" s="1"/>
      <c r="BFK253" s="1"/>
      <c r="BFL253" s="1"/>
      <c r="BFM253" s="1"/>
      <c r="BFN253" s="1"/>
      <c r="BFO253" s="1"/>
      <c r="BFP253" s="1"/>
      <c r="BFQ253" s="1"/>
      <c r="BFR253" s="1"/>
      <c r="BFS253" s="1"/>
      <c r="BFT253" s="1"/>
      <c r="BFU253" s="1"/>
      <c r="BFV253" s="1"/>
      <c r="BFW253" s="1"/>
      <c r="BFX253" s="1"/>
      <c r="BFY253" s="1"/>
      <c r="BFZ253" s="1"/>
      <c r="BGA253" s="1"/>
      <c r="BGB253" s="1"/>
      <c r="BGC253" s="1"/>
      <c r="BGD253" s="1"/>
      <c r="BGE253" s="1"/>
      <c r="BGF253" s="1"/>
      <c r="BGG253" s="1"/>
      <c r="BGH253" s="1"/>
      <c r="BGI253" s="1"/>
      <c r="BGJ253" s="1"/>
      <c r="BGK253" s="1"/>
      <c r="BGL253" s="1"/>
      <c r="BGM253" s="1"/>
      <c r="BGN253" s="1"/>
      <c r="BGO253" s="1"/>
      <c r="BGP253" s="1"/>
      <c r="BGQ253" s="1"/>
      <c r="BGR253" s="1"/>
      <c r="BGS253" s="1"/>
      <c r="BGT253" s="1"/>
      <c r="BGU253" s="1"/>
      <c r="BGV253" s="1"/>
      <c r="BGW253" s="1"/>
      <c r="BGX253" s="1"/>
      <c r="BGY253" s="1"/>
      <c r="BGZ253" s="1"/>
      <c r="BHA253" s="1"/>
      <c r="BHB253" s="1"/>
      <c r="BHC253" s="1"/>
      <c r="BHD253" s="1"/>
      <c r="BHE253" s="1"/>
      <c r="BHF253" s="1"/>
      <c r="BHG253" s="1"/>
      <c r="BHH253" s="1"/>
      <c r="BHI253" s="1"/>
      <c r="BHJ253" s="1"/>
      <c r="BHK253" s="1"/>
      <c r="BHL253" s="1"/>
      <c r="BHM253" s="1"/>
      <c r="BHN253" s="1"/>
      <c r="BHO253" s="1"/>
      <c r="BHP253" s="1"/>
      <c r="BHQ253" s="1"/>
      <c r="BHR253" s="1"/>
      <c r="BHS253" s="1"/>
      <c r="BHT253" s="1"/>
      <c r="BHU253" s="1"/>
      <c r="BHV253" s="1"/>
      <c r="BHW253" s="1"/>
      <c r="BHX253" s="1"/>
      <c r="BHY253" s="1"/>
      <c r="BHZ253" s="1"/>
      <c r="BIA253" s="1"/>
      <c r="BIB253" s="1"/>
      <c r="BIC253" s="1"/>
      <c r="BID253" s="1"/>
      <c r="BIE253" s="1"/>
      <c r="BIF253" s="1"/>
      <c r="BIG253" s="1"/>
      <c r="BIH253" s="1"/>
      <c r="BII253" s="1"/>
      <c r="BIJ253" s="1"/>
      <c r="BIK253" s="1"/>
      <c r="BIL253" s="1"/>
      <c r="BIM253" s="1"/>
      <c r="BIN253" s="1"/>
      <c r="BIO253" s="1"/>
      <c r="BIP253" s="1"/>
      <c r="BIQ253" s="1"/>
      <c r="BIR253" s="1"/>
      <c r="BIS253" s="1"/>
      <c r="BIT253" s="1"/>
      <c r="BIU253" s="1"/>
      <c r="BIV253" s="1"/>
      <c r="BIW253" s="1"/>
      <c r="BIX253" s="1"/>
      <c r="BIY253" s="1"/>
      <c r="BIZ253" s="1"/>
      <c r="BJA253" s="1"/>
      <c r="BJB253" s="1"/>
      <c r="BJC253" s="1"/>
      <c r="BJD253" s="1"/>
      <c r="BJE253" s="1"/>
      <c r="BJF253" s="1"/>
      <c r="BJG253" s="1"/>
      <c r="BJH253" s="1"/>
      <c r="BJI253" s="1"/>
      <c r="BJJ253" s="1"/>
      <c r="BJK253" s="1"/>
      <c r="BJL253" s="1"/>
      <c r="BJM253" s="1"/>
      <c r="BJN253" s="1"/>
      <c r="BJO253" s="1"/>
      <c r="BJP253" s="1"/>
      <c r="BJQ253" s="1"/>
      <c r="BJR253" s="1"/>
      <c r="BJS253" s="1"/>
      <c r="BJT253" s="1"/>
      <c r="BJU253" s="1"/>
      <c r="BJV253" s="1"/>
      <c r="BJW253" s="1"/>
      <c r="BJX253" s="1"/>
      <c r="BJY253" s="1"/>
      <c r="BJZ253" s="1"/>
      <c r="BKA253" s="1"/>
      <c r="BKB253" s="1"/>
      <c r="BKC253" s="1"/>
      <c r="BKD253" s="1"/>
      <c r="BKE253" s="1"/>
      <c r="BKF253" s="1"/>
      <c r="BKG253" s="1"/>
      <c r="BKH253" s="1"/>
      <c r="BKI253" s="1"/>
      <c r="BKJ253" s="1"/>
      <c r="BKK253" s="1"/>
      <c r="BKL253" s="1"/>
      <c r="BKM253" s="1"/>
      <c r="BKN253" s="1"/>
      <c r="BKO253" s="1"/>
      <c r="BKP253" s="1"/>
      <c r="BKQ253" s="1"/>
      <c r="BKR253" s="1"/>
      <c r="BKS253" s="1"/>
      <c r="BKT253" s="1"/>
      <c r="BKU253" s="1"/>
      <c r="BKV253" s="1"/>
      <c r="BKW253" s="1"/>
      <c r="BKX253" s="1"/>
      <c r="BKY253" s="1"/>
      <c r="BKZ253" s="1"/>
      <c r="BLA253" s="1"/>
      <c r="BLB253" s="1"/>
      <c r="BLC253" s="1"/>
      <c r="BLD253" s="1"/>
      <c r="BLE253" s="1"/>
      <c r="BLF253" s="1"/>
      <c r="BLG253" s="1"/>
      <c r="BLH253" s="1"/>
      <c r="BLI253" s="1"/>
      <c r="BLJ253" s="1"/>
      <c r="BLK253" s="1"/>
      <c r="BLL253" s="1"/>
      <c r="BLM253" s="1"/>
      <c r="BLN253" s="1"/>
      <c r="BLO253" s="1"/>
      <c r="BLP253" s="1"/>
      <c r="BLQ253" s="1"/>
      <c r="BLR253" s="1"/>
      <c r="BLS253" s="1"/>
      <c r="BLT253" s="1"/>
      <c r="BLU253" s="1"/>
      <c r="BLV253" s="1"/>
      <c r="BLW253" s="1"/>
      <c r="BLX253" s="1"/>
      <c r="BLY253" s="1"/>
      <c r="BLZ253" s="1"/>
      <c r="BMA253" s="1"/>
      <c r="BMB253" s="1"/>
      <c r="BMC253" s="1"/>
      <c r="BMD253" s="1"/>
      <c r="BME253" s="1"/>
      <c r="BMF253" s="1"/>
      <c r="BMG253" s="1"/>
      <c r="BMH253" s="1"/>
      <c r="BMI253" s="1"/>
      <c r="BMJ253" s="1"/>
      <c r="BMK253" s="1"/>
      <c r="BML253" s="1"/>
      <c r="BMM253" s="1"/>
      <c r="BMN253" s="1"/>
      <c r="BMO253" s="1"/>
      <c r="BMP253" s="1"/>
      <c r="BMQ253" s="1"/>
      <c r="BMR253" s="1"/>
      <c r="BMS253" s="1"/>
      <c r="BMT253" s="1"/>
      <c r="BMU253" s="1"/>
      <c r="BMV253" s="1"/>
      <c r="BMW253" s="1"/>
      <c r="BMX253" s="1"/>
      <c r="BMY253" s="1"/>
      <c r="BMZ253" s="1"/>
      <c r="BNA253" s="1"/>
      <c r="BNB253" s="1"/>
      <c r="BNC253" s="1"/>
      <c r="BND253" s="1"/>
      <c r="BNE253" s="1"/>
      <c r="BNF253" s="1"/>
      <c r="BNG253" s="1"/>
      <c r="BNH253" s="1"/>
      <c r="BNI253" s="1"/>
      <c r="BNJ253" s="1"/>
      <c r="BNK253" s="1"/>
      <c r="BNL253" s="1"/>
      <c r="BNM253" s="1"/>
      <c r="BNN253" s="1"/>
      <c r="BNO253" s="1"/>
      <c r="BNP253" s="1"/>
      <c r="BNQ253" s="1"/>
      <c r="BNR253" s="1"/>
      <c r="BNS253" s="1"/>
      <c r="BNT253" s="1"/>
      <c r="BNU253" s="1"/>
      <c r="BNV253" s="1"/>
      <c r="BNW253" s="1"/>
      <c r="BNX253" s="1"/>
      <c r="BNY253" s="1"/>
      <c r="BNZ253" s="1"/>
      <c r="BOA253" s="1"/>
      <c r="BOB253" s="1"/>
      <c r="BOC253" s="1"/>
      <c r="BOD253" s="1"/>
      <c r="BOE253" s="1"/>
      <c r="BOF253" s="1"/>
      <c r="BOG253" s="1"/>
      <c r="BOH253" s="1"/>
      <c r="BOI253" s="1"/>
      <c r="BOJ253" s="1"/>
      <c r="BOK253" s="1"/>
      <c r="BOL253" s="1"/>
      <c r="BOM253" s="1"/>
      <c r="BON253" s="1"/>
      <c r="BOO253" s="1"/>
      <c r="BOP253" s="1"/>
      <c r="BOQ253" s="1"/>
      <c r="BOR253" s="1"/>
      <c r="BOS253" s="1"/>
      <c r="BOT253" s="1"/>
      <c r="BOU253" s="1"/>
      <c r="BOV253" s="1"/>
      <c r="BOW253" s="1"/>
      <c r="BOX253" s="1"/>
      <c r="BOY253" s="1"/>
      <c r="BOZ253" s="1"/>
      <c r="BPA253" s="1"/>
      <c r="BPB253" s="1"/>
      <c r="BPC253" s="1"/>
      <c r="BPD253" s="1"/>
      <c r="BPE253" s="1"/>
      <c r="BPF253" s="1"/>
      <c r="BPG253" s="1"/>
      <c r="BPH253" s="1"/>
      <c r="BPI253" s="1"/>
      <c r="BPJ253" s="1"/>
      <c r="BPK253" s="1"/>
      <c r="BPL253" s="1"/>
      <c r="BPM253" s="1"/>
      <c r="BPN253" s="1"/>
      <c r="BPO253" s="1"/>
      <c r="BPP253" s="1"/>
      <c r="BPQ253" s="1"/>
      <c r="BPR253" s="1"/>
      <c r="BPS253" s="1"/>
      <c r="BPT253" s="1"/>
      <c r="BPU253" s="1"/>
      <c r="BPV253" s="1"/>
      <c r="BPW253" s="1"/>
      <c r="BPX253" s="1"/>
      <c r="BPY253" s="1"/>
      <c r="BPZ253" s="1"/>
      <c r="BQA253" s="1"/>
      <c r="BQB253" s="1"/>
      <c r="BQC253" s="1"/>
      <c r="BQD253" s="1"/>
      <c r="BQE253" s="1"/>
      <c r="BQF253" s="1"/>
      <c r="BQG253" s="1"/>
      <c r="BQH253" s="1"/>
      <c r="BQI253" s="1"/>
      <c r="BQJ253" s="1"/>
      <c r="BQK253" s="1"/>
      <c r="BQL253" s="1"/>
      <c r="BQM253" s="1"/>
      <c r="BQN253" s="1"/>
      <c r="BQO253" s="1"/>
      <c r="BQP253" s="1"/>
      <c r="BQQ253" s="1"/>
      <c r="BQR253" s="1"/>
      <c r="BQS253" s="1"/>
      <c r="BQT253" s="1"/>
      <c r="BQU253" s="1"/>
      <c r="BQV253" s="1"/>
      <c r="BQW253" s="1"/>
      <c r="BQX253" s="1"/>
      <c r="BQY253" s="1"/>
      <c r="BQZ253" s="1"/>
      <c r="BRA253" s="1"/>
      <c r="BRB253" s="1"/>
      <c r="BRC253" s="1"/>
      <c r="BRD253" s="1"/>
      <c r="BRE253" s="1"/>
      <c r="BRF253" s="1"/>
      <c r="BRG253" s="1"/>
      <c r="BRH253" s="1"/>
      <c r="BRI253" s="1"/>
      <c r="BRJ253" s="1"/>
      <c r="BRK253" s="1"/>
      <c r="BRL253" s="1"/>
      <c r="BRM253" s="1"/>
      <c r="BRN253" s="1"/>
      <c r="BRO253" s="1"/>
      <c r="BRP253" s="1"/>
      <c r="BRQ253" s="1"/>
      <c r="BRR253" s="1"/>
      <c r="BRS253" s="1"/>
      <c r="BRT253" s="1"/>
      <c r="BRU253" s="1"/>
      <c r="BRV253" s="1"/>
      <c r="BRW253" s="1"/>
      <c r="BRX253" s="1"/>
      <c r="BRY253" s="1"/>
      <c r="BRZ253" s="1"/>
      <c r="BSA253" s="1"/>
      <c r="BSB253" s="1"/>
      <c r="BSC253" s="1"/>
      <c r="BSD253" s="1"/>
      <c r="BSE253" s="1"/>
      <c r="BSF253" s="1"/>
      <c r="BSG253" s="1"/>
      <c r="BSH253" s="1"/>
      <c r="BSI253" s="1"/>
      <c r="BSJ253" s="1"/>
      <c r="BSK253" s="1"/>
      <c r="BSL253" s="1"/>
      <c r="BSM253" s="1"/>
      <c r="BSN253" s="1"/>
      <c r="BSO253" s="1"/>
      <c r="BSP253" s="1"/>
      <c r="BSQ253" s="1"/>
      <c r="BSR253" s="1"/>
      <c r="BSS253" s="1"/>
      <c r="BST253" s="1"/>
      <c r="BSU253" s="1"/>
      <c r="BSV253" s="1"/>
      <c r="BSW253" s="1"/>
      <c r="BSX253" s="1"/>
      <c r="BSY253" s="1"/>
      <c r="BSZ253" s="1"/>
      <c r="BTA253" s="1"/>
      <c r="BTB253" s="1"/>
      <c r="BTC253" s="1"/>
      <c r="BTD253" s="1"/>
      <c r="BTE253" s="1"/>
      <c r="BTF253" s="1"/>
      <c r="BTG253" s="1"/>
      <c r="BTH253" s="1"/>
      <c r="BTI253" s="1"/>
      <c r="BTJ253" s="1"/>
      <c r="BTK253" s="1"/>
      <c r="BTL253" s="1"/>
      <c r="BTM253" s="1"/>
      <c r="BTN253" s="1"/>
      <c r="BTO253" s="1"/>
      <c r="BTP253" s="1"/>
      <c r="BTQ253" s="1"/>
      <c r="BTR253" s="1"/>
      <c r="BTS253" s="1"/>
      <c r="BTT253" s="1"/>
      <c r="BTU253" s="1"/>
      <c r="BTV253" s="1"/>
      <c r="BTW253" s="1"/>
      <c r="BTX253" s="1"/>
      <c r="BTY253" s="1"/>
      <c r="BTZ253" s="1"/>
      <c r="BUA253" s="1"/>
      <c r="BUB253" s="1"/>
      <c r="BUC253" s="1"/>
      <c r="BUD253" s="1"/>
      <c r="BUE253" s="1"/>
      <c r="BUF253" s="1"/>
      <c r="BUG253" s="1"/>
      <c r="BUH253" s="1"/>
      <c r="BUI253" s="1"/>
      <c r="BUJ253" s="1"/>
      <c r="BUK253" s="1"/>
      <c r="BUL253" s="1"/>
      <c r="BUM253" s="1"/>
      <c r="BUN253" s="1"/>
      <c r="BUO253" s="1"/>
      <c r="BUP253" s="1"/>
      <c r="BUQ253" s="1"/>
      <c r="BUR253" s="1"/>
      <c r="BUS253" s="1"/>
      <c r="BUT253" s="1"/>
      <c r="BUU253" s="1"/>
      <c r="BUV253" s="1"/>
      <c r="BUW253" s="1"/>
      <c r="BUX253" s="1"/>
      <c r="BUY253" s="1"/>
      <c r="BUZ253" s="1"/>
      <c r="BVA253" s="1"/>
      <c r="BVB253" s="1"/>
      <c r="BVC253" s="1"/>
      <c r="BVD253" s="1"/>
      <c r="BVE253" s="1"/>
      <c r="BVF253" s="1"/>
      <c r="BVG253" s="1"/>
      <c r="BVH253" s="1"/>
      <c r="BVI253" s="1"/>
      <c r="BVJ253" s="1"/>
      <c r="BVK253" s="1"/>
      <c r="BVL253" s="1"/>
      <c r="BVM253" s="1"/>
      <c r="BVN253" s="1"/>
      <c r="BVO253" s="1"/>
      <c r="BVP253" s="1"/>
      <c r="BVQ253" s="1"/>
      <c r="BVR253" s="1"/>
      <c r="BVS253" s="1"/>
      <c r="BVT253" s="1"/>
      <c r="BVU253" s="1"/>
      <c r="BVV253" s="1"/>
      <c r="BVW253" s="1"/>
      <c r="BVX253" s="1"/>
      <c r="BVY253" s="1"/>
      <c r="BVZ253" s="1"/>
      <c r="BWA253" s="1"/>
      <c r="BWB253" s="1"/>
      <c r="BWC253" s="1"/>
      <c r="BWD253" s="1"/>
      <c r="BWE253" s="1"/>
      <c r="BWF253" s="1"/>
      <c r="BWG253" s="1"/>
      <c r="BWH253" s="1"/>
      <c r="BWI253" s="1"/>
      <c r="BWJ253" s="1"/>
      <c r="BWK253" s="1"/>
      <c r="BWL253" s="1"/>
      <c r="BWM253" s="1"/>
      <c r="BWN253" s="1"/>
      <c r="BWO253" s="1"/>
      <c r="BWP253" s="1"/>
      <c r="BWQ253" s="1"/>
      <c r="BWR253" s="1"/>
      <c r="BWS253" s="1"/>
      <c r="BWT253" s="1"/>
      <c r="BWU253" s="1"/>
      <c r="BWV253" s="1"/>
      <c r="BWW253" s="1"/>
      <c r="BWX253" s="1"/>
      <c r="BWY253" s="1"/>
      <c r="BWZ253" s="1"/>
      <c r="BXA253" s="1"/>
      <c r="BXB253" s="1"/>
      <c r="BXC253" s="1"/>
      <c r="BXD253" s="1"/>
      <c r="BXE253" s="1"/>
      <c r="BXF253" s="1"/>
      <c r="BXG253" s="1"/>
      <c r="BXH253" s="1"/>
      <c r="BXI253" s="1"/>
      <c r="BXJ253" s="1"/>
      <c r="BXK253" s="1"/>
      <c r="BXL253" s="1"/>
      <c r="BXM253" s="1"/>
      <c r="BXN253" s="1"/>
      <c r="BXO253" s="1"/>
      <c r="BXP253" s="1"/>
      <c r="BXQ253" s="1"/>
      <c r="BXR253" s="1"/>
      <c r="BXS253" s="1"/>
      <c r="BXT253" s="1"/>
      <c r="BXU253" s="1"/>
      <c r="BXV253" s="1"/>
      <c r="BXW253" s="1"/>
      <c r="BXX253" s="1"/>
      <c r="BXY253" s="1"/>
      <c r="BXZ253" s="1"/>
      <c r="BYA253" s="1"/>
      <c r="BYB253" s="1"/>
      <c r="BYC253" s="1"/>
      <c r="BYD253" s="1"/>
      <c r="BYE253" s="1"/>
      <c r="BYF253" s="1"/>
      <c r="BYG253" s="1"/>
      <c r="BYH253" s="1"/>
      <c r="BYI253" s="1"/>
      <c r="BYJ253" s="1"/>
      <c r="BYK253" s="1"/>
      <c r="BYL253" s="1"/>
      <c r="BYM253" s="1"/>
      <c r="BYN253" s="1"/>
      <c r="BYO253" s="1"/>
      <c r="BYP253" s="1"/>
      <c r="BYQ253" s="1"/>
      <c r="BYR253" s="1"/>
      <c r="BYS253" s="1"/>
      <c r="BYT253" s="1"/>
      <c r="BYU253" s="1"/>
      <c r="BYV253" s="1"/>
      <c r="BYW253" s="1"/>
      <c r="BYX253" s="1"/>
      <c r="BYY253" s="1"/>
      <c r="BYZ253" s="1"/>
      <c r="BZA253" s="1"/>
      <c r="BZB253" s="1"/>
      <c r="BZC253" s="1"/>
      <c r="BZD253" s="1"/>
      <c r="BZE253" s="1"/>
      <c r="BZF253" s="1"/>
      <c r="BZG253" s="1"/>
      <c r="BZH253" s="1"/>
      <c r="BZI253" s="1"/>
      <c r="BZJ253" s="1"/>
      <c r="BZK253" s="1"/>
      <c r="BZL253" s="1"/>
      <c r="BZM253" s="1"/>
      <c r="BZN253" s="1"/>
      <c r="BZO253" s="1"/>
      <c r="BZP253" s="1"/>
      <c r="BZQ253" s="1"/>
      <c r="BZR253" s="1"/>
      <c r="BZS253" s="1"/>
      <c r="BZT253" s="1"/>
      <c r="BZU253" s="1"/>
      <c r="BZV253" s="1"/>
      <c r="BZW253" s="1"/>
      <c r="BZX253" s="1"/>
      <c r="BZY253" s="1"/>
      <c r="BZZ253" s="1"/>
      <c r="CAA253" s="1"/>
      <c r="CAB253" s="1"/>
      <c r="CAC253" s="1"/>
      <c r="CAD253" s="1"/>
      <c r="CAE253" s="1"/>
      <c r="CAF253" s="1"/>
      <c r="CAG253" s="1"/>
      <c r="CAH253" s="1"/>
      <c r="CAI253" s="1"/>
      <c r="CAJ253" s="1"/>
      <c r="CAK253" s="1"/>
      <c r="CAL253" s="1"/>
      <c r="CAM253" s="1"/>
      <c r="CAN253" s="1"/>
      <c r="CAO253" s="1"/>
      <c r="CAP253" s="1"/>
      <c r="CAQ253" s="1"/>
      <c r="CAR253" s="1"/>
      <c r="CAS253" s="1"/>
      <c r="CAT253" s="1"/>
      <c r="CAU253" s="1"/>
      <c r="CAV253" s="1"/>
      <c r="CAW253" s="1"/>
      <c r="CAX253" s="1"/>
      <c r="CAY253" s="1"/>
      <c r="CAZ253" s="1"/>
      <c r="CBA253" s="1"/>
      <c r="CBB253" s="1"/>
      <c r="CBC253" s="1"/>
      <c r="CBD253" s="1"/>
      <c r="CBE253" s="1"/>
      <c r="CBF253" s="1"/>
      <c r="CBG253" s="1"/>
      <c r="CBH253" s="1"/>
      <c r="CBI253" s="1"/>
      <c r="CBJ253" s="1"/>
      <c r="CBK253" s="1"/>
      <c r="CBL253" s="1"/>
      <c r="CBM253" s="1"/>
      <c r="CBN253" s="1"/>
      <c r="CBO253" s="1"/>
      <c r="CBP253" s="1"/>
      <c r="CBQ253" s="1"/>
      <c r="CBR253" s="1"/>
      <c r="CBS253" s="1"/>
      <c r="CBT253" s="1"/>
      <c r="CBU253" s="1"/>
      <c r="CBV253" s="1"/>
      <c r="CBW253" s="1"/>
      <c r="CBX253" s="1"/>
      <c r="CBY253" s="1"/>
      <c r="CBZ253" s="1"/>
      <c r="CCA253" s="1"/>
      <c r="CCB253" s="1"/>
      <c r="CCC253" s="1"/>
      <c r="CCD253" s="1"/>
      <c r="CCE253" s="1"/>
      <c r="CCF253" s="1"/>
      <c r="CCG253" s="1"/>
      <c r="CCH253" s="1"/>
      <c r="CCI253" s="1"/>
      <c r="CCJ253" s="1"/>
      <c r="CCK253" s="1"/>
      <c r="CCL253" s="1"/>
      <c r="CCM253" s="1"/>
      <c r="CCN253" s="1"/>
      <c r="CCO253" s="1"/>
      <c r="CCP253" s="1"/>
      <c r="CCQ253" s="1"/>
      <c r="CCR253" s="1"/>
      <c r="CCS253" s="1"/>
      <c r="CCT253" s="1"/>
      <c r="CCU253" s="1"/>
      <c r="CCV253" s="1"/>
      <c r="CCW253" s="1"/>
      <c r="CCX253" s="1"/>
      <c r="CCY253" s="1"/>
      <c r="CCZ253" s="1"/>
      <c r="CDA253" s="1"/>
      <c r="CDB253" s="1"/>
      <c r="CDC253" s="1"/>
      <c r="CDD253" s="1"/>
      <c r="CDE253" s="1"/>
      <c r="CDF253" s="1"/>
      <c r="CDG253" s="1"/>
      <c r="CDH253" s="1"/>
      <c r="CDI253" s="1"/>
      <c r="CDJ253" s="1"/>
      <c r="CDK253" s="1"/>
      <c r="CDL253" s="1"/>
      <c r="CDM253" s="1"/>
      <c r="CDN253" s="1"/>
      <c r="CDO253" s="1"/>
      <c r="CDP253" s="1"/>
      <c r="CDQ253" s="1"/>
      <c r="CDR253" s="1"/>
      <c r="CDS253" s="1"/>
      <c r="CDT253" s="1"/>
      <c r="CDU253" s="1"/>
      <c r="CDV253" s="1"/>
      <c r="CDW253" s="1"/>
      <c r="CDX253" s="1"/>
      <c r="CDY253" s="1"/>
      <c r="CDZ253" s="1"/>
      <c r="CEA253" s="1"/>
      <c r="CEB253" s="1"/>
      <c r="CEC253" s="1"/>
      <c r="CED253" s="1"/>
      <c r="CEE253" s="1"/>
      <c r="CEF253" s="1"/>
      <c r="CEG253" s="1"/>
      <c r="CEH253" s="1"/>
      <c r="CEI253" s="1"/>
      <c r="CEJ253" s="1"/>
      <c r="CEK253" s="1"/>
      <c r="CEL253" s="1"/>
      <c r="CEM253" s="1"/>
      <c r="CEN253" s="1"/>
      <c r="CEO253" s="1"/>
      <c r="CEP253" s="1"/>
      <c r="CEQ253" s="1"/>
      <c r="CER253" s="1"/>
      <c r="CES253" s="1"/>
      <c r="CET253" s="1"/>
      <c r="CEU253" s="1"/>
      <c r="CEV253" s="1"/>
      <c r="CEW253" s="1"/>
      <c r="CEX253" s="1"/>
      <c r="CEY253" s="1"/>
      <c r="CEZ253" s="1"/>
      <c r="CFA253" s="1"/>
      <c r="CFB253" s="1"/>
      <c r="CFC253" s="1"/>
      <c r="CFD253" s="1"/>
      <c r="CFE253" s="1"/>
      <c r="CFF253" s="1"/>
      <c r="CFG253" s="1"/>
      <c r="CFH253" s="1"/>
      <c r="CFI253" s="1"/>
      <c r="CFJ253" s="1"/>
      <c r="CFK253" s="1"/>
      <c r="CFL253" s="1"/>
      <c r="CFM253" s="1"/>
      <c r="CFN253" s="1"/>
      <c r="CFO253" s="1"/>
      <c r="CFP253" s="1"/>
      <c r="CFQ253" s="1"/>
      <c r="CFR253" s="1"/>
      <c r="CFS253" s="1"/>
      <c r="CFT253" s="1"/>
      <c r="CFU253" s="1"/>
      <c r="CFV253" s="1"/>
      <c r="CFW253" s="1"/>
      <c r="CFX253" s="1"/>
      <c r="CFY253" s="1"/>
      <c r="CFZ253" s="1"/>
      <c r="CGA253" s="1"/>
      <c r="CGB253" s="1"/>
      <c r="CGC253" s="1"/>
      <c r="CGD253" s="1"/>
      <c r="CGE253" s="1"/>
      <c r="CGF253" s="1"/>
      <c r="CGG253" s="1"/>
      <c r="CGH253" s="1"/>
      <c r="CGI253" s="1"/>
      <c r="CGJ253" s="1"/>
      <c r="CGK253" s="1"/>
      <c r="CGL253" s="1"/>
      <c r="CGM253" s="1"/>
      <c r="CGN253" s="1"/>
      <c r="CGO253" s="1"/>
      <c r="CGP253" s="1"/>
      <c r="CGQ253" s="1"/>
      <c r="CGR253" s="1"/>
      <c r="CGS253" s="1"/>
      <c r="CGT253" s="1"/>
      <c r="CGU253" s="1"/>
      <c r="CGV253" s="1"/>
      <c r="CGW253" s="1"/>
      <c r="CGX253" s="1"/>
      <c r="CGY253" s="1"/>
      <c r="CGZ253" s="1"/>
      <c r="CHA253" s="1"/>
      <c r="CHB253" s="1"/>
      <c r="CHC253" s="1"/>
      <c r="CHD253" s="1"/>
      <c r="CHE253" s="1"/>
      <c r="CHF253" s="1"/>
      <c r="CHG253" s="1"/>
      <c r="CHH253" s="1"/>
      <c r="CHI253" s="1"/>
      <c r="CHJ253" s="1"/>
      <c r="CHK253" s="1"/>
      <c r="CHL253" s="1"/>
      <c r="CHM253" s="1"/>
      <c r="CHN253" s="1"/>
      <c r="CHO253" s="1"/>
      <c r="CHP253" s="1"/>
      <c r="CHQ253" s="1"/>
      <c r="CHR253" s="1"/>
      <c r="CHS253" s="1"/>
      <c r="CHT253" s="1"/>
      <c r="CHU253" s="1"/>
      <c r="CHV253" s="1"/>
      <c r="CHW253" s="1"/>
      <c r="CHX253" s="1"/>
      <c r="CHY253" s="1"/>
      <c r="CHZ253" s="1"/>
      <c r="CIA253" s="1"/>
      <c r="CIB253" s="1"/>
      <c r="CIC253" s="1"/>
      <c r="CID253" s="1"/>
      <c r="CIE253" s="1"/>
      <c r="CIF253" s="1"/>
      <c r="CIG253" s="1"/>
      <c r="CIH253" s="1"/>
      <c r="CII253" s="1"/>
      <c r="CIJ253" s="1"/>
      <c r="CIK253" s="1"/>
      <c r="CIL253" s="1"/>
      <c r="CIM253" s="1"/>
      <c r="CIN253" s="1"/>
      <c r="CIO253" s="1"/>
      <c r="CIP253" s="1"/>
      <c r="CIQ253" s="1"/>
      <c r="CIR253" s="1"/>
      <c r="CIS253" s="1"/>
      <c r="CIT253" s="1"/>
      <c r="CIU253" s="1"/>
      <c r="CIV253" s="1"/>
      <c r="CIW253" s="1"/>
      <c r="CIX253" s="1"/>
      <c r="CIY253" s="1"/>
      <c r="CIZ253" s="1"/>
      <c r="CJA253" s="1"/>
      <c r="CJB253" s="1"/>
      <c r="CJC253" s="1"/>
      <c r="CJD253" s="1"/>
      <c r="CJE253" s="1"/>
      <c r="CJF253" s="1"/>
      <c r="CJG253" s="1"/>
      <c r="CJH253" s="1"/>
      <c r="CJI253" s="1"/>
      <c r="CJJ253" s="1"/>
      <c r="CJK253" s="1"/>
      <c r="CJL253" s="1"/>
      <c r="CJM253" s="1"/>
      <c r="CJN253" s="1"/>
      <c r="CJO253" s="1"/>
      <c r="CJP253" s="1"/>
      <c r="CJQ253" s="1"/>
      <c r="CJR253" s="1"/>
      <c r="CJS253" s="1"/>
      <c r="CJT253" s="1"/>
      <c r="CJU253" s="1"/>
      <c r="CJV253" s="1"/>
      <c r="CJW253" s="1"/>
      <c r="CJX253" s="1"/>
      <c r="CJY253" s="1"/>
      <c r="CJZ253" s="1"/>
      <c r="CKA253" s="1"/>
      <c r="CKB253" s="1"/>
      <c r="CKC253" s="1"/>
      <c r="CKD253" s="1"/>
      <c r="CKE253" s="1"/>
      <c r="CKF253" s="1"/>
      <c r="CKG253" s="1"/>
      <c r="CKH253" s="1"/>
      <c r="CKI253" s="1"/>
      <c r="CKJ253" s="1"/>
      <c r="CKK253" s="1"/>
      <c r="CKL253" s="1"/>
      <c r="CKM253" s="1"/>
      <c r="CKN253" s="1"/>
      <c r="CKO253" s="1"/>
      <c r="CKP253" s="1"/>
      <c r="CKQ253" s="1"/>
      <c r="CKR253" s="1"/>
      <c r="CKS253" s="1"/>
      <c r="CKT253" s="1"/>
      <c r="CKU253" s="1"/>
      <c r="CKV253" s="1"/>
      <c r="CKW253" s="1"/>
      <c r="CKX253" s="1"/>
      <c r="CKY253" s="1"/>
      <c r="CKZ253" s="1"/>
      <c r="CLA253" s="1"/>
      <c r="CLB253" s="1"/>
      <c r="CLC253" s="1"/>
      <c r="CLD253" s="1"/>
      <c r="CLE253" s="1"/>
      <c r="CLF253" s="1"/>
      <c r="CLG253" s="1"/>
      <c r="CLH253" s="1"/>
      <c r="CLI253" s="1"/>
      <c r="CLJ253" s="1"/>
      <c r="CLK253" s="1"/>
      <c r="CLL253" s="1"/>
      <c r="CLM253" s="1"/>
      <c r="CLN253" s="1"/>
      <c r="CLO253" s="1"/>
      <c r="CLP253" s="1"/>
      <c r="CLQ253" s="1"/>
      <c r="CLR253" s="1"/>
      <c r="CLS253" s="1"/>
      <c r="CLT253" s="1"/>
      <c r="CLU253" s="1"/>
      <c r="CLV253" s="1"/>
      <c r="CLW253" s="1"/>
      <c r="CLX253" s="1"/>
      <c r="CLY253" s="1"/>
      <c r="CLZ253" s="1"/>
      <c r="CMA253" s="1"/>
      <c r="CMB253" s="1"/>
      <c r="CMC253" s="1"/>
      <c r="CMD253" s="1"/>
      <c r="CME253" s="1"/>
      <c r="CMF253" s="1"/>
      <c r="CMG253" s="1"/>
      <c r="CMH253" s="1"/>
      <c r="CMI253" s="1"/>
      <c r="CMJ253" s="1"/>
      <c r="CMK253" s="1"/>
      <c r="CML253" s="1"/>
      <c r="CMM253" s="1"/>
      <c r="CMN253" s="1"/>
      <c r="CMO253" s="1"/>
      <c r="CMP253" s="1"/>
      <c r="CMQ253" s="1"/>
      <c r="CMR253" s="1"/>
      <c r="CMS253" s="1"/>
      <c r="CMT253" s="1"/>
      <c r="CMU253" s="1"/>
      <c r="CMV253" s="1"/>
      <c r="CMW253" s="1"/>
      <c r="CMX253" s="1"/>
      <c r="CMY253" s="1"/>
      <c r="CMZ253" s="1"/>
      <c r="CNA253" s="1"/>
      <c r="CNB253" s="1"/>
      <c r="CNC253" s="1"/>
      <c r="CND253" s="1"/>
      <c r="CNE253" s="1"/>
      <c r="CNF253" s="1"/>
      <c r="CNG253" s="1"/>
      <c r="CNH253" s="1"/>
      <c r="CNI253" s="1"/>
      <c r="CNJ253" s="1"/>
      <c r="CNK253" s="1"/>
      <c r="CNL253" s="1"/>
      <c r="CNM253" s="1"/>
      <c r="CNN253" s="1"/>
      <c r="CNO253" s="1"/>
      <c r="CNP253" s="1"/>
      <c r="CNQ253" s="1"/>
      <c r="CNR253" s="1"/>
      <c r="CNS253" s="1"/>
      <c r="CNT253" s="1"/>
      <c r="CNU253" s="1"/>
      <c r="CNV253" s="1"/>
      <c r="CNW253" s="1"/>
      <c r="CNX253" s="1"/>
      <c r="CNY253" s="1"/>
      <c r="CNZ253" s="1"/>
      <c r="COA253" s="1"/>
      <c r="COB253" s="1"/>
      <c r="COC253" s="1"/>
      <c r="COD253" s="1"/>
      <c r="COE253" s="1"/>
      <c r="COF253" s="1"/>
      <c r="COG253" s="1"/>
      <c r="COH253" s="1"/>
      <c r="COI253" s="1"/>
      <c r="COJ253" s="1"/>
      <c r="COK253" s="1"/>
      <c r="COL253" s="1"/>
      <c r="COM253" s="1"/>
      <c r="CON253" s="1"/>
      <c r="COO253" s="1"/>
      <c r="COP253" s="1"/>
      <c r="COQ253" s="1"/>
      <c r="COR253" s="1"/>
      <c r="COS253" s="1"/>
      <c r="COT253" s="1"/>
      <c r="COU253" s="1"/>
      <c r="COV253" s="1"/>
      <c r="COW253" s="1"/>
      <c r="COX253" s="1"/>
      <c r="COY253" s="1"/>
      <c r="COZ253" s="1"/>
      <c r="CPA253" s="1"/>
      <c r="CPB253" s="1"/>
      <c r="CPC253" s="1"/>
      <c r="CPD253" s="1"/>
      <c r="CPE253" s="1"/>
      <c r="CPF253" s="1"/>
      <c r="CPG253" s="1"/>
      <c r="CPH253" s="1"/>
      <c r="CPI253" s="1"/>
      <c r="CPJ253" s="1"/>
      <c r="CPK253" s="1"/>
      <c r="CPL253" s="1"/>
      <c r="CPM253" s="1"/>
      <c r="CPN253" s="1"/>
      <c r="CPO253" s="1"/>
      <c r="CPP253" s="1"/>
      <c r="CPQ253" s="1"/>
      <c r="CPR253" s="1"/>
      <c r="CPS253" s="1"/>
      <c r="CPT253" s="1"/>
      <c r="CPU253" s="1"/>
      <c r="CPV253" s="1"/>
      <c r="CPW253" s="1"/>
      <c r="CPX253" s="1"/>
      <c r="CPY253" s="1"/>
      <c r="CPZ253" s="1"/>
      <c r="CQA253" s="1"/>
      <c r="CQB253" s="1"/>
      <c r="CQC253" s="1"/>
      <c r="CQD253" s="1"/>
      <c r="CQE253" s="1"/>
      <c r="CQF253" s="1"/>
      <c r="CQG253" s="1"/>
      <c r="CQH253" s="1"/>
      <c r="CQI253" s="1"/>
      <c r="CQJ253" s="1"/>
      <c r="CQK253" s="1"/>
      <c r="CQL253" s="1"/>
      <c r="CQM253" s="1"/>
      <c r="CQN253" s="1"/>
      <c r="CQO253" s="1"/>
      <c r="CQP253" s="1"/>
      <c r="CQQ253" s="1"/>
      <c r="CQR253" s="1"/>
      <c r="CQS253" s="1"/>
      <c r="CQT253" s="1"/>
      <c r="CQU253" s="1"/>
      <c r="CQV253" s="1"/>
      <c r="CQW253" s="1"/>
      <c r="CQX253" s="1"/>
      <c r="CQY253" s="1"/>
      <c r="CQZ253" s="1"/>
      <c r="CRA253" s="1"/>
      <c r="CRB253" s="1"/>
      <c r="CRC253" s="1"/>
      <c r="CRD253" s="1"/>
      <c r="CRE253" s="1"/>
      <c r="CRF253" s="1"/>
      <c r="CRG253" s="1"/>
      <c r="CRH253" s="1"/>
      <c r="CRI253" s="1"/>
      <c r="CRJ253" s="1"/>
      <c r="CRK253" s="1"/>
      <c r="CRL253" s="1"/>
      <c r="CRM253" s="1"/>
      <c r="CRN253" s="1"/>
      <c r="CRO253" s="1"/>
      <c r="CRP253" s="1"/>
      <c r="CRQ253" s="1"/>
      <c r="CRR253" s="1"/>
      <c r="CRS253" s="1"/>
      <c r="CRT253" s="1"/>
      <c r="CRU253" s="1"/>
      <c r="CRV253" s="1"/>
      <c r="CRW253" s="1"/>
      <c r="CRX253" s="1"/>
      <c r="CRY253" s="1"/>
      <c r="CRZ253" s="1"/>
      <c r="CSA253" s="1"/>
      <c r="CSB253" s="1"/>
      <c r="CSC253" s="1"/>
      <c r="CSD253" s="1"/>
      <c r="CSE253" s="1"/>
      <c r="CSF253" s="1"/>
      <c r="CSG253" s="1"/>
      <c r="CSH253" s="1"/>
      <c r="CSI253" s="1"/>
      <c r="CSJ253" s="1"/>
      <c r="CSK253" s="1"/>
      <c r="CSL253" s="1"/>
      <c r="CSM253" s="1"/>
      <c r="CSN253" s="1"/>
      <c r="CSO253" s="1"/>
      <c r="CSP253" s="1"/>
      <c r="CSQ253" s="1"/>
      <c r="CSR253" s="1"/>
      <c r="CSS253" s="1"/>
      <c r="CST253" s="1"/>
      <c r="CSU253" s="1"/>
      <c r="CSV253" s="1"/>
      <c r="CSW253" s="1"/>
      <c r="CSX253" s="1"/>
      <c r="CSY253" s="1"/>
      <c r="CSZ253" s="1"/>
      <c r="CTA253" s="1"/>
      <c r="CTB253" s="1"/>
      <c r="CTC253" s="1"/>
      <c r="CTD253" s="1"/>
      <c r="CTE253" s="1"/>
      <c r="CTF253" s="1"/>
      <c r="CTG253" s="1"/>
      <c r="CTH253" s="1"/>
      <c r="CTI253" s="1"/>
      <c r="CTJ253" s="1"/>
      <c r="CTK253" s="1"/>
      <c r="CTL253" s="1"/>
      <c r="CTM253" s="1"/>
      <c r="CTN253" s="1"/>
      <c r="CTO253" s="1"/>
      <c r="CTP253" s="1"/>
      <c r="CTQ253" s="1"/>
      <c r="CTR253" s="1"/>
      <c r="CTS253" s="1"/>
      <c r="CTT253" s="1"/>
      <c r="CTU253" s="1"/>
      <c r="CTV253" s="1"/>
      <c r="CTW253" s="1"/>
      <c r="CTX253" s="1"/>
      <c r="CTY253" s="1"/>
      <c r="CTZ253" s="1"/>
      <c r="CUA253" s="1"/>
      <c r="CUB253" s="1"/>
      <c r="CUC253" s="1"/>
      <c r="CUD253" s="1"/>
      <c r="CUE253" s="1"/>
      <c r="CUF253" s="1"/>
      <c r="CUG253" s="1"/>
      <c r="CUH253" s="1"/>
      <c r="CUI253" s="1"/>
      <c r="CUJ253" s="1"/>
      <c r="CUK253" s="1"/>
      <c r="CUL253" s="1"/>
      <c r="CUM253" s="1"/>
      <c r="CUN253" s="1"/>
      <c r="CUO253" s="1"/>
      <c r="CUP253" s="1"/>
      <c r="CUQ253" s="1"/>
      <c r="CUR253" s="1"/>
      <c r="CUS253" s="1"/>
      <c r="CUT253" s="1"/>
      <c r="CUU253" s="1"/>
      <c r="CUV253" s="1"/>
      <c r="CUW253" s="1"/>
      <c r="CUX253" s="1"/>
      <c r="CUY253" s="1"/>
      <c r="CUZ253" s="1"/>
      <c r="CVA253" s="1"/>
      <c r="CVB253" s="1"/>
      <c r="CVC253" s="1"/>
      <c r="CVD253" s="1"/>
      <c r="CVE253" s="1"/>
      <c r="CVF253" s="1"/>
      <c r="CVG253" s="1"/>
      <c r="CVH253" s="1"/>
      <c r="CVI253" s="1"/>
      <c r="CVJ253" s="1"/>
      <c r="CVK253" s="1"/>
      <c r="CVL253" s="1"/>
      <c r="CVM253" s="1"/>
      <c r="CVN253" s="1"/>
      <c r="CVO253" s="1"/>
      <c r="CVP253" s="1"/>
      <c r="CVQ253" s="1"/>
      <c r="CVR253" s="1"/>
      <c r="CVS253" s="1"/>
      <c r="CVT253" s="1"/>
      <c r="CVU253" s="1"/>
      <c r="CVV253" s="1"/>
      <c r="CVW253" s="1"/>
      <c r="CVX253" s="1"/>
      <c r="CVY253" s="1"/>
      <c r="CVZ253" s="1"/>
      <c r="CWA253" s="1"/>
      <c r="CWB253" s="1"/>
      <c r="CWC253" s="1"/>
      <c r="CWD253" s="1"/>
      <c r="CWE253" s="1"/>
      <c r="CWF253" s="1"/>
      <c r="CWG253" s="1"/>
      <c r="CWH253" s="1"/>
      <c r="CWI253" s="1"/>
      <c r="CWJ253" s="1"/>
      <c r="CWK253" s="1"/>
      <c r="CWL253" s="1"/>
      <c r="CWM253" s="1"/>
      <c r="CWN253" s="1"/>
      <c r="CWO253" s="1"/>
      <c r="CWP253" s="1"/>
      <c r="CWQ253" s="1"/>
      <c r="CWR253" s="1"/>
      <c r="CWS253" s="1"/>
      <c r="CWT253" s="1"/>
      <c r="CWU253" s="1"/>
      <c r="CWV253" s="1"/>
      <c r="CWW253" s="1"/>
      <c r="CWX253" s="1"/>
      <c r="CWY253" s="1"/>
      <c r="CWZ253" s="1"/>
      <c r="CXA253" s="1"/>
      <c r="CXB253" s="1"/>
      <c r="CXC253" s="1"/>
      <c r="CXD253" s="1"/>
      <c r="CXE253" s="1"/>
      <c r="CXF253" s="1"/>
      <c r="CXG253" s="1"/>
      <c r="CXH253" s="1"/>
      <c r="CXI253" s="1"/>
      <c r="CXJ253" s="1"/>
      <c r="CXK253" s="1"/>
      <c r="CXL253" s="1"/>
      <c r="CXM253" s="1"/>
      <c r="CXN253" s="1"/>
      <c r="CXO253" s="1"/>
      <c r="CXP253" s="1"/>
      <c r="CXQ253" s="1"/>
      <c r="CXR253" s="1"/>
      <c r="CXS253" s="1"/>
      <c r="CXT253" s="1"/>
      <c r="CXU253" s="1"/>
      <c r="CXV253" s="1"/>
      <c r="CXW253" s="1"/>
      <c r="CXX253" s="1"/>
      <c r="CXY253" s="1"/>
      <c r="CXZ253" s="1"/>
      <c r="CYA253" s="1"/>
      <c r="CYB253" s="1"/>
      <c r="CYC253" s="1"/>
      <c r="CYD253" s="1"/>
      <c r="CYE253" s="1"/>
      <c r="CYF253" s="1"/>
      <c r="CYG253" s="1"/>
      <c r="CYH253" s="1"/>
      <c r="CYI253" s="1"/>
      <c r="CYJ253" s="1"/>
      <c r="CYK253" s="1"/>
      <c r="CYL253" s="1"/>
      <c r="CYM253" s="1"/>
      <c r="CYN253" s="1"/>
      <c r="CYO253" s="1"/>
      <c r="CYP253" s="1"/>
      <c r="CYQ253" s="1"/>
      <c r="CYR253" s="1"/>
      <c r="CYS253" s="1"/>
      <c r="CYT253" s="1"/>
      <c r="CYU253" s="1"/>
      <c r="CYV253" s="1"/>
      <c r="CYW253" s="1"/>
      <c r="CYX253" s="1"/>
      <c r="CYY253" s="1"/>
      <c r="CYZ253" s="1"/>
      <c r="CZA253" s="1"/>
      <c r="CZB253" s="1"/>
      <c r="CZC253" s="1"/>
      <c r="CZD253" s="1"/>
      <c r="CZE253" s="1"/>
      <c r="CZF253" s="1"/>
      <c r="CZG253" s="1"/>
      <c r="CZH253" s="1"/>
      <c r="CZI253" s="1"/>
      <c r="CZJ253" s="1"/>
      <c r="CZK253" s="1"/>
      <c r="CZL253" s="1"/>
      <c r="CZM253" s="1"/>
      <c r="CZN253" s="1"/>
      <c r="CZO253" s="1"/>
      <c r="CZP253" s="1"/>
      <c r="CZQ253" s="1"/>
      <c r="CZR253" s="1"/>
      <c r="CZS253" s="1"/>
      <c r="CZT253" s="1"/>
      <c r="CZU253" s="1"/>
      <c r="CZV253" s="1"/>
      <c r="CZW253" s="1"/>
      <c r="CZX253" s="1"/>
      <c r="CZY253" s="1"/>
      <c r="CZZ253" s="1"/>
      <c r="DAA253" s="1"/>
      <c r="DAB253" s="1"/>
      <c r="DAC253" s="1"/>
      <c r="DAD253" s="1"/>
      <c r="DAE253" s="1"/>
      <c r="DAF253" s="1"/>
      <c r="DAG253" s="1"/>
      <c r="DAH253" s="1"/>
      <c r="DAI253" s="1"/>
      <c r="DAJ253" s="1"/>
      <c r="DAK253" s="1"/>
      <c r="DAL253" s="1"/>
      <c r="DAM253" s="1"/>
      <c r="DAN253" s="1"/>
      <c r="DAO253" s="1"/>
      <c r="DAP253" s="1"/>
      <c r="DAQ253" s="1"/>
      <c r="DAR253" s="1"/>
      <c r="DAS253" s="1"/>
      <c r="DAT253" s="1"/>
      <c r="DAU253" s="1"/>
      <c r="DAV253" s="1"/>
      <c r="DAW253" s="1"/>
      <c r="DAX253" s="1"/>
      <c r="DAY253" s="1"/>
      <c r="DAZ253" s="1"/>
      <c r="DBA253" s="1"/>
      <c r="DBB253" s="1"/>
      <c r="DBC253" s="1"/>
      <c r="DBD253" s="1"/>
      <c r="DBE253" s="1"/>
      <c r="DBF253" s="1"/>
      <c r="DBG253" s="1"/>
      <c r="DBH253" s="1"/>
      <c r="DBI253" s="1"/>
      <c r="DBJ253" s="1"/>
      <c r="DBK253" s="1"/>
      <c r="DBL253" s="1"/>
      <c r="DBM253" s="1"/>
      <c r="DBN253" s="1"/>
      <c r="DBO253" s="1"/>
      <c r="DBP253" s="1"/>
      <c r="DBQ253" s="1"/>
      <c r="DBR253" s="1"/>
      <c r="DBS253" s="1"/>
      <c r="DBT253" s="1"/>
      <c r="DBU253" s="1"/>
      <c r="DBV253" s="1"/>
      <c r="DBW253" s="1"/>
      <c r="DBX253" s="1"/>
      <c r="DBY253" s="1"/>
      <c r="DBZ253" s="1"/>
      <c r="DCA253" s="1"/>
      <c r="DCB253" s="1"/>
      <c r="DCC253" s="1"/>
      <c r="DCD253" s="1"/>
      <c r="DCE253" s="1"/>
      <c r="DCF253" s="1"/>
      <c r="DCG253" s="1"/>
      <c r="DCH253" s="1"/>
      <c r="DCI253" s="1"/>
      <c r="DCJ253" s="1"/>
      <c r="DCK253" s="1"/>
      <c r="DCL253" s="1"/>
      <c r="DCM253" s="1"/>
      <c r="DCN253" s="1"/>
      <c r="DCO253" s="1"/>
      <c r="DCP253" s="1"/>
      <c r="DCQ253" s="1"/>
      <c r="DCR253" s="1"/>
      <c r="DCS253" s="1"/>
      <c r="DCT253" s="1"/>
      <c r="DCU253" s="1"/>
      <c r="DCV253" s="1"/>
      <c r="DCW253" s="1"/>
      <c r="DCX253" s="1"/>
      <c r="DCY253" s="1"/>
      <c r="DCZ253" s="1"/>
      <c r="DDA253" s="1"/>
      <c r="DDB253" s="1"/>
      <c r="DDC253" s="1"/>
      <c r="DDD253" s="1"/>
      <c r="DDE253" s="1"/>
      <c r="DDF253" s="1"/>
      <c r="DDG253" s="1"/>
      <c r="DDH253" s="1"/>
      <c r="DDI253" s="1"/>
      <c r="DDJ253" s="1"/>
      <c r="DDK253" s="1"/>
      <c r="DDL253" s="1"/>
      <c r="DDM253" s="1"/>
      <c r="DDN253" s="1"/>
      <c r="DDO253" s="1"/>
      <c r="DDP253" s="1"/>
      <c r="DDQ253" s="1"/>
      <c r="DDR253" s="1"/>
      <c r="DDS253" s="1"/>
      <c r="DDT253" s="1"/>
      <c r="DDU253" s="1"/>
      <c r="DDV253" s="1"/>
      <c r="DDW253" s="1"/>
      <c r="DDX253" s="1"/>
      <c r="DDY253" s="1"/>
      <c r="DDZ253" s="1"/>
      <c r="DEA253" s="1"/>
      <c r="DEB253" s="1"/>
      <c r="DEC253" s="1"/>
      <c r="DED253" s="1"/>
      <c r="DEE253" s="1"/>
      <c r="DEF253" s="1"/>
      <c r="DEG253" s="1"/>
      <c r="DEH253" s="1"/>
      <c r="DEI253" s="1"/>
      <c r="DEJ253" s="1"/>
      <c r="DEK253" s="1"/>
      <c r="DEL253" s="1"/>
      <c r="DEM253" s="1"/>
      <c r="DEN253" s="1"/>
      <c r="DEO253" s="1"/>
      <c r="DEP253" s="1"/>
      <c r="DEQ253" s="1"/>
      <c r="DER253" s="1"/>
      <c r="DES253" s="1"/>
      <c r="DET253" s="1"/>
      <c r="DEU253" s="1"/>
      <c r="DEV253" s="1"/>
      <c r="DEW253" s="1"/>
      <c r="DEX253" s="1"/>
      <c r="DEY253" s="1"/>
      <c r="DEZ253" s="1"/>
      <c r="DFA253" s="1"/>
      <c r="DFB253" s="1"/>
      <c r="DFC253" s="1"/>
      <c r="DFD253" s="1"/>
      <c r="DFE253" s="1"/>
      <c r="DFF253" s="1"/>
      <c r="DFG253" s="1"/>
      <c r="DFH253" s="1"/>
      <c r="DFI253" s="1"/>
      <c r="DFJ253" s="1"/>
      <c r="DFK253" s="1"/>
      <c r="DFL253" s="1"/>
      <c r="DFM253" s="1"/>
      <c r="DFN253" s="1"/>
      <c r="DFO253" s="1"/>
      <c r="DFP253" s="1"/>
      <c r="DFQ253" s="1"/>
      <c r="DFR253" s="1"/>
      <c r="DFS253" s="1"/>
      <c r="DFT253" s="1"/>
      <c r="DFU253" s="1"/>
      <c r="DFV253" s="1"/>
      <c r="DFW253" s="1"/>
      <c r="DFX253" s="1"/>
      <c r="DFY253" s="1"/>
      <c r="DFZ253" s="1"/>
      <c r="DGA253" s="1"/>
      <c r="DGB253" s="1"/>
      <c r="DGC253" s="1"/>
      <c r="DGD253" s="1"/>
      <c r="DGE253" s="1"/>
      <c r="DGF253" s="1"/>
      <c r="DGG253" s="1"/>
      <c r="DGH253" s="1"/>
      <c r="DGI253" s="1"/>
      <c r="DGJ253" s="1"/>
      <c r="DGK253" s="1"/>
      <c r="DGL253" s="1"/>
      <c r="DGM253" s="1"/>
      <c r="DGN253" s="1"/>
      <c r="DGO253" s="1"/>
      <c r="DGP253" s="1"/>
      <c r="DGQ253" s="1"/>
      <c r="DGR253" s="1"/>
      <c r="DGS253" s="1"/>
      <c r="DGT253" s="1"/>
      <c r="DGU253" s="1"/>
      <c r="DGV253" s="1"/>
      <c r="DGW253" s="1"/>
      <c r="DGX253" s="1"/>
      <c r="DGY253" s="1"/>
      <c r="DGZ253" s="1"/>
      <c r="DHA253" s="1"/>
      <c r="DHB253" s="1"/>
      <c r="DHC253" s="1"/>
      <c r="DHD253" s="1"/>
      <c r="DHE253" s="1"/>
      <c r="DHF253" s="1"/>
      <c r="DHG253" s="1"/>
      <c r="DHH253" s="1"/>
      <c r="DHI253" s="1"/>
      <c r="DHJ253" s="1"/>
      <c r="DHK253" s="1"/>
      <c r="DHL253" s="1"/>
      <c r="DHM253" s="1"/>
      <c r="DHN253" s="1"/>
      <c r="DHO253" s="1"/>
      <c r="DHP253" s="1"/>
      <c r="DHQ253" s="1"/>
      <c r="DHR253" s="1"/>
      <c r="DHS253" s="1"/>
      <c r="DHT253" s="1"/>
      <c r="DHU253" s="1"/>
      <c r="DHV253" s="1"/>
      <c r="DHW253" s="1"/>
      <c r="DHX253" s="1"/>
      <c r="DHY253" s="1"/>
      <c r="DHZ253" s="1"/>
      <c r="DIA253" s="1"/>
      <c r="DIB253" s="1"/>
      <c r="DIC253" s="1"/>
      <c r="DID253" s="1"/>
      <c r="DIE253" s="1"/>
      <c r="DIF253" s="1"/>
      <c r="DIG253" s="1"/>
      <c r="DIH253" s="1"/>
      <c r="DII253" s="1"/>
      <c r="DIJ253" s="1"/>
      <c r="DIK253" s="1"/>
      <c r="DIL253" s="1"/>
      <c r="DIM253" s="1"/>
      <c r="DIN253" s="1"/>
      <c r="DIO253" s="1"/>
      <c r="DIP253" s="1"/>
      <c r="DIQ253" s="1"/>
      <c r="DIR253" s="1"/>
      <c r="DIS253" s="1"/>
      <c r="DIT253" s="1"/>
      <c r="DIU253" s="1"/>
      <c r="DIV253" s="1"/>
      <c r="DIW253" s="1"/>
      <c r="DIX253" s="1"/>
      <c r="DIY253" s="1"/>
      <c r="DIZ253" s="1"/>
      <c r="DJA253" s="1"/>
      <c r="DJB253" s="1"/>
      <c r="DJC253" s="1"/>
      <c r="DJD253" s="1"/>
      <c r="DJE253" s="1"/>
      <c r="DJF253" s="1"/>
      <c r="DJG253" s="1"/>
      <c r="DJH253" s="1"/>
      <c r="DJI253" s="1"/>
      <c r="DJJ253" s="1"/>
      <c r="DJK253" s="1"/>
      <c r="DJL253" s="1"/>
      <c r="DJM253" s="1"/>
      <c r="DJN253" s="1"/>
      <c r="DJO253" s="1"/>
      <c r="DJP253" s="1"/>
      <c r="DJQ253" s="1"/>
      <c r="DJR253" s="1"/>
      <c r="DJS253" s="1"/>
      <c r="DJT253" s="1"/>
      <c r="DJU253" s="1"/>
      <c r="DJV253" s="1"/>
      <c r="DJW253" s="1"/>
      <c r="DJX253" s="1"/>
      <c r="DJY253" s="1"/>
      <c r="DJZ253" s="1"/>
      <c r="DKA253" s="1"/>
      <c r="DKB253" s="1"/>
      <c r="DKC253" s="1"/>
      <c r="DKD253" s="1"/>
      <c r="DKE253" s="1"/>
      <c r="DKF253" s="1"/>
      <c r="DKG253" s="1"/>
      <c r="DKH253" s="1"/>
      <c r="DKI253" s="1"/>
      <c r="DKJ253" s="1"/>
      <c r="DKK253" s="1"/>
      <c r="DKL253" s="1"/>
      <c r="DKM253" s="1"/>
      <c r="DKN253" s="1"/>
      <c r="DKO253" s="1"/>
      <c r="DKP253" s="1"/>
      <c r="DKQ253" s="1"/>
      <c r="DKR253" s="1"/>
      <c r="DKS253" s="1"/>
      <c r="DKT253" s="1"/>
      <c r="DKU253" s="1"/>
      <c r="DKV253" s="1"/>
      <c r="DKW253" s="1"/>
      <c r="DKX253" s="1"/>
      <c r="DKY253" s="1"/>
      <c r="DKZ253" s="1"/>
      <c r="DLA253" s="1"/>
      <c r="DLB253" s="1"/>
      <c r="DLC253" s="1"/>
      <c r="DLD253" s="1"/>
      <c r="DLE253" s="1"/>
      <c r="DLF253" s="1"/>
      <c r="DLG253" s="1"/>
      <c r="DLH253" s="1"/>
      <c r="DLI253" s="1"/>
      <c r="DLJ253" s="1"/>
      <c r="DLK253" s="1"/>
      <c r="DLL253" s="1"/>
      <c r="DLM253" s="1"/>
      <c r="DLN253" s="1"/>
      <c r="DLO253" s="1"/>
      <c r="DLP253" s="1"/>
      <c r="DLQ253" s="1"/>
      <c r="DLR253" s="1"/>
      <c r="DLS253" s="1"/>
      <c r="DLT253" s="1"/>
      <c r="DLU253" s="1"/>
      <c r="DLV253" s="1"/>
      <c r="DLW253" s="1"/>
      <c r="DLX253" s="1"/>
      <c r="DLY253" s="1"/>
      <c r="DLZ253" s="1"/>
      <c r="DMA253" s="1"/>
      <c r="DMB253" s="1"/>
      <c r="DMC253" s="1"/>
      <c r="DMD253" s="1"/>
      <c r="DME253" s="1"/>
      <c r="DMF253" s="1"/>
      <c r="DMG253" s="1"/>
      <c r="DMH253" s="1"/>
      <c r="DMI253" s="1"/>
      <c r="DMJ253" s="1"/>
      <c r="DMK253" s="1"/>
      <c r="DML253" s="1"/>
      <c r="DMM253" s="1"/>
      <c r="DMN253" s="1"/>
      <c r="DMO253" s="1"/>
      <c r="DMP253" s="1"/>
      <c r="DMQ253" s="1"/>
      <c r="DMR253" s="1"/>
      <c r="DMS253" s="1"/>
      <c r="DMT253" s="1"/>
      <c r="DMU253" s="1"/>
      <c r="DMV253" s="1"/>
      <c r="DMW253" s="1"/>
      <c r="DMX253" s="1"/>
      <c r="DMY253" s="1"/>
      <c r="DMZ253" s="1"/>
      <c r="DNA253" s="1"/>
      <c r="DNB253" s="1"/>
      <c r="DNC253" s="1"/>
      <c r="DND253" s="1"/>
      <c r="DNE253" s="1"/>
      <c r="DNF253" s="1"/>
      <c r="DNG253" s="1"/>
      <c r="DNH253" s="1"/>
      <c r="DNI253" s="1"/>
      <c r="DNJ253" s="1"/>
      <c r="DNK253" s="1"/>
      <c r="DNL253" s="1"/>
      <c r="DNM253" s="1"/>
      <c r="DNN253" s="1"/>
      <c r="DNO253" s="1"/>
      <c r="DNP253" s="1"/>
      <c r="DNQ253" s="1"/>
      <c r="DNR253" s="1"/>
      <c r="DNS253" s="1"/>
      <c r="DNT253" s="1"/>
      <c r="DNU253" s="1"/>
      <c r="DNV253" s="1"/>
      <c r="DNW253" s="1"/>
      <c r="DNX253" s="1"/>
      <c r="DNY253" s="1"/>
      <c r="DNZ253" s="1"/>
      <c r="DOA253" s="1"/>
      <c r="DOB253" s="1"/>
      <c r="DOC253" s="1"/>
      <c r="DOD253" s="1"/>
      <c r="DOE253" s="1"/>
      <c r="DOF253" s="1"/>
      <c r="DOG253" s="1"/>
      <c r="DOH253" s="1"/>
      <c r="DOI253" s="1"/>
      <c r="DOJ253" s="1"/>
      <c r="DOK253" s="1"/>
      <c r="DOL253" s="1"/>
      <c r="DOM253" s="1"/>
      <c r="DON253" s="1"/>
      <c r="DOO253" s="1"/>
      <c r="DOP253" s="1"/>
      <c r="DOQ253" s="1"/>
      <c r="DOR253" s="1"/>
      <c r="DOS253" s="1"/>
      <c r="DOT253" s="1"/>
      <c r="DOU253" s="1"/>
      <c r="DOV253" s="1"/>
      <c r="DOW253" s="1"/>
      <c r="DOX253" s="1"/>
      <c r="DOY253" s="1"/>
      <c r="DOZ253" s="1"/>
      <c r="DPA253" s="1"/>
      <c r="DPB253" s="1"/>
      <c r="DPC253" s="1"/>
      <c r="DPD253" s="1"/>
      <c r="DPE253" s="1"/>
      <c r="DPF253" s="1"/>
      <c r="DPG253" s="1"/>
      <c r="DPH253" s="1"/>
      <c r="DPI253" s="1"/>
      <c r="DPJ253" s="1"/>
      <c r="DPK253" s="1"/>
      <c r="DPL253" s="1"/>
      <c r="DPM253" s="1"/>
      <c r="DPN253" s="1"/>
      <c r="DPO253" s="1"/>
      <c r="DPP253" s="1"/>
      <c r="DPQ253" s="1"/>
      <c r="DPR253" s="1"/>
      <c r="DPS253" s="1"/>
      <c r="DPT253" s="1"/>
      <c r="DPU253" s="1"/>
      <c r="DPV253" s="1"/>
      <c r="DPW253" s="1"/>
      <c r="DPX253" s="1"/>
      <c r="DPY253" s="1"/>
      <c r="DPZ253" s="1"/>
      <c r="DQA253" s="1"/>
      <c r="DQB253" s="1"/>
      <c r="DQC253" s="1"/>
      <c r="DQD253" s="1"/>
      <c r="DQE253" s="1"/>
      <c r="DQF253" s="1"/>
      <c r="DQG253" s="1"/>
      <c r="DQH253" s="1"/>
      <c r="DQI253" s="1"/>
      <c r="DQJ253" s="1"/>
      <c r="DQK253" s="1"/>
      <c r="DQL253" s="1"/>
      <c r="DQM253" s="1"/>
      <c r="DQN253" s="1"/>
      <c r="DQO253" s="1"/>
      <c r="DQP253" s="1"/>
      <c r="DQQ253" s="1"/>
      <c r="DQR253" s="1"/>
      <c r="DQS253" s="1"/>
      <c r="DQT253" s="1"/>
      <c r="DQU253" s="1"/>
      <c r="DQV253" s="1"/>
      <c r="DQW253" s="1"/>
      <c r="DQX253" s="1"/>
      <c r="DQY253" s="1"/>
      <c r="DQZ253" s="1"/>
      <c r="DRA253" s="1"/>
      <c r="DRB253" s="1"/>
      <c r="DRC253" s="1"/>
      <c r="DRD253" s="1"/>
      <c r="DRE253" s="1"/>
      <c r="DRF253" s="1"/>
      <c r="DRG253" s="1"/>
      <c r="DRH253" s="1"/>
      <c r="DRI253" s="1"/>
      <c r="DRJ253" s="1"/>
      <c r="DRK253" s="1"/>
      <c r="DRL253" s="1"/>
      <c r="DRM253" s="1"/>
      <c r="DRN253" s="1"/>
      <c r="DRO253" s="1"/>
      <c r="DRP253" s="1"/>
      <c r="DRQ253" s="1"/>
      <c r="DRR253" s="1"/>
      <c r="DRS253" s="1"/>
      <c r="DRT253" s="1"/>
      <c r="DRU253" s="1"/>
      <c r="DRV253" s="1"/>
      <c r="DRW253" s="1"/>
      <c r="DRX253" s="1"/>
      <c r="DRY253" s="1"/>
      <c r="DRZ253" s="1"/>
      <c r="DSA253" s="1"/>
      <c r="DSB253" s="1"/>
      <c r="DSC253" s="1"/>
      <c r="DSD253" s="1"/>
      <c r="DSE253" s="1"/>
      <c r="DSF253" s="1"/>
      <c r="DSG253" s="1"/>
      <c r="DSH253" s="1"/>
      <c r="DSI253" s="1"/>
      <c r="DSJ253" s="1"/>
      <c r="DSK253" s="1"/>
      <c r="DSL253" s="1"/>
      <c r="DSM253" s="1"/>
      <c r="DSN253" s="1"/>
      <c r="DSO253" s="1"/>
      <c r="DSP253" s="1"/>
      <c r="DSQ253" s="1"/>
      <c r="DSR253" s="1"/>
      <c r="DSS253" s="1"/>
      <c r="DST253" s="1"/>
      <c r="DSU253" s="1"/>
      <c r="DSV253" s="1"/>
      <c r="DSW253" s="1"/>
      <c r="DSX253" s="1"/>
      <c r="DSY253" s="1"/>
      <c r="DSZ253" s="1"/>
      <c r="DTA253" s="1"/>
      <c r="DTB253" s="1"/>
      <c r="DTC253" s="1"/>
      <c r="DTD253" s="1"/>
      <c r="DTE253" s="1"/>
      <c r="DTF253" s="1"/>
      <c r="DTG253" s="1"/>
      <c r="DTH253" s="1"/>
      <c r="DTI253" s="1"/>
      <c r="DTJ253" s="1"/>
      <c r="DTK253" s="1"/>
      <c r="DTL253" s="1"/>
      <c r="DTM253" s="1"/>
      <c r="DTN253" s="1"/>
      <c r="DTO253" s="1"/>
      <c r="DTP253" s="1"/>
      <c r="DTQ253" s="1"/>
      <c r="DTR253" s="1"/>
      <c r="DTS253" s="1"/>
      <c r="DTT253" s="1"/>
      <c r="DTU253" s="1"/>
      <c r="DTV253" s="1"/>
      <c r="DTW253" s="1"/>
      <c r="DTX253" s="1"/>
      <c r="DTY253" s="1"/>
      <c r="DTZ253" s="1"/>
      <c r="DUA253" s="1"/>
      <c r="DUB253" s="1"/>
      <c r="DUC253" s="1"/>
      <c r="DUD253" s="1"/>
      <c r="DUE253" s="1"/>
      <c r="DUF253" s="1"/>
      <c r="DUG253" s="1"/>
      <c r="DUH253" s="1"/>
      <c r="DUI253" s="1"/>
      <c r="DUJ253" s="1"/>
      <c r="DUK253" s="1"/>
      <c r="DUL253" s="1"/>
      <c r="DUM253" s="1"/>
      <c r="DUN253" s="1"/>
      <c r="DUO253" s="1"/>
      <c r="DUP253" s="1"/>
      <c r="DUQ253" s="1"/>
      <c r="DUR253" s="1"/>
      <c r="DUS253" s="1"/>
      <c r="DUT253" s="1"/>
      <c r="DUU253" s="1"/>
      <c r="DUV253" s="1"/>
      <c r="DUW253" s="1"/>
      <c r="DUX253" s="1"/>
      <c r="DUY253" s="1"/>
      <c r="DUZ253" s="1"/>
      <c r="DVA253" s="1"/>
      <c r="DVB253" s="1"/>
      <c r="DVC253" s="1"/>
      <c r="DVD253" s="1"/>
      <c r="DVE253" s="1"/>
      <c r="DVF253" s="1"/>
      <c r="DVG253" s="1"/>
      <c r="DVH253" s="1"/>
      <c r="DVI253" s="1"/>
      <c r="DVJ253" s="1"/>
      <c r="DVK253" s="1"/>
      <c r="DVL253" s="1"/>
      <c r="DVM253" s="1"/>
      <c r="DVN253" s="1"/>
      <c r="DVO253" s="1"/>
      <c r="DVP253" s="1"/>
      <c r="DVQ253" s="1"/>
      <c r="DVR253" s="1"/>
      <c r="DVS253" s="1"/>
      <c r="DVT253" s="1"/>
      <c r="DVU253" s="1"/>
      <c r="DVV253" s="1"/>
      <c r="DVW253" s="1"/>
      <c r="DVX253" s="1"/>
      <c r="DVY253" s="1"/>
      <c r="DVZ253" s="1"/>
      <c r="DWA253" s="1"/>
      <c r="DWB253" s="1"/>
      <c r="DWC253" s="1"/>
      <c r="DWD253" s="1"/>
      <c r="DWE253" s="1"/>
      <c r="DWF253" s="1"/>
      <c r="DWG253" s="1"/>
      <c r="DWH253" s="1"/>
      <c r="DWI253" s="1"/>
      <c r="DWJ253" s="1"/>
      <c r="DWK253" s="1"/>
      <c r="DWL253" s="1"/>
      <c r="DWM253" s="1"/>
      <c r="DWN253" s="1"/>
      <c r="DWO253" s="1"/>
      <c r="DWP253" s="1"/>
      <c r="DWQ253" s="1"/>
      <c r="DWR253" s="1"/>
      <c r="DWS253" s="1"/>
      <c r="DWT253" s="1"/>
      <c r="DWU253" s="1"/>
      <c r="DWV253" s="1"/>
      <c r="DWW253" s="1"/>
      <c r="DWX253" s="1"/>
      <c r="DWY253" s="1"/>
      <c r="DWZ253" s="1"/>
      <c r="DXA253" s="1"/>
      <c r="DXB253" s="1"/>
      <c r="DXC253" s="1"/>
      <c r="DXD253" s="1"/>
      <c r="DXE253" s="1"/>
      <c r="DXF253" s="1"/>
      <c r="DXG253" s="1"/>
      <c r="DXH253" s="1"/>
      <c r="DXI253" s="1"/>
      <c r="DXJ253" s="1"/>
      <c r="DXK253" s="1"/>
      <c r="DXL253" s="1"/>
      <c r="DXM253" s="1"/>
      <c r="DXN253" s="1"/>
      <c r="DXO253" s="1"/>
      <c r="DXP253" s="1"/>
      <c r="DXQ253" s="1"/>
      <c r="DXR253" s="1"/>
      <c r="DXS253" s="1"/>
      <c r="DXT253" s="1"/>
      <c r="DXU253" s="1"/>
      <c r="DXV253" s="1"/>
      <c r="DXW253" s="1"/>
      <c r="DXX253" s="1"/>
      <c r="DXY253" s="1"/>
      <c r="DXZ253" s="1"/>
      <c r="DYA253" s="1"/>
      <c r="DYB253" s="1"/>
      <c r="DYC253" s="1"/>
      <c r="DYD253" s="1"/>
      <c r="DYE253" s="1"/>
      <c r="DYF253" s="1"/>
      <c r="DYG253" s="1"/>
      <c r="DYH253" s="1"/>
      <c r="DYI253" s="1"/>
      <c r="DYJ253" s="1"/>
      <c r="DYK253" s="1"/>
      <c r="DYL253" s="1"/>
      <c r="DYM253" s="1"/>
      <c r="DYN253" s="1"/>
      <c r="DYO253" s="1"/>
      <c r="DYP253" s="1"/>
      <c r="DYQ253" s="1"/>
      <c r="DYR253" s="1"/>
      <c r="DYS253" s="1"/>
      <c r="DYT253" s="1"/>
      <c r="DYU253" s="1"/>
      <c r="DYV253" s="1"/>
      <c r="DYW253" s="1"/>
      <c r="DYX253" s="1"/>
      <c r="DYY253" s="1"/>
      <c r="DYZ253" s="1"/>
      <c r="DZA253" s="1"/>
      <c r="DZB253" s="1"/>
      <c r="DZC253" s="1"/>
      <c r="DZD253" s="1"/>
      <c r="DZE253" s="1"/>
      <c r="DZF253" s="1"/>
      <c r="DZG253" s="1"/>
      <c r="DZH253" s="1"/>
      <c r="DZI253" s="1"/>
      <c r="DZJ253" s="1"/>
      <c r="DZK253" s="1"/>
      <c r="DZL253" s="1"/>
      <c r="DZM253" s="1"/>
      <c r="DZN253" s="1"/>
      <c r="DZO253" s="1"/>
      <c r="DZP253" s="1"/>
      <c r="DZQ253" s="1"/>
      <c r="DZR253" s="1"/>
      <c r="DZS253" s="1"/>
      <c r="DZT253" s="1"/>
      <c r="DZU253" s="1"/>
      <c r="DZV253" s="1"/>
      <c r="DZW253" s="1"/>
      <c r="DZX253" s="1"/>
      <c r="DZY253" s="1"/>
      <c r="DZZ253" s="1"/>
      <c r="EAA253" s="1"/>
      <c r="EAB253" s="1"/>
      <c r="EAC253" s="1"/>
      <c r="EAD253" s="1"/>
      <c r="EAE253" s="1"/>
      <c r="EAF253" s="1"/>
      <c r="EAG253" s="1"/>
      <c r="EAH253" s="1"/>
      <c r="EAI253" s="1"/>
      <c r="EAJ253" s="1"/>
      <c r="EAK253" s="1"/>
      <c r="EAL253" s="1"/>
      <c r="EAM253" s="1"/>
      <c r="EAN253" s="1"/>
      <c r="EAO253" s="1"/>
      <c r="EAP253" s="1"/>
      <c r="EAQ253" s="1"/>
      <c r="EAR253" s="1"/>
      <c r="EAS253" s="1"/>
      <c r="EAT253" s="1"/>
      <c r="EAU253" s="1"/>
      <c r="EAV253" s="1"/>
      <c r="EAW253" s="1"/>
      <c r="EAX253" s="1"/>
      <c r="EAY253" s="1"/>
      <c r="EAZ253" s="1"/>
      <c r="EBA253" s="1"/>
      <c r="EBB253" s="1"/>
      <c r="EBC253" s="1"/>
      <c r="EBD253" s="1"/>
      <c r="EBE253" s="1"/>
      <c r="EBF253" s="1"/>
      <c r="EBG253" s="1"/>
      <c r="EBH253" s="1"/>
      <c r="EBI253" s="1"/>
      <c r="EBJ253" s="1"/>
      <c r="EBK253" s="1"/>
      <c r="EBL253" s="1"/>
      <c r="EBM253" s="1"/>
      <c r="EBN253" s="1"/>
      <c r="EBO253" s="1"/>
      <c r="EBP253" s="1"/>
      <c r="EBQ253" s="1"/>
      <c r="EBR253" s="1"/>
      <c r="EBS253" s="1"/>
      <c r="EBT253" s="1"/>
      <c r="EBU253" s="1"/>
      <c r="EBV253" s="1"/>
      <c r="EBW253" s="1"/>
      <c r="EBX253" s="1"/>
      <c r="EBY253" s="1"/>
      <c r="EBZ253" s="1"/>
      <c r="ECA253" s="1"/>
      <c r="ECB253" s="1"/>
      <c r="ECC253" s="1"/>
      <c r="ECD253" s="1"/>
      <c r="ECE253" s="1"/>
      <c r="ECF253" s="1"/>
      <c r="ECG253" s="1"/>
      <c r="ECH253" s="1"/>
      <c r="ECI253" s="1"/>
      <c r="ECJ253" s="1"/>
      <c r="ECK253" s="1"/>
      <c r="ECL253" s="1"/>
      <c r="ECM253" s="1"/>
      <c r="ECN253" s="1"/>
      <c r="ECO253" s="1"/>
      <c r="ECP253" s="1"/>
      <c r="ECQ253" s="1"/>
      <c r="ECR253" s="1"/>
      <c r="ECS253" s="1"/>
      <c r="ECT253" s="1"/>
      <c r="ECU253" s="1"/>
      <c r="ECV253" s="1"/>
      <c r="ECW253" s="1"/>
      <c r="ECX253" s="1"/>
      <c r="ECY253" s="1"/>
      <c r="ECZ253" s="1"/>
      <c r="EDA253" s="1"/>
      <c r="EDB253" s="1"/>
      <c r="EDC253" s="1"/>
      <c r="EDD253" s="1"/>
      <c r="EDE253" s="1"/>
      <c r="EDF253" s="1"/>
      <c r="EDG253" s="1"/>
      <c r="EDH253" s="1"/>
      <c r="EDI253" s="1"/>
      <c r="EDJ253" s="1"/>
      <c r="EDK253" s="1"/>
      <c r="EDL253" s="1"/>
      <c r="EDM253" s="1"/>
      <c r="EDN253" s="1"/>
      <c r="EDO253" s="1"/>
      <c r="EDP253" s="1"/>
      <c r="EDQ253" s="1"/>
      <c r="EDR253" s="1"/>
      <c r="EDS253" s="1"/>
      <c r="EDT253" s="1"/>
      <c r="EDU253" s="1"/>
      <c r="EDV253" s="1"/>
      <c r="EDW253" s="1"/>
      <c r="EDX253" s="1"/>
      <c r="EDY253" s="1"/>
      <c r="EDZ253" s="1"/>
      <c r="EEA253" s="1"/>
      <c r="EEB253" s="1"/>
      <c r="EEC253" s="1"/>
      <c r="EED253" s="1"/>
      <c r="EEE253" s="1"/>
      <c r="EEF253" s="1"/>
      <c r="EEG253" s="1"/>
      <c r="EEH253" s="1"/>
      <c r="EEI253" s="1"/>
      <c r="EEJ253" s="1"/>
      <c r="EEK253" s="1"/>
      <c r="EEL253" s="1"/>
      <c r="EEM253" s="1"/>
      <c r="EEN253" s="1"/>
      <c r="EEO253" s="1"/>
      <c r="EEP253" s="1"/>
      <c r="EEQ253" s="1"/>
      <c r="EER253" s="1"/>
      <c r="EES253" s="1"/>
      <c r="EET253" s="1"/>
      <c r="EEU253" s="1"/>
      <c r="EEV253" s="1"/>
      <c r="EEW253" s="1"/>
      <c r="EEX253" s="1"/>
      <c r="EEY253" s="1"/>
      <c r="EEZ253" s="1"/>
      <c r="EFA253" s="1"/>
      <c r="EFB253" s="1"/>
      <c r="EFC253" s="1"/>
      <c r="EFD253" s="1"/>
      <c r="EFE253" s="1"/>
      <c r="EFF253" s="1"/>
      <c r="EFG253" s="1"/>
      <c r="EFH253" s="1"/>
      <c r="EFI253" s="1"/>
      <c r="EFJ253" s="1"/>
      <c r="EFK253" s="1"/>
      <c r="EFL253" s="1"/>
      <c r="EFM253" s="1"/>
      <c r="EFN253" s="1"/>
      <c r="EFO253" s="1"/>
      <c r="EFP253" s="1"/>
      <c r="EFQ253" s="1"/>
      <c r="EFR253" s="1"/>
      <c r="EFS253" s="1"/>
      <c r="EFT253" s="1"/>
      <c r="EFU253" s="1"/>
      <c r="EFV253" s="1"/>
      <c r="EFW253" s="1"/>
      <c r="EFX253" s="1"/>
      <c r="EFY253" s="1"/>
      <c r="EFZ253" s="1"/>
      <c r="EGA253" s="1"/>
      <c r="EGB253" s="1"/>
      <c r="EGC253" s="1"/>
      <c r="EGD253" s="1"/>
      <c r="EGE253" s="1"/>
      <c r="EGF253" s="1"/>
      <c r="EGG253" s="1"/>
      <c r="EGH253" s="1"/>
      <c r="EGI253" s="1"/>
      <c r="EGJ253" s="1"/>
      <c r="EGK253" s="1"/>
      <c r="EGL253" s="1"/>
      <c r="EGM253" s="1"/>
      <c r="EGN253" s="1"/>
      <c r="EGO253" s="1"/>
      <c r="EGP253" s="1"/>
      <c r="EGQ253" s="1"/>
      <c r="EGR253" s="1"/>
      <c r="EGS253" s="1"/>
      <c r="EGT253" s="1"/>
      <c r="EGU253" s="1"/>
      <c r="EGV253" s="1"/>
      <c r="EGW253" s="1"/>
      <c r="EGX253" s="1"/>
      <c r="EGY253" s="1"/>
      <c r="EGZ253" s="1"/>
      <c r="EHA253" s="1"/>
      <c r="EHB253" s="1"/>
      <c r="EHC253" s="1"/>
      <c r="EHD253" s="1"/>
      <c r="EHE253" s="1"/>
      <c r="EHF253" s="1"/>
      <c r="EHG253" s="1"/>
      <c r="EHH253" s="1"/>
      <c r="EHI253" s="1"/>
      <c r="EHJ253" s="1"/>
      <c r="EHK253" s="1"/>
      <c r="EHL253" s="1"/>
      <c r="EHM253" s="1"/>
      <c r="EHN253" s="1"/>
      <c r="EHO253" s="1"/>
      <c r="EHP253" s="1"/>
      <c r="EHQ253" s="1"/>
      <c r="EHR253" s="1"/>
      <c r="EHS253" s="1"/>
      <c r="EHT253" s="1"/>
      <c r="EHU253" s="1"/>
      <c r="EHV253" s="1"/>
      <c r="EHW253" s="1"/>
      <c r="EHX253" s="1"/>
      <c r="EHY253" s="1"/>
      <c r="EHZ253" s="1"/>
      <c r="EIA253" s="1"/>
      <c r="EIB253" s="1"/>
      <c r="EIC253" s="1"/>
      <c r="EID253" s="1"/>
      <c r="EIE253" s="1"/>
      <c r="EIF253" s="1"/>
      <c r="EIG253" s="1"/>
      <c r="EIH253" s="1"/>
      <c r="EII253" s="1"/>
      <c r="EIJ253" s="1"/>
      <c r="EIK253" s="1"/>
      <c r="EIL253" s="1"/>
      <c r="EIM253" s="1"/>
      <c r="EIN253" s="1"/>
      <c r="EIO253" s="1"/>
      <c r="EIP253" s="1"/>
      <c r="EIQ253" s="1"/>
      <c r="EIR253" s="1"/>
      <c r="EIS253" s="1"/>
      <c r="EIT253" s="1"/>
      <c r="EIU253" s="1"/>
      <c r="EIV253" s="1"/>
      <c r="EIW253" s="1"/>
      <c r="EIX253" s="1"/>
      <c r="EIY253" s="1"/>
      <c r="EIZ253" s="1"/>
      <c r="EJA253" s="1"/>
      <c r="EJB253" s="1"/>
      <c r="EJC253" s="1"/>
      <c r="EJD253" s="1"/>
      <c r="EJE253" s="1"/>
      <c r="EJF253" s="1"/>
      <c r="EJG253" s="1"/>
      <c r="EJH253" s="1"/>
      <c r="EJI253" s="1"/>
      <c r="EJJ253" s="1"/>
      <c r="EJK253" s="1"/>
      <c r="EJL253" s="1"/>
      <c r="EJM253" s="1"/>
      <c r="EJN253" s="1"/>
      <c r="EJO253" s="1"/>
      <c r="EJP253" s="1"/>
      <c r="EJQ253" s="1"/>
      <c r="EJR253" s="1"/>
      <c r="EJS253" s="1"/>
      <c r="EJT253" s="1"/>
      <c r="EJU253" s="1"/>
      <c r="EJV253" s="1"/>
      <c r="EJW253" s="1"/>
      <c r="EJX253" s="1"/>
      <c r="EJY253" s="1"/>
      <c r="EJZ253" s="1"/>
      <c r="EKA253" s="1"/>
      <c r="EKB253" s="1"/>
      <c r="EKC253" s="1"/>
      <c r="EKD253" s="1"/>
      <c r="EKE253" s="1"/>
      <c r="EKF253" s="1"/>
      <c r="EKG253" s="1"/>
      <c r="EKH253" s="1"/>
      <c r="EKI253" s="1"/>
      <c r="EKJ253" s="1"/>
      <c r="EKK253" s="1"/>
      <c r="EKL253" s="1"/>
      <c r="EKM253" s="1"/>
      <c r="EKN253" s="1"/>
      <c r="EKO253" s="1"/>
      <c r="EKP253" s="1"/>
      <c r="EKQ253" s="1"/>
      <c r="EKR253" s="1"/>
      <c r="EKS253" s="1"/>
      <c r="EKT253" s="1"/>
      <c r="EKU253" s="1"/>
      <c r="EKV253" s="1"/>
      <c r="EKW253" s="1"/>
      <c r="EKX253" s="1"/>
      <c r="EKY253" s="1"/>
      <c r="EKZ253" s="1"/>
      <c r="ELA253" s="1"/>
      <c r="ELB253" s="1"/>
      <c r="ELC253" s="1"/>
      <c r="ELD253" s="1"/>
      <c r="ELE253" s="1"/>
      <c r="ELF253" s="1"/>
      <c r="ELG253" s="1"/>
      <c r="ELH253" s="1"/>
      <c r="ELI253" s="1"/>
      <c r="ELJ253" s="1"/>
      <c r="ELK253" s="1"/>
      <c r="ELL253" s="1"/>
      <c r="ELM253" s="1"/>
      <c r="ELN253" s="1"/>
      <c r="ELO253" s="1"/>
      <c r="ELP253" s="1"/>
      <c r="ELQ253" s="1"/>
      <c r="ELR253" s="1"/>
      <c r="ELS253" s="1"/>
      <c r="ELT253" s="1"/>
      <c r="ELU253" s="1"/>
      <c r="ELV253" s="1"/>
      <c r="ELW253" s="1"/>
      <c r="ELX253" s="1"/>
      <c r="ELY253" s="1"/>
      <c r="ELZ253" s="1"/>
      <c r="EMA253" s="1"/>
      <c r="EMB253" s="1"/>
      <c r="EMC253" s="1"/>
      <c r="EMD253" s="1"/>
      <c r="EME253" s="1"/>
      <c r="EMF253" s="1"/>
      <c r="EMG253" s="1"/>
      <c r="EMH253" s="1"/>
      <c r="EMI253" s="1"/>
      <c r="EMJ253" s="1"/>
      <c r="EMK253" s="1"/>
      <c r="EML253" s="1"/>
      <c r="EMM253" s="1"/>
      <c r="EMN253" s="1"/>
      <c r="EMO253" s="1"/>
      <c r="EMP253" s="1"/>
      <c r="EMQ253" s="1"/>
      <c r="EMR253" s="1"/>
      <c r="EMS253" s="1"/>
      <c r="EMT253" s="1"/>
      <c r="EMU253" s="1"/>
      <c r="EMV253" s="1"/>
      <c r="EMW253" s="1"/>
      <c r="EMX253" s="1"/>
      <c r="EMY253" s="1"/>
      <c r="EMZ253" s="1"/>
      <c r="ENA253" s="1"/>
      <c r="ENB253" s="1"/>
      <c r="ENC253" s="1"/>
      <c r="END253" s="1"/>
      <c r="ENE253" s="1"/>
      <c r="ENF253" s="1"/>
      <c r="ENG253" s="1"/>
      <c r="ENH253" s="1"/>
      <c r="ENI253" s="1"/>
      <c r="ENJ253" s="1"/>
      <c r="ENK253" s="1"/>
      <c r="ENL253" s="1"/>
      <c r="ENM253" s="1"/>
      <c r="ENN253" s="1"/>
      <c r="ENO253" s="1"/>
      <c r="ENP253" s="1"/>
      <c r="ENQ253" s="1"/>
      <c r="ENR253" s="1"/>
      <c r="ENS253" s="1"/>
      <c r="ENT253" s="1"/>
      <c r="ENU253" s="1"/>
      <c r="ENV253" s="1"/>
      <c r="ENW253" s="1"/>
      <c r="ENX253" s="1"/>
      <c r="ENY253" s="1"/>
      <c r="ENZ253" s="1"/>
      <c r="EOA253" s="1"/>
      <c r="EOB253" s="1"/>
      <c r="EOC253" s="1"/>
      <c r="EOD253" s="1"/>
      <c r="EOE253" s="1"/>
      <c r="EOF253" s="1"/>
      <c r="EOG253" s="1"/>
      <c r="EOH253" s="1"/>
      <c r="EOI253" s="1"/>
      <c r="EOJ253" s="1"/>
      <c r="EOK253" s="1"/>
      <c r="EOL253" s="1"/>
      <c r="EOM253" s="1"/>
      <c r="EON253" s="1"/>
      <c r="EOO253" s="1"/>
      <c r="EOP253" s="1"/>
      <c r="EOQ253" s="1"/>
      <c r="EOR253" s="1"/>
      <c r="EOS253" s="1"/>
      <c r="EOT253" s="1"/>
      <c r="EOU253" s="1"/>
      <c r="EOV253" s="1"/>
      <c r="EOW253" s="1"/>
      <c r="EOX253" s="1"/>
      <c r="EOY253" s="1"/>
      <c r="EOZ253" s="1"/>
      <c r="EPA253" s="1"/>
      <c r="EPB253" s="1"/>
      <c r="EPC253" s="1"/>
      <c r="EPD253" s="1"/>
      <c r="EPE253" s="1"/>
      <c r="EPF253" s="1"/>
      <c r="EPG253" s="1"/>
      <c r="EPH253" s="1"/>
      <c r="EPI253" s="1"/>
      <c r="EPJ253" s="1"/>
      <c r="EPK253" s="1"/>
      <c r="EPL253" s="1"/>
      <c r="EPM253" s="1"/>
      <c r="EPN253" s="1"/>
      <c r="EPO253" s="1"/>
      <c r="EPP253" s="1"/>
      <c r="EPQ253" s="1"/>
      <c r="EPR253" s="1"/>
      <c r="EPS253" s="1"/>
      <c r="EPT253" s="1"/>
      <c r="EPU253" s="1"/>
      <c r="EPV253" s="1"/>
      <c r="EPW253" s="1"/>
      <c r="EPX253" s="1"/>
      <c r="EPY253" s="1"/>
      <c r="EPZ253" s="1"/>
      <c r="EQA253" s="1"/>
      <c r="EQB253" s="1"/>
      <c r="EQC253" s="1"/>
      <c r="EQD253" s="1"/>
      <c r="EQE253" s="1"/>
      <c r="EQF253" s="1"/>
      <c r="EQG253" s="1"/>
      <c r="EQH253" s="1"/>
      <c r="EQI253" s="1"/>
      <c r="EQJ253" s="1"/>
      <c r="EQK253" s="1"/>
      <c r="EQL253" s="1"/>
      <c r="EQM253" s="1"/>
      <c r="EQN253" s="1"/>
      <c r="EQO253" s="1"/>
      <c r="EQP253" s="1"/>
      <c r="EQQ253" s="1"/>
      <c r="EQR253" s="1"/>
      <c r="EQS253" s="1"/>
      <c r="EQT253" s="1"/>
      <c r="EQU253" s="1"/>
      <c r="EQV253" s="1"/>
      <c r="EQW253" s="1"/>
      <c r="EQX253" s="1"/>
      <c r="EQY253" s="1"/>
      <c r="EQZ253" s="1"/>
      <c r="ERA253" s="1"/>
      <c r="ERB253" s="1"/>
      <c r="ERC253" s="1"/>
      <c r="ERD253" s="1"/>
      <c r="ERE253" s="1"/>
      <c r="ERF253" s="1"/>
      <c r="ERG253" s="1"/>
      <c r="ERH253" s="1"/>
      <c r="ERI253" s="1"/>
      <c r="ERJ253" s="1"/>
      <c r="ERK253" s="1"/>
      <c r="ERL253" s="1"/>
      <c r="ERM253" s="1"/>
      <c r="ERN253" s="1"/>
      <c r="ERO253" s="1"/>
      <c r="ERP253" s="1"/>
      <c r="ERQ253" s="1"/>
      <c r="ERR253" s="1"/>
      <c r="ERS253" s="1"/>
      <c r="ERT253" s="1"/>
      <c r="ERU253" s="1"/>
      <c r="ERV253" s="1"/>
      <c r="ERW253" s="1"/>
      <c r="ERX253" s="1"/>
      <c r="ERY253" s="1"/>
      <c r="ERZ253" s="1"/>
      <c r="ESA253" s="1"/>
      <c r="ESB253" s="1"/>
      <c r="ESC253" s="1"/>
      <c r="ESD253" s="1"/>
      <c r="ESE253" s="1"/>
      <c r="ESF253" s="1"/>
      <c r="ESG253" s="1"/>
      <c r="ESH253" s="1"/>
      <c r="ESI253" s="1"/>
      <c r="ESJ253" s="1"/>
      <c r="ESK253" s="1"/>
      <c r="ESL253" s="1"/>
      <c r="ESM253" s="1"/>
      <c r="ESN253" s="1"/>
      <c r="ESO253" s="1"/>
      <c r="ESP253" s="1"/>
      <c r="ESQ253" s="1"/>
      <c r="ESR253" s="1"/>
      <c r="ESS253" s="1"/>
      <c r="EST253" s="1"/>
      <c r="ESU253" s="1"/>
      <c r="ESV253" s="1"/>
      <c r="ESW253" s="1"/>
      <c r="ESX253" s="1"/>
      <c r="ESY253" s="1"/>
      <c r="ESZ253" s="1"/>
      <c r="ETA253" s="1"/>
      <c r="ETB253" s="1"/>
      <c r="ETC253" s="1"/>
      <c r="ETD253" s="1"/>
      <c r="ETE253" s="1"/>
      <c r="ETF253" s="1"/>
      <c r="ETG253" s="1"/>
      <c r="ETH253" s="1"/>
      <c r="ETI253" s="1"/>
      <c r="ETJ253" s="1"/>
      <c r="ETK253" s="1"/>
      <c r="ETL253" s="1"/>
      <c r="ETM253" s="1"/>
      <c r="ETN253" s="1"/>
      <c r="ETO253" s="1"/>
      <c r="ETP253" s="1"/>
      <c r="ETQ253" s="1"/>
      <c r="ETR253" s="1"/>
      <c r="ETS253" s="1"/>
      <c r="ETT253" s="1"/>
      <c r="ETU253" s="1"/>
      <c r="ETV253" s="1"/>
      <c r="ETW253" s="1"/>
      <c r="ETX253" s="1"/>
      <c r="ETY253" s="1"/>
      <c r="ETZ253" s="1"/>
      <c r="EUA253" s="1"/>
      <c r="EUB253" s="1"/>
      <c r="EUC253" s="1"/>
      <c r="EUD253" s="1"/>
      <c r="EUE253" s="1"/>
      <c r="EUF253" s="1"/>
      <c r="EUG253" s="1"/>
      <c r="EUH253" s="1"/>
      <c r="EUI253" s="1"/>
      <c r="EUJ253" s="1"/>
      <c r="EUK253" s="1"/>
      <c r="EUL253" s="1"/>
      <c r="EUM253" s="1"/>
      <c r="EUN253" s="1"/>
      <c r="EUO253" s="1"/>
      <c r="EUP253" s="1"/>
      <c r="EUQ253" s="1"/>
      <c r="EUR253" s="1"/>
      <c r="EUS253" s="1"/>
      <c r="EUT253" s="1"/>
      <c r="EUU253" s="1"/>
      <c r="EUV253" s="1"/>
      <c r="EUW253" s="1"/>
      <c r="EUX253" s="1"/>
      <c r="EUY253" s="1"/>
      <c r="EUZ253" s="1"/>
      <c r="EVA253" s="1"/>
      <c r="EVB253" s="1"/>
      <c r="EVC253" s="1"/>
      <c r="EVD253" s="1"/>
      <c r="EVE253" s="1"/>
      <c r="EVF253" s="1"/>
      <c r="EVG253" s="1"/>
      <c r="EVH253" s="1"/>
      <c r="EVI253" s="1"/>
      <c r="EVJ253" s="1"/>
      <c r="EVK253" s="1"/>
      <c r="EVL253" s="1"/>
      <c r="EVM253" s="1"/>
      <c r="EVN253" s="1"/>
      <c r="EVO253" s="1"/>
      <c r="EVP253" s="1"/>
      <c r="EVQ253" s="1"/>
      <c r="EVR253" s="1"/>
      <c r="EVS253" s="1"/>
      <c r="EVT253" s="1"/>
      <c r="EVU253" s="1"/>
      <c r="EVV253" s="1"/>
      <c r="EVW253" s="1"/>
      <c r="EVX253" s="1"/>
      <c r="EVY253" s="1"/>
      <c r="EVZ253" s="1"/>
      <c r="EWA253" s="1"/>
      <c r="EWB253" s="1"/>
      <c r="EWC253" s="1"/>
      <c r="EWD253" s="1"/>
      <c r="EWE253" s="1"/>
      <c r="EWF253" s="1"/>
      <c r="EWG253" s="1"/>
      <c r="EWH253" s="1"/>
      <c r="EWI253" s="1"/>
      <c r="EWJ253" s="1"/>
      <c r="EWK253" s="1"/>
      <c r="EWL253" s="1"/>
      <c r="EWM253" s="1"/>
      <c r="EWN253" s="1"/>
      <c r="EWO253" s="1"/>
      <c r="EWP253" s="1"/>
      <c r="EWQ253" s="1"/>
      <c r="EWR253" s="1"/>
      <c r="EWS253" s="1"/>
      <c r="EWT253" s="1"/>
      <c r="EWU253" s="1"/>
      <c r="EWV253" s="1"/>
      <c r="EWW253" s="1"/>
      <c r="EWX253" s="1"/>
      <c r="EWY253" s="1"/>
      <c r="EWZ253" s="1"/>
      <c r="EXA253" s="1"/>
      <c r="EXB253" s="1"/>
      <c r="EXC253" s="1"/>
      <c r="EXD253" s="1"/>
      <c r="EXE253" s="1"/>
      <c r="EXF253" s="1"/>
      <c r="EXG253" s="1"/>
      <c r="EXH253" s="1"/>
      <c r="EXI253" s="1"/>
      <c r="EXJ253" s="1"/>
      <c r="EXK253" s="1"/>
      <c r="EXL253" s="1"/>
      <c r="EXM253" s="1"/>
      <c r="EXN253" s="1"/>
      <c r="EXO253" s="1"/>
      <c r="EXP253" s="1"/>
      <c r="EXQ253" s="1"/>
      <c r="EXR253" s="1"/>
      <c r="EXS253" s="1"/>
      <c r="EXT253" s="1"/>
      <c r="EXU253" s="1"/>
      <c r="EXV253" s="1"/>
      <c r="EXW253" s="1"/>
      <c r="EXX253" s="1"/>
      <c r="EXY253" s="1"/>
      <c r="EXZ253" s="1"/>
      <c r="EYA253" s="1"/>
      <c r="EYB253" s="1"/>
      <c r="EYC253" s="1"/>
      <c r="EYD253" s="1"/>
      <c r="EYE253" s="1"/>
      <c r="EYF253" s="1"/>
      <c r="EYG253" s="1"/>
      <c r="EYH253" s="1"/>
      <c r="EYI253" s="1"/>
      <c r="EYJ253" s="1"/>
      <c r="EYK253" s="1"/>
      <c r="EYL253" s="1"/>
      <c r="EYM253" s="1"/>
      <c r="EYN253" s="1"/>
      <c r="EYO253" s="1"/>
      <c r="EYP253" s="1"/>
      <c r="EYQ253" s="1"/>
      <c r="EYR253" s="1"/>
      <c r="EYS253" s="1"/>
      <c r="EYT253" s="1"/>
      <c r="EYU253" s="1"/>
      <c r="EYV253" s="1"/>
      <c r="EYW253" s="1"/>
      <c r="EYX253" s="1"/>
      <c r="EYY253" s="1"/>
      <c r="EYZ253" s="1"/>
      <c r="EZA253" s="1"/>
      <c r="EZB253" s="1"/>
      <c r="EZC253" s="1"/>
      <c r="EZD253" s="1"/>
      <c r="EZE253" s="1"/>
      <c r="EZF253" s="1"/>
      <c r="EZG253" s="1"/>
      <c r="EZH253" s="1"/>
      <c r="EZI253" s="1"/>
      <c r="EZJ253" s="1"/>
      <c r="EZK253" s="1"/>
      <c r="EZL253" s="1"/>
      <c r="EZM253" s="1"/>
      <c r="EZN253" s="1"/>
      <c r="EZO253" s="1"/>
      <c r="EZP253" s="1"/>
      <c r="EZQ253" s="1"/>
      <c r="EZR253" s="1"/>
      <c r="EZS253" s="1"/>
      <c r="EZT253" s="1"/>
      <c r="EZU253" s="1"/>
      <c r="EZV253" s="1"/>
      <c r="EZW253" s="1"/>
      <c r="EZX253" s="1"/>
      <c r="EZY253" s="1"/>
      <c r="EZZ253" s="1"/>
      <c r="FAA253" s="1"/>
      <c r="FAB253" s="1"/>
      <c r="FAC253" s="1"/>
      <c r="FAD253" s="1"/>
      <c r="FAE253" s="1"/>
      <c r="FAF253" s="1"/>
      <c r="FAG253" s="1"/>
      <c r="FAH253" s="1"/>
      <c r="FAI253" s="1"/>
      <c r="FAJ253" s="1"/>
      <c r="FAK253" s="1"/>
      <c r="FAL253" s="1"/>
      <c r="FAM253" s="1"/>
      <c r="FAN253" s="1"/>
      <c r="FAO253" s="1"/>
      <c r="FAP253" s="1"/>
      <c r="FAQ253" s="1"/>
      <c r="FAR253" s="1"/>
      <c r="FAS253" s="1"/>
      <c r="FAT253" s="1"/>
      <c r="FAU253" s="1"/>
      <c r="FAV253" s="1"/>
      <c r="FAW253" s="1"/>
      <c r="FAX253" s="1"/>
      <c r="FAY253" s="1"/>
      <c r="FAZ253" s="1"/>
      <c r="FBA253" s="1"/>
      <c r="FBB253" s="1"/>
      <c r="FBC253" s="1"/>
      <c r="FBD253" s="1"/>
      <c r="FBE253" s="1"/>
      <c r="FBF253" s="1"/>
      <c r="FBG253" s="1"/>
      <c r="FBH253" s="1"/>
      <c r="FBI253" s="1"/>
      <c r="FBJ253" s="1"/>
      <c r="FBK253" s="1"/>
      <c r="FBL253" s="1"/>
      <c r="FBM253" s="1"/>
      <c r="FBN253" s="1"/>
      <c r="FBO253" s="1"/>
      <c r="FBP253" s="1"/>
      <c r="FBQ253" s="1"/>
      <c r="FBR253" s="1"/>
      <c r="FBS253" s="1"/>
      <c r="FBT253" s="1"/>
      <c r="FBU253" s="1"/>
      <c r="FBV253" s="1"/>
      <c r="FBW253" s="1"/>
      <c r="FBX253" s="1"/>
      <c r="FBY253" s="1"/>
      <c r="FBZ253" s="1"/>
      <c r="FCA253" s="1"/>
      <c r="FCB253" s="1"/>
      <c r="FCC253" s="1"/>
      <c r="FCD253" s="1"/>
      <c r="FCE253" s="1"/>
      <c r="FCF253" s="1"/>
      <c r="FCG253" s="1"/>
      <c r="FCH253" s="1"/>
      <c r="FCI253" s="1"/>
      <c r="FCJ253" s="1"/>
      <c r="FCK253" s="1"/>
      <c r="FCL253" s="1"/>
      <c r="FCM253" s="1"/>
      <c r="FCN253" s="1"/>
      <c r="FCO253" s="1"/>
      <c r="FCP253" s="1"/>
      <c r="FCQ253" s="1"/>
      <c r="FCR253" s="1"/>
      <c r="FCS253" s="1"/>
      <c r="FCT253" s="1"/>
      <c r="FCU253" s="1"/>
      <c r="FCV253" s="1"/>
      <c r="FCW253" s="1"/>
      <c r="FCX253" s="1"/>
      <c r="FCY253" s="1"/>
      <c r="FCZ253" s="1"/>
      <c r="FDA253" s="1"/>
      <c r="FDB253" s="1"/>
      <c r="FDC253" s="1"/>
      <c r="FDD253" s="1"/>
      <c r="FDE253" s="1"/>
      <c r="FDF253" s="1"/>
      <c r="FDG253" s="1"/>
      <c r="FDH253" s="1"/>
      <c r="FDI253" s="1"/>
      <c r="FDJ253" s="1"/>
      <c r="FDK253" s="1"/>
      <c r="FDL253" s="1"/>
      <c r="FDM253" s="1"/>
      <c r="FDN253" s="1"/>
      <c r="FDO253" s="1"/>
      <c r="FDP253" s="1"/>
      <c r="FDQ253" s="1"/>
      <c r="FDR253" s="1"/>
      <c r="FDS253" s="1"/>
      <c r="FDT253" s="1"/>
      <c r="FDU253" s="1"/>
      <c r="FDV253" s="1"/>
      <c r="FDW253" s="1"/>
      <c r="FDX253" s="1"/>
      <c r="FDY253" s="1"/>
      <c r="FDZ253" s="1"/>
      <c r="FEA253" s="1"/>
      <c r="FEB253" s="1"/>
      <c r="FEC253" s="1"/>
      <c r="FED253" s="1"/>
      <c r="FEE253" s="1"/>
      <c r="FEF253" s="1"/>
      <c r="FEG253" s="1"/>
      <c r="FEH253" s="1"/>
      <c r="FEI253" s="1"/>
      <c r="FEJ253" s="1"/>
      <c r="FEK253" s="1"/>
      <c r="FEL253" s="1"/>
      <c r="FEM253" s="1"/>
      <c r="FEN253" s="1"/>
      <c r="FEO253" s="1"/>
      <c r="FEP253" s="1"/>
      <c r="FEQ253" s="1"/>
      <c r="FER253" s="1"/>
      <c r="FES253" s="1"/>
      <c r="FET253" s="1"/>
      <c r="FEU253" s="1"/>
      <c r="FEV253" s="1"/>
      <c r="FEW253" s="1"/>
      <c r="FEX253" s="1"/>
      <c r="FEY253" s="1"/>
      <c r="FEZ253" s="1"/>
      <c r="FFA253" s="1"/>
      <c r="FFB253" s="1"/>
      <c r="FFC253" s="1"/>
      <c r="FFD253" s="1"/>
      <c r="FFE253" s="1"/>
      <c r="FFF253" s="1"/>
      <c r="FFG253" s="1"/>
      <c r="FFH253" s="1"/>
      <c r="FFI253" s="1"/>
      <c r="FFJ253" s="1"/>
      <c r="FFK253" s="1"/>
      <c r="FFL253" s="1"/>
      <c r="FFM253" s="1"/>
      <c r="FFN253" s="1"/>
      <c r="FFO253" s="1"/>
      <c r="FFP253" s="1"/>
      <c r="FFQ253" s="1"/>
      <c r="FFR253" s="1"/>
      <c r="FFS253" s="1"/>
      <c r="FFT253" s="1"/>
      <c r="FFU253" s="1"/>
      <c r="FFV253" s="1"/>
      <c r="FFW253" s="1"/>
      <c r="FFX253" s="1"/>
      <c r="FFY253" s="1"/>
      <c r="FFZ253" s="1"/>
      <c r="FGA253" s="1"/>
      <c r="FGB253" s="1"/>
      <c r="FGC253" s="1"/>
      <c r="FGD253" s="1"/>
      <c r="FGE253" s="1"/>
      <c r="FGF253" s="1"/>
      <c r="FGG253" s="1"/>
      <c r="FGH253" s="1"/>
      <c r="FGI253" s="1"/>
      <c r="FGJ253" s="1"/>
      <c r="FGK253" s="1"/>
      <c r="FGL253" s="1"/>
      <c r="FGM253" s="1"/>
      <c r="FGN253" s="1"/>
      <c r="FGO253" s="1"/>
      <c r="FGP253" s="1"/>
      <c r="FGQ253" s="1"/>
      <c r="FGR253" s="1"/>
      <c r="FGS253" s="1"/>
      <c r="FGT253" s="1"/>
      <c r="FGU253" s="1"/>
      <c r="FGV253" s="1"/>
      <c r="FGW253" s="1"/>
      <c r="FGX253" s="1"/>
      <c r="FGY253" s="1"/>
      <c r="FGZ253" s="1"/>
      <c r="FHA253" s="1"/>
      <c r="FHB253" s="1"/>
      <c r="FHC253" s="1"/>
      <c r="FHD253" s="1"/>
      <c r="FHE253" s="1"/>
      <c r="FHF253" s="1"/>
      <c r="FHG253" s="1"/>
      <c r="FHH253" s="1"/>
      <c r="FHI253" s="1"/>
      <c r="FHJ253" s="1"/>
      <c r="FHK253" s="1"/>
      <c r="FHL253" s="1"/>
      <c r="FHM253" s="1"/>
      <c r="FHN253" s="1"/>
      <c r="FHO253" s="1"/>
      <c r="FHP253" s="1"/>
      <c r="FHQ253" s="1"/>
      <c r="FHR253" s="1"/>
      <c r="FHS253" s="1"/>
      <c r="FHT253" s="1"/>
      <c r="FHU253" s="1"/>
      <c r="FHV253" s="1"/>
      <c r="FHW253" s="1"/>
      <c r="FHX253" s="1"/>
      <c r="FHY253" s="1"/>
      <c r="FHZ253" s="1"/>
      <c r="FIA253" s="1"/>
      <c r="FIB253" s="1"/>
      <c r="FIC253" s="1"/>
      <c r="FID253" s="1"/>
      <c r="FIE253" s="1"/>
      <c r="FIF253" s="1"/>
      <c r="FIG253" s="1"/>
      <c r="FIH253" s="1"/>
      <c r="FII253" s="1"/>
      <c r="FIJ253" s="1"/>
      <c r="FIK253" s="1"/>
      <c r="FIL253" s="1"/>
      <c r="FIM253" s="1"/>
      <c r="FIN253" s="1"/>
      <c r="FIO253" s="1"/>
      <c r="FIP253" s="1"/>
      <c r="FIQ253" s="1"/>
      <c r="FIR253" s="1"/>
      <c r="FIS253" s="1"/>
      <c r="FIT253" s="1"/>
      <c r="FIU253" s="1"/>
      <c r="FIV253" s="1"/>
      <c r="FIW253" s="1"/>
      <c r="FIX253" s="1"/>
      <c r="FIY253" s="1"/>
      <c r="FIZ253" s="1"/>
      <c r="FJA253" s="1"/>
      <c r="FJB253" s="1"/>
      <c r="FJC253" s="1"/>
      <c r="FJD253" s="1"/>
      <c r="FJE253" s="1"/>
      <c r="FJF253" s="1"/>
      <c r="FJG253" s="1"/>
      <c r="FJH253" s="1"/>
      <c r="FJI253" s="1"/>
      <c r="FJJ253" s="1"/>
      <c r="FJK253" s="1"/>
      <c r="FJL253" s="1"/>
      <c r="FJM253" s="1"/>
      <c r="FJN253" s="1"/>
      <c r="FJO253" s="1"/>
      <c r="FJP253" s="1"/>
      <c r="FJQ253" s="1"/>
      <c r="FJR253" s="1"/>
      <c r="FJS253" s="1"/>
      <c r="FJT253" s="1"/>
      <c r="FJU253" s="1"/>
      <c r="FJV253" s="1"/>
      <c r="FJW253" s="1"/>
      <c r="FJX253" s="1"/>
      <c r="FJY253" s="1"/>
      <c r="FJZ253" s="1"/>
      <c r="FKA253" s="1"/>
      <c r="FKB253" s="1"/>
      <c r="FKC253" s="1"/>
      <c r="FKD253" s="1"/>
      <c r="FKE253" s="1"/>
      <c r="FKF253" s="1"/>
      <c r="FKG253" s="1"/>
      <c r="FKH253" s="1"/>
      <c r="FKI253" s="1"/>
      <c r="FKJ253" s="1"/>
      <c r="FKK253" s="1"/>
      <c r="FKL253" s="1"/>
      <c r="FKM253" s="1"/>
      <c r="FKN253" s="1"/>
      <c r="FKO253" s="1"/>
      <c r="FKP253" s="1"/>
      <c r="FKQ253" s="1"/>
      <c r="FKR253" s="1"/>
      <c r="FKS253" s="1"/>
      <c r="FKT253" s="1"/>
      <c r="FKU253" s="1"/>
      <c r="FKV253" s="1"/>
      <c r="FKW253" s="1"/>
      <c r="FKX253" s="1"/>
      <c r="FKY253" s="1"/>
      <c r="FKZ253" s="1"/>
      <c r="FLA253" s="1"/>
      <c r="FLB253" s="1"/>
      <c r="FLC253" s="1"/>
      <c r="FLD253" s="1"/>
      <c r="FLE253" s="1"/>
      <c r="FLF253" s="1"/>
      <c r="FLG253" s="1"/>
      <c r="FLH253" s="1"/>
      <c r="FLI253" s="1"/>
      <c r="FLJ253" s="1"/>
      <c r="FLK253" s="1"/>
      <c r="FLL253" s="1"/>
      <c r="FLM253" s="1"/>
      <c r="FLN253" s="1"/>
      <c r="FLO253" s="1"/>
      <c r="FLP253" s="1"/>
      <c r="FLQ253" s="1"/>
      <c r="FLR253" s="1"/>
      <c r="FLS253" s="1"/>
      <c r="FLT253" s="1"/>
      <c r="FLU253" s="1"/>
      <c r="FLV253" s="1"/>
      <c r="FLW253" s="1"/>
      <c r="FLX253" s="1"/>
      <c r="FLY253" s="1"/>
      <c r="FLZ253" s="1"/>
      <c r="FMA253" s="1"/>
      <c r="FMB253" s="1"/>
      <c r="FMC253" s="1"/>
      <c r="FMD253" s="1"/>
      <c r="FME253" s="1"/>
      <c r="FMF253" s="1"/>
      <c r="FMG253" s="1"/>
      <c r="FMH253" s="1"/>
      <c r="FMI253" s="1"/>
      <c r="FMJ253" s="1"/>
      <c r="FMK253" s="1"/>
      <c r="FML253" s="1"/>
      <c r="FMM253" s="1"/>
      <c r="FMN253" s="1"/>
      <c r="FMO253" s="1"/>
      <c r="FMP253" s="1"/>
      <c r="FMQ253" s="1"/>
      <c r="FMR253" s="1"/>
      <c r="FMS253" s="1"/>
      <c r="FMT253" s="1"/>
      <c r="FMU253" s="1"/>
      <c r="FMV253" s="1"/>
      <c r="FMW253" s="1"/>
      <c r="FMX253" s="1"/>
      <c r="FMY253" s="1"/>
      <c r="FMZ253" s="1"/>
      <c r="FNA253" s="1"/>
      <c r="FNB253" s="1"/>
      <c r="FNC253" s="1"/>
      <c r="FND253" s="1"/>
      <c r="FNE253" s="1"/>
      <c r="FNF253" s="1"/>
      <c r="FNG253" s="1"/>
      <c r="FNH253" s="1"/>
      <c r="FNI253" s="1"/>
      <c r="FNJ253" s="1"/>
      <c r="FNK253" s="1"/>
      <c r="FNL253" s="1"/>
      <c r="FNM253" s="1"/>
      <c r="FNN253" s="1"/>
      <c r="FNO253" s="1"/>
      <c r="FNP253" s="1"/>
      <c r="FNQ253" s="1"/>
      <c r="FNR253" s="1"/>
      <c r="FNS253" s="1"/>
      <c r="FNT253" s="1"/>
      <c r="FNU253" s="1"/>
      <c r="FNV253" s="1"/>
      <c r="FNW253" s="1"/>
      <c r="FNX253" s="1"/>
      <c r="FNY253" s="1"/>
      <c r="FNZ253" s="1"/>
      <c r="FOA253" s="1"/>
      <c r="FOB253" s="1"/>
      <c r="FOC253" s="1"/>
      <c r="FOD253" s="1"/>
      <c r="FOE253" s="1"/>
      <c r="FOF253" s="1"/>
      <c r="FOG253" s="1"/>
      <c r="FOH253" s="1"/>
      <c r="FOI253" s="1"/>
      <c r="FOJ253" s="1"/>
      <c r="FOK253" s="1"/>
      <c r="FOL253" s="1"/>
      <c r="FOM253" s="1"/>
      <c r="FON253" s="1"/>
      <c r="FOO253" s="1"/>
      <c r="FOP253" s="1"/>
      <c r="FOQ253" s="1"/>
      <c r="FOR253" s="1"/>
      <c r="FOS253" s="1"/>
      <c r="FOT253" s="1"/>
      <c r="FOU253" s="1"/>
      <c r="FOV253" s="1"/>
      <c r="FOW253" s="1"/>
      <c r="FOX253" s="1"/>
      <c r="FOY253" s="1"/>
      <c r="FOZ253" s="1"/>
      <c r="FPA253" s="1"/>
      <c r="FPB253" s="1"/>
      <c r="FPC253" s="1"/>
      <c r="FPD253" s="1"/>
      <c r="FPE253" s="1"/>
      <c r="FPF253" s="1"/>
      <c r="FPG253" s="1"/>
      <c r="FPH253" s="1"/>
      <c r="FPI253" s="1"/>
      <c r="FPJ253" s="1"/>
      <c r="FPK253" s="1"/>
      <c r="FPL253" s="1"/>
      <c r="FPM253" s="1"/>
      <c r="FPN253" s="1"/>
      <c r="FPO253" s="1"/>
      <c r="FPP253" s="1"/>
      <c r="FPQ253" s="1"/>
      <c r="FPR253" s="1"/>
      <c r="FPS253" s="1"/>
      <c r="FPT253" s="1"/>
      <c r="FPU253" s="1"/>
      <c r="FPV253" s="1"/>
      <c r="FPW253" s="1"/>
      <c r="FPX253" s="1"/>
      <c r="FPY253" s="1"/>
      <c r="FPZ253" s="1"/>
      <c r="FQA253" s="1"/>
      <c r="FQB253" s="1"/>
      <c r="FQC253" s="1"/>
      <c r="FQD253" s="1"/>
      <c r="FQE253" s="1"/>
      <c r="FQF253" s="1"/>
      <c r="FQG253" s="1"/>
      <c r="FQH253" s="1"/>
      <c r="FQI253" s="1"/>
      <c r="FQJ253" s="1"/>
      <c r="FQK253" s="1"/>
      <c r="FQL253" s="1"/>
      <c r="FQM253" s="1"/>
      <c r="FQN253" s="1"/>
      <c r="FQO253" s="1"/>
      <c r="FQP253" s="1"/>
      <c r="FQQ253" s="1"/>
      <c r="FQR253" s="1"/>
      <c r="FQS253" s="1"/>
      <c r="FQT253" s="1"/>
      <c r="FQU253" s="1"/>
      <c r="FQV253" s="1"/>
      <c r="FQW253" s="1"/>
      <c r="FQX253" s="1"/>
      <c r="FQY253" s="1"/>
      <c r="FQZ253" s="1"/>
      <c r="FRA253" s="1"/>
      <c r="FRB253" s="1"/>
      <c r="FRC253" s="1"/>
      <c r="FRD253" s="1"/>
      <c r="FRE253" s="1"/>
      <c r="FRF253" s="1"/>
      <c r="FRG253" s="1"/>
      <c r="FRH253" s="1"/>
      <c r="FRI253" s="1"/>
      <c r="FRJ253" s="1"/>
      <c r="FRK253" s="1"/>
      <c r="FRL253" s="1"/>
      <c r="FRM253" s="1"/>
      <c r="FRN253" s="1"/>
      <c r="FRO253" s="1"/>
      <c r="FRP253" s="1"/>
      <c r="FRQ253" s="1"/>
      <c r="FRR253" s="1"/>
      <c r="FRS253" s="1"/>
      <c r="FRT253" s="1"/>
      <c r="FRU253" s="1"/>
      <c r="FRV253" s="1"/>
      <c r="FRW253" s="1"/>
      <c r="FRX253" s="1"/>
      <c r="FRY253" s="1"/>
      <c r="FRZ253" s="1"/>
      <c r="FSA253" s="1"/>
      <c r="FSB253" s="1"/>
      <c r="FSC253" s="1"/>
      <c r="FSD253" s="1"/>
      <c r="FSE253" s="1"/>
      <c r="FSF253" s="1"/>
      <c r="FSG253" s="1"/>
      <c r="FSH253" s="1"/>
      <c r="FSI253" s="1"/>
      <c r="FSJ253" s="1"/>
      <c r="FSK253" s="1"/>
      <c r="FSL253" s="1"/>
      <c r="FSM253" s="1"/>
      <c r="FSN253" s="1"/>
      <c r="FSO253" s="1"/>
      <c r="FSP253" s="1"/>
      <c r="FSQ253" s="1"/>
      <c r="FSR253" s="1"/>
      <c r="FSS253" s="1"/>
      <c r="FST253" s="1"/>
      <c r="FSU253" s="1"/>
      <c r="FSV253" s="1"/>
      <c r="FSW253" s="1"/>
      <c r="FSX253" s="1"/>
      <c r="FSY253" s="1"/>
      <c r="FSZ253" s="1"/>
      <c r="FTA253" s="1"/>
      <c r="FTB253" s="1"/>
      <c r="FTC253" s="1"/>
      <c r="FTD253" s="1"/>
      <c r="FTE253" s="1"/>
      <c r="FTF253" s="1"/>
      <c r="FTG253" s="1"/>
      <c r="FTH253" s="1"/>
      <c r="FTI253" s="1"/>
      <c r="FTJ253" s="1"/>
      <c r="FTK253" s="1"/>
      <c r="FTL253" s="1"/>
      <c r="FTM253" s="1"/>
      <c r="FTN253" s="1"/>
      <c r="FTO253" s="1"/>
      <c r="FTP253" s="1"/>
      <c r="FTQ253" s="1"/>
      <c r="FTR253" s="1"/>
      <c r="FTS253" s="1"/>
      <c r="FTT253" s="1"/>
      <c r="FTU253" s="1"/>
      <c r="FTV253" s="1"/>
      <c r="FTW253" s="1"/>
      <c r="FTX253" s="1"/>
      <c r="FTY253" s="1"/>
      <c r="FTZ253" s="1"/>
      <c r="FUA253" s="1"/>
      <c r="FUB253" s="1"/>
      <c r="FUC253" s="1"/>
      <c r="FUD253" s="1"/>
      <c r="FUE253" s="1"/>
      <c r="FUF253" s="1"/>
      <c r="FUG253" s="1"/>
      <c r="FUH253" s="1"/>
      <c r="FUI253" s="1"/>
      <c r="FUJ253" s="1"/>
      <c r="FUK253" s="1"/>
      <c r="FUL253" s="1"/>
      <c r="FUM253" s="1"/>
      <c r="FUN253" s="1"/>
      <c r="FUO253" s="1"/>
      <c r="FUP253" s="1"/>
      <c r="FUQ253" s="1"/>
      <c r="FUR253" s="1"/>
      <c r="FUS253" s="1"/>
      <c r="FUT253" s="1"/>
      <c r="FUU253" s="1"/>
      <c r="FUV253" s="1"/>
      <c r="FUW253" s="1"/>
      <c r="FUX253" s="1"/>
      <c r="FUY253" s="1"/>
      <c r="FUZ253" s="1"/>
      <c r="FVA253" s="1"/>
      <c r="FVB253" s="1"/>
      <c r="FVC253" s="1"/>
      <c r="FVD253" s="1"/>
      <c r="FVE253" s="1"/>
      <c r="FVF253" s="1"/>
      <c r="FVG253" s="1"/>
      <c r="FVH253" s="1"/>
      <c r="FVI253" s="1"/>
      <c r="FVJ253" s="1"/>
      <c r="FVK253" s="1"/>
      <c r="FVL253" s="1"/>
      <c r="FVM253" s="1"/>
      <c r="FVN253" s="1"/>
      <c r="FVO253" s="1"/>
      <c r="FVP253" s="1"/>
      <c r="FVQ253" s="1"/>
      <c r="FVR253" s="1"/>
      <c r="FVS253" s="1"/>
      <c r="FVT253" s="1"/>
      <c r="FVU253" s="1"/>
      <c r="FVV253" s="1"/>
      <c r="FVW253" s="1"/>
      <c r="FVX253" s="1"/>
      <c r="FVY253" s="1"/>
      <c r="FVZ253" s="1"/>
      <c r="FWA253" s="1"/>
      <c r="FWB253" s="1"/>
      <c r="FWC253" s="1"/>
      <c r="FWD253" s="1"/>
      <c r="FWE253" s="1"/>
      <c r="FWF253" s="1"/>
      <c r="FWG253" s="1"/>
      <c r="FWH253" s="1"/>
      <c r="FWI253" s="1"/>
      <c r="FWJ253" s="1"/>
      <c r="FWK253" s="1"/>
      <c r="FWL253" s="1"/>
      <c r="FWM253" s="1"/>
      <c r="FWN253" s="1"/>
      <c r="FWO253" s="1"/>
      <c r="FWP253" s="1"/>
      <c r="FWQ253" s="1"/>
      <c r="FWR253" s="1"/>
      <c r="FWS253" s="1"/>
      <c r="FWT253" s="1"/>
      <c r="FWU253" s="1"/>
      <c r="FWV253" s="1"/>
      <c r="FWW253" s="1"/>
      <c r="FWX253" s="1"/>
      <c r="FWY253" s="1"/>
      <c r="FWZ253" s="1"/>
      <c r="FXA253" s="1"/>
      <c r="FXB253" s="1"/>
      <c r="FXC253" s="1"/>
      <c r="FXD253" s="1"/>
      <c r="FXE253" s="1"/>
      <c r="FXF253" s="1"/>
      <c r="FXG253" s="1"/>
      <c r="FXH253" s="1"/>
      <c r="FXI253" s="1"/>
      <c r="FXJ253" s="1"/>
      <c r="FXK253" s="1"/>
      <c r="FXL253" s="1"/>
      <c r="FXM253" s="1"/>
      <c r="FXN253" s="1"/>
      <c r="FXO253" s="1"/>
      <c r="FXP253" s="1"/>
      <c r="FXQ253" s="1"/>
      <c r="FXR253" s="1"/>
      <c r="FXS253" s="1"/>
      <c r="FXT253" s="1"/>
      <c r="FXU253" s="1"/>
      <c r="FXV253" s="1"/>
      <c r="FXW253" s="1"/>
      <c r="FXX253" s="1"/>
      <c r="FXY253" s="1"/>
      <c r="FXZ253" s="1"/>
      <c r="FYA253" s="1"/>
      <c r="FYB253" s="1"/>
      <c r="FYC253" s="1"/>
      <c r="FYD253" s="1"/>
      <c r="FYE253" s="1"/>
      <c r="FYF253" s="1"/>
      <c r="FYG253" s="1"/>
      <c r="FYH253" s="1"/>
      <c r="FYI253" s="1"/>
      <c r="FYJ253" s="1"/>
      <c r="FYK253" s="1"/>
      <c r="FYL253" s="1"/>
      <c r="FYM253" s="1"/>
      <c r="FYN253" s="1"/>
      <c r="FYO253" s="1"/>
      <c r="FYP253" s="1"/>
      <c r="FYQ253" s="1"/>
      <c r="FYR253" s="1"/>
      <c r="FYS253" s="1"/>
      <c r="FYT253" s="1"/>
      <c r="FYU253" s="1"/>
      <c r="FYV253" s="1"/>
      <c r="FYW253" s="1"/>
      <c r="FYX253" s="1"/>
      <c r="FYY253" s="1"/>
      <c r="FYZ253" s="1"/>
      <c r="FZA253" s="1"/>
      <c r="FZB253" s="1"/>
      <c r="FZC253" s="1"/>
      <c r="FZD253" s="1"/>
      <c r="FZE253" s="1"/>
      <c r="FZF253" s="1"/>
      <c r="FZG253" s="1"/>
      <c r="FZH253" s="1"/>
      <c r="FZI253" s="1"/>
      <c r="FZJ253" s="1"/>
      <c r="FZK253" s="1"/>
      <c r="FZL253" s="1"/>
      <c r="FZM253" s="1"/>
      <c r="FZN253" s="1"/>
      <c r="FZO253" s="1"/>
      <c r="FZP253" s="1"/>
      <c r="FZQ253" s="1"/>
      <c r="FZR253" s="1"/>
      <c r="FZS253" s="1"/>
      <c r="FZT253" s="1"/>
      <c r="FZU253" s="1"/>
      <c r="FZV253" s="1"/>
      <c r="FZW253" s="1"/>
      <c r="FZX253" s="1"/>
      <c r="FZY253" s="1"/>
      <c r="FZZ253" s="1"/>
      <c r="GAA253" s="1"/>
      <c r="GAB253" s="1"/>
      <c r="GAC253" s="1"/>
      <c r="GAD253" s="1"/>
      <c r="GAE253" s="1"/>
      <c r="GAF253" s="1"/>
      <c r="GAG253" s="1"/>
      <c r="GAH253" s="1"/>
      <c r="GAI253" s="1"/>
      <c r="GAJ253" s="1"/>
      <c r="GAK253" s="1"/>
      <c r="GAL253" s="1"/>
      <c r="GAM253" s="1"/>
      <c r="GAN253" s="1"/>
      <c r="GAO253" s="1"/>
      <c r="GAP253" s="1"/>
      <c r="GAQ253" s="1"/>
      <c r="GAR253" s="1"/>
      <c r="GAS253" s="1"/>
      <c r="GAT253" s="1"/>
      <c r="GAU253" s="1"/>
      <c r="GAV253" s="1"/>
      <c r="GAW253" s="1"/>
      <c r="GAX253" s="1"/>
      <c r="GAY253" s="1"/>
      <c r="GAZ253" s="1"/>
      <c r="GBA253" s="1"/>
      <c r="GBB253" s="1"/>
      <c r="GBC253" s="1"/>
      <c r="GBD253" s="1"/>
      <c r="GBE253" s="1"/>
      <c r="GBF253" s="1"/>
      <c r="GBG253" s="1"/>
      <c r="GBH253" s="1"/>
      <c r="GBI253" s="1"/>
      <c r="GBJ253" s="1"/>
      <c r="GBK253" s="1"/>
      <c r="GBL253" s="1"/>
      <c r="GBM253" s="1"/>
      <c r="GBN253" s="1"/>
      <c r="GBO253" s="1"/>
      <c r="GBP253" s="1"/>
      <c r="GBQ253" s="1"/>
      <c r="GBR253" s="1"/>
      <c r="GBS253" s="1"/>
      <c r="GBT253" s="1"/>
      <c r="GBU253" s="1"/>
      <c r="GBV253" s="1"/>
      <c r="GBW253" s="1"/>
      <c r="GBX253" s="1"/>
      <c r="GBY253" s="1"/>
      <c r="GBZ253" s="1"/>
      <c r="GCA253" s="1"/>
      <c r="GCB253" s="1"/>
      <c r="GCC253" s="1"/>
      <c r="GCD253" s="1"/>
      <c r="GCE253" s="1"/>
      <c r="GCF253" s="1"/>
      <c r="GCG253" s="1"/>
      <c r="GCH253" s="1"/>
      <c r="GCI253" s="1"/>
      <c r="GCJ253" s="1"/>
      <c r="GCK253" s="1"/>
      <c r="GCL253" s="1"/>
      <c r="GCM253" s="1"/>
      <c r="GCN253" s="1"/>
      <c r="GCO253" s="1"/>
      <c r="GCP253" s="1"/>
      <c r="GCQ253" s="1"/>
      <c r="GCR253" s="1"/>
      <c r="GCS253" s="1"/>
      <c r="GCT253" s="1"/>
      <c r="GCU253" s="1"/>
      <c r="GCV253" s="1"/>
      <c r="GCW253" s="1"/>
      <c r="GCX253" s="1"/>
      <c r="GCY253" s="1"/>
      <c r="GCZ253" s="1"/>
      <c r="GDA253" s="1"/>
      <c r="GDB253" s="1"/>
      <c r="GDC253" s="1"/>
      <c r="GDD253" s="1"/>
      <c r="GDE253" s="1"/>
      <c r="GDF253" s="1"/>
      <c r="GDG253" s="1"/>
      <c r="GDH253" s="1"/>
      <c r="GDI253" s="1"/>
      <c r="GDJ253" s="1"/>
      <c r="GDK253" s="1"/>
      <c r="GDL253" s="1"/>
      <c r="GDM253" s="1"/>
      <c r="GDN253" s="1"/>
      <c r="GDO253" s="1"/>
      <c r="GDP253" s="1"/>
      <c r="GDQ253" s="1"/>
      <c r="GDR253" s="1"/>
      <c r="GDS253" s="1"/>
      <c r="GDT253" s="1"/>
      <c r="GDU253" s="1"/>
      <c r="GDV253" s="1"/>
      <c r="GDW253" s="1"/>
      <c r="GDX253" s="1"/>
      <c r="GDY253" s="1"/>
      <c r="GDZ253" s="1"/>
      <c r="GEA253" s="1"/>
      <c r="GEB253" s="1"/>
      <c r="GEC253" s="1"/>
      <c r="GED253" s="1"/>
      <c r="GEE253" s="1"/>
      <c r="GEF253" s="1"/>
      <c r="GEG253" s="1"/>
      <c r="GEH253" s="1"/>
      <c r="GEI253" s="1"/>
      <c r="GEJ253" s="1"/>
      <c r="GEK253" s="1"/>
      <c r="GEL253" s="1"/>
      <c r="GEM253" s="1"/>
      <c r="GEN253" s="1"/>
      <c r="GEO253" s="1"/>
      <c r="GEP253" s="1"/>
      <c r="GEQ253" s="1"/>
      <c r="GER253" s="1"/>
      <c r="GES253" s="1"/>
      <c r="GET253" s="1"/>
      <c r="GEU253" s="1"/>
      <c r="GEV253" s="1"/>
      <c r="GEW253" s="1"/>
      <c r="GEX253" s="1"/>
      <c r="GEY253" s="1"/>
      <c r="GEZ253" s="1"/>
      <c r="GFA253" s="1"/>
      <c r="GFB253" s="1"/>
      <c r="GFC253" s="1"/>
      <c r="GFD253" s="1"/>
      <c r="GFE253" s="1"/>
      <c r="GFF253" s="1"/>
      <c r="GFG253" s="1"/>
      <c r="GFH253" s="1"/>
      <c r="GFI253" s="1"/>
      <c r="GFJ253" s="1"/>
      <c r="GFK253" s="1"/>
      <c r="GFL253" s="1"/>
      <c r="GFM253" s="1"/>
      <c r="GFN253" s="1"/>
      <c r="GFO253" s="1"/>
      <c r="GFP253" s="1"/>
      <c r="GFQ253" s="1"/>
      <c r="GFR253" s="1"/>
      <c r="GFS253" s="1"/>
      <c r="GFT253" s="1"/>
      <c r="GFU253" s="1"/>
      <c r="GFV253" s="1"/>
      <c r="GFW253" s="1"/>
      <c r="GFX253" s="1"/>
      <c r="GFY253" s="1"/>
      <c r="GFZ253" s="1"/>
      <c r="GGA253" s="1"/>
      <c r="GGB253" s="1"/>
      <c r="GGC253" s="1"/>
      <c r="GGD253" s="1"/>
      <c r="GGE253" s="1"/>
      <c r="GGF253" s="1"/>
      <c r="GGG253" s="1"/>
      <c r="GGH253" s="1"/>
      <c r="GGI253" s="1"/>
      <c r="GGJ253" s="1"/>
      <c r="GGK253" s="1"/>
      <c r="GGL253" s="1"/>
      <c r="GGM253" s="1"/>
      <c r="GGN253" s="1"/>
      <c r="GGO253" s="1"/>
      <c r="GGP253" s="1"/>
      <c r="GGQ253" s="1"/>
      <c r="GGR253" s="1"/>
      <c r="GGS253" s="1"/>
      <c r="GGT253" s="1"/>
      <c r="GGU253" s="1"/>
      <c r="GGV253" s="1"/>
      <c r="GGW253" s="1"/>
      <c r="GGX253" s="1"/>
      <c r="GGY253" s="1"/>
      <c r="GGZ253" s="1"/>
      <c r="GHA253" s="1"/>
      <c r="GHB253" s="1"/>
      <c r="GHC253" s="1"/>
      <c r="GHD253" s="1"/>
      <c r="GHE253" s="1"/>
      <c r="GHF253" s="1"/>
      <c r="GHG253" s="1"/>
      <c r="GHH253" s="1"/>
      <c r="GHI253" s="1"/>
      <c r="GHJ253" s="1"/>
      <c r="GHK253" s="1"/>
      <c r="GHL253" s="1"/>
      <c r="GHM253" s="1"/>
      <c r="GHN253" s="1"/>
      <c r="GHO253" s="1"/>
      <c r="GHP253" s="1"/>
      <c r="GHQ253" s="1"/>
      <c r="GHR253" s="1"/>
      <c r="GHS253" s="1"/>
      <c r="GHT253" s="1"/>
      <c r="GHU253" s="1"/>
      <c r="GHV253" s="1"/>
      <c r="GHW253" s="1"/>
      <c r="GHX253" s="1"/>
      <c r="GHY253" s="1"/>
      <c r="GHZ253" s="1"/>
      <c r="GIA253" s="1"/>
      <c r="GIB253" s="1"/>
      <c r="GIC253" s="1"/>
      <c r="GID253" s="1"/>
      <c r="GIE253" s="1"/>
      <c r="GIF253" s="1"/>
      <c r="GIG253" s="1"/>
      <c r="GIH253" s="1"/>
      <c r="GII253" s="1"/>
      <c r="GIJ253" s="1"/>
      <c r="GIK253" s="1"/>
      <c r="GIL253" s="1"/>
      <c r="GIM253" s="1"/>
      <c r="GIN253" s="1"/>
      <c r="GIO253" s="1"/>
      <c r="GIP253" s="1"/>
      <c r="GIQ253" s="1"/>
      <c r="GIR253" s="1"/>
      <c r="GIS253" s="1"/>
      <c r="GIT253" s="1"/>
      <c r="GIU253" s="1"/>
      <c r="GIV253" s="1"/>
      <c r="GIW253" s="1"/>
      <c r="GIX253" s="1"/>
      <c r="GIY253" s="1"/>
      <c r="GIZ253" s="1"/>
      <c r="GJA253" s="1"/>
      <c r="GJB253" s="1"/>
      <c r="GJC253" s="1"/>
      <c r="GJD253" s="1"/>
      <c r="GJE253" s="1"/>
      <c r="GJF253" s="1"/>
      <c r="GJG253" s="1"/>
      <c r="GJH253" s="1"/>
      <c r="GJI253" s="1"/>
      <c r="GJJ253" s="1"/>
      <c r="GJK253" s="1"/>
      <c r="GJL253" s="1"/>
      <c r="GJM253" s="1"/>
      <c r="GJN253" s="1"/>
      <c r="GJO253" s="1"/>
      <c r="GJP253" s="1"/>
      <c r="GJQ253" s="1"/>
      <c r="GJR253" s="1"/>
      <c r="GJS253" s="1"/>
      <c r="GJT253" s="1"/>
      <c r="GJU253" s="1"/>
      <c r="GJV253" s="1"/>
      <c r="GJW253" s="1"/>
      <c r="GJX253" s="1"/>
      <c r="GJY253" s="1"/>
      <c r="GJZ253" s="1"/>
      <c r="GKA253" s="1"/>
      <c r="GKB253" s="1"/>
      <c r="GKC253" s="1"/>
      <c r="GKD253" s="1"/>
      <c r="GKE253" s="1"/>
      <c r="GKF253" s="1"/>
      <c r="GKG253" s="1"/>
      <c r="GKH253" s="1"/>
      <c r="GKI253" s="1"/>
      <c r="GKJ253" s="1"/>
      <c r="GKK253" s="1"/>
      <c r="GKL253" s="1"/>
      <c r="GKM253" s="1"/>
      <c r="GKN253" s="1"/>
      <c r="GKO253" s="1"/>
      <c r="GKP253" s="1"/>
      <c r="GKQ253" s="1"/>
      <c r="GKR253" s="1"/>
      <c r="GKS253" s="1"/>
      <c r="GKT253" s="1"/>
      <c r="GKU253" s="1"/>
      <c r="GKV253" s="1"/>
      <c r="GKW253" s="1"/>
      <c r="GKX253" s="1"/>
      <c r="GKY253" s="1"/>
      <c r="GKZ253" s="1"/>
      <c r="GLA253" s="1"/>
      <c r="GLB253" s="1"/>
      <c r="GLC253" s="1"/>
      <c r="GLD253" s="1"/>
      <c r="GLE253" s="1"/>
      <c r="GLF253" s="1"/>
      <c r="GLG253" s="1"/>
      <c r="GLH253" s="1"/>
      <c r="GLI253" s="1"/>
      <c r="GLJ253" s="1"/>
      <c r="GLK253" s="1"/>
      <c r="GLL253" s="1"/>
      <c r="GLM253" s="1"/>
      <c r="GLN253" s="1"/>
      <c r="GLO253" s="1"/>
      <c r="GLP253" s="1"/>
      <c r="GLQ253" s="1"/>
      <c r="GLR253" s="1"/>
      <c r="GLS253" s="1"/>
      <c r="GLT253" s="1"/>
      <c r="GLU253" s="1"/>
      <c r="GLV253" s="1"/>
      <c r="GLW253" s="1"/>
      <c r="GLX253" s="1"/>
      <c r="GLY253" s="1"/>
      <c r="GLZ253" s="1"/>
      <c r="GMA253" s="1"/>
      <c r="GMB253" s="1"/>
      <c r="GMC253" s="1"/>
      <c r="GMD253" s="1"/>
      <c r="GME253" s="1"/>
      <c r="GMF253" s="1"/>
      <c r="GMG253" s="1"/>
      <c r="GMH253" s="1"/>
      <c r="GMI253" s="1"/>
      <c r="GMJ253" s="1"/>
      <c r="GMK253" s="1"/>
      <c r="GML253" s="1"/>
      <c r="GMM253" s="1"/>
      <c r="GMN253" s="1"/>
      <c r="GMO253" s="1"/>
      <c r="GMP253" s="1"/>
      <c r="GMQ253" s="1"/>
      <c r="GMR253" s="1"/>
      <c r="GMS253" s="1"/>
      <c r="GMT253" s="1"/>
      <c r="GMU253" s="1"/>
      <c r="GMV253" s="1"/>
      <c r="GMW253" s="1"/>
      <c r="GMX253" s="1"/>
      <c r="GMY253" s="1"/>
      <c r="GMZ253" s="1"/>
      <c r="GNA253" s="1"/>
      <c r="GNB253" s="1"/>
      <c r="GNC253" s="1"/>
      <c r="GND253" s="1"/>
      <c r="GNE253" s="1"/>
      <c r="GNF253" s="1"/>
      <c r="GNG253" s="1"/>
      <c r="GNH253" s="1"/>
      <c r="GNI253" s="1"/>
      <c r="GNJ253" s="1"/>
      <c r="GNK253" s="1"/>
      <c r="GNL253" s="1"/>
      <c r="GNM253" s="1"/>
      <c r="GNN253" s="1"/>
      <c r="GNO253" s="1"/>
      <c r="GNP253" s="1"/>
      <c r="GNQ253" s="1"/>
      <c r="GNR253" s="1"/>
      <c r="GNS253" s="1"/>
      <c r="GNT253" s="1"/>
      <c r="GNU253" s="1"/>
      <c r="GNV253" s="1"/>
      <c r="GNW253" s="1"/>
      <c r="GNX253" s="1"/>
      <c r="GNY253" s="1"/>
      <c r="GNZ253" s="1"/>
      <c r="GOA253" s="1"/>
      <c r="GOB253" s="1"/>
      <c r="GOC253" s="1"/>
      <c r="GOD253" s="1"/>
      <c r="GOE253" s="1"/>
      <c r="GOF253" s="1"/>
      <c r="GOG253" s="1"/>
      <c r="GOH253" s="1"/>
      <c r="GOI253" s="1"/>
      <c r="GOJ253" s="1"/>
      <c r="GOK253" s="1"/>
      <c r="GOL253" s="1"/>
      <c r="GOM253" s="1"/>
      <c r="GON253" s="1"/>
      <c r="GOO253" s="1"/>
      <c r="GOP253" s="1"/>
      <c r="GOQ253" s="1"/>
      <c r="GOR253" s="1"/>
      <c r="GOS253" s="1"/>
      <c r="GOT253" s="1"/>
      <c r="GOU253" s="1"/>
      <c r="GOV253" s="1"/>
      <c r="GOW253" s="1"/>
      <c r="GOX253" s="1"/>
      <c r="GOY253" s="1"/>
      <c r="GOZ253" s="1"/>
      <c r="GPA253" s="1"/>
      <c r="GPB253" s="1"/>
      <c r="GPC253" s="1"/>
      <c r="GPD253" s="1"/>
      <c r="GPE253" s="1"/>
      <c r="GPF253" s="1"/>
      <c r="GPG253" s="1"/>
      <c r="GPH253" s="1"/>
      <c r="GPI253" s="1"/>
      <c r="GPJ253" s="1"/>
      <c r="GPK253" s="1"/>
      <c r="GPL253" s="1"/>
      <c r="GPM253" s="1"/>
      <c r="GPN253" s="1"/>
      <c r="GPO253" s="1"/>
      <c r="GPP253" s="1"/>
      <c r="GPQ253" s="1"/>
      <c r="GPR253" s="1"/>
      <c r="GPS253" s="1"/>
      <c r="GPT253" s="1"/>
      <c r="GPU253" s="1"/>
      <c r="GPV253" s="1"/>
      <c r="GPW253" s="1"/>
      <c r="GPX253" s="1"/>
      <c r="GPY253" s="1"/>
      <c r="GPZ253" s="1"/>
      <c r="GQA253" s="1"/>
      <c r="GQB253" s="1"/>
      <c r="GQC253" s="1"/>
      <c r="GQD253" s="1"/>
      <c r="GQE253" s="1"/>
      <c r="GQF253" s="1"/>
      <c r="GQG253" s="1"/>
      <c r="GQH253" s="1"/>
      <c r="GQI253" s="1"/>
      <c r="GQJ253" s="1"/>
      <c r="GQK253" s="1"/>
      <c r="GQL253" s="1"/>
      <c r="GQM253" s="1"/>
      <c r="GQN253" s="1"/>
      <c r="GQO253" s="1"/>
      <c r="GQP253" s="1"/>
      <c r="GQQ253" s="1"/>
      <c r="GQR253" s="1"/>
      <c r="GQS253" s="1"/>
      <c r="GQT253" s="1"/>
      <c r="GQU253" s="1"/>
      <c r="GQV253" s="1"/>
      <c r="GQW253" s="1"/>
      <c r="GQX253" s="1"/>
      <c r="GQY253" s="1"/>
      <c r="GQZ253" s="1"/>
      <c r="GRA253" s="1"/>
      <c r="GRB253" s="1"/>
      <c r="GRC253" s="1"/>
      <c r="GRD253" s="1"/>
      <c r="GRE253" s="1"/>
      <c r="GRF253" s="1"/>
      <c r="GRG253" s="1"/>
      <c r="GRH253" s="1"/>
      <c r="GRI253" s="1"/>
      <c r="GRJ253" s="1"/>
      <c r="GRK253" s="1"/>
      <c r="GRL253" s="1"/>
      <c r="GRM253" s="1"/>
      <c r="GRN253" s="1"/>
      <c r="GRO253" s="1"/>
      <c r="GRP253" s="1"/>
      <c r="GRQ253" s="1"/>
      <c r="GRR253" s="1"/>
      <c r="GRS253" s="1"/>
      <c r="GRT253" s="1"/>
      <c r="GRU253" s="1"/>
      <c r="GRV253" s="1"/>
      <c r="GRW253" s="1"/>
      <c r="GRX253" s="1"/>
      <c r="GRY253" s="1"/>
      <c r="GRZ253" s="1"/>
      <c r="GSA253" s="1"/>
      <c r="GSB253" s="1"/>
      <c r="GSC253" s="1"/>
      <c r="GSD253" s="1"/>
      <c r="GSE253" s="1"/>
      <c r="GSF253" s="1"/>
      <c r="GSG253" s="1"/>
      <c r="GSH253" s="1"/>
      <c r="GSI253" s="1"/>
      <c r="GSJ253" s="1"/>
      <c r="GSK253" s="1"/>
      <c r="GSL253" s="1"/>
      <c r="GSM253" s="1"/>
      <c r="GSN253" s="1"/>
      <c r="GSO253" s="1"/>
      <c r="GSP253" s="1"/>
      <c r="GSQ253" s="1"/>
      <c r="GSR253" s="1"/>
      <c r="GSS253" s="1"/>
      <c r="GST253" s="1"/>
      <c r="GSU253" s="1"/>
      <c r="GSV253" s="1"/>
      <c r="GSW253" s="1"/>
      <c r="GSX253" s="1"/>
      <c r="GSY253" s="1"/>
      <c r="GSZ253" s="1"/>
      <c r="GTA253" s="1"/>
      <c r="GTB253" s="1"/>
      <c r="GTC253" s="1"/>
      <c r="GTD253" s="1"/>
      <c r="GTE253" s="1"/>
      <c r="GTF253" s="1"/>
      <c r="GTG253" s="1"/>
      <c r="GTH253" s="1"/>
      <c r="GTI253" s="1"/>
      <c r="GTJ253" s="1"/>
      <c r="GTK253" s="1"/>
      <c r="GTL253" s="1"/>
      <c r="GTM253" s="1"/>
      <c r="GTN253" s="1"/>
      <c r="GTO253" s="1"/>
      <c r="GTP253" s="1"/>
      <c r="GTQ253" s="1"/>
      <c r="GTR253" s="1"/>
      <c r="GTS253" s="1"/>
      <c r="GTT253" s="1"/>
      <c r="GTU253" s="1"/>
      <c r="GTV253" s="1"/>
      <c r="GTW253" s="1"/>
      <c r="GTX253" s="1"/>
      <c r="GTY253" s="1"/>
      <c r="GTZ253" s="1"/>
      <c r="GUA253" s="1"/>
      <c r="GUB253" s="1"/>
      <c r="GUC253" s="1"/>
      <c r="GUD253" s="1"/>
      <c r="GUE253" s="1"/>
      <c r="GUF253" s="1"/>
      <c r="GUG253" s="1"/>
      <c r="GUH253" s="1"/>
      <c r="GUI253" s="1"/>
      <c r="GUJ253" s="1"/>
      <c r="GUK253" s="1"/>
      <c r="GUL253" s="1"/>
      <c r="GUM253" s="1"/>
      <c r="GUN253" s="1"/>
      <c r="GUO253" s="1"/>
      <c r="GUP253" s="1"/>
      <c r="GUQ253" s="1"/>
      <c r="GUR253" s="1"/>
      <c r="GUS253" s="1"/>
      <c r="GUT253" s="1"/>
      <c r="GUU253" s="1"/>
      <c r="GUV253" s="1"/>
      <c r="GUW253" s="1"/>
      <c r="GUX253" s="1"/>
      <c r="GUY253" s="1"/>
      <c r="GUZ253" s="1"/>
      <c r="GVA253" s="1"/>
      <c r="GVB253" s="1"/>
      <c r="GVC253" s="1"/>
      <c r="GVD253" s="1"/>
      <c r="GVE253" s="1"/>
      <c r="GVF253" s="1"/>
      <c r="GVG253" s="1"/>
      <c r="GVH253" s="1"/>
      <c r="GVI253" s="1"/>
      <c r="GVJ253" s="1"/>
      <c r="GVK253" s="1"/>
      <c r="GVL253" s="1"/>
      <c r="GVM253" s="1"/>
      <c r="GVN253" s="1"/>
      <c r="GVO253" s="1"/>
      <c r="GVP253" s="1"/>
      <c r="GVQ253" s="1"/>
      <c r="GVR253" s="1"/>
      <c r="GVS253" s="1"/>
      <c r="GVT253" s="1"/>
      <c r="GVU253" s="1"/>
      <c r="GVV253" s="1"/>
      <c r="GVW253" s="1"/>
      <c r="GVX253" s="1"/>
      <c r="GVY253" s="1"/>
      <c r="GVZ253" s="1"/>
      <c r="GWA253" s="1"/>
      <c r="GWB253" s="1"/>
      <c r="GWC253" s="1"/>
      <c r="GWD253" s="1"/>
      <c r="GWE253" s="1"/>
      <c r="GWF253" s="1"/>
      <c r="GWG253" s="1"/>
      <c r="GWH253" s="1"/>
      <c r="GWI253" s="1"/>
      <c r="GWJ253" s="1"/>
      <c r="GWK253" s="1"/>
      <c r="GWL253" s="1"/>
      <c r="GWM253" s="1"/>
      <c r="GWN253" s="1"/>
      <c r="GWO253" s="1"/>
      <c r="GWP253" s="1"/>
      <c r="GWQ253" s="1"/>
      <c r="GWR253" s="1"/>
      <c r="GWS253" s="1"/>
      <c r="GWT253" s="1"/>
      <c r="GWU253" s="1"/>
      <c r="GWV253" s="1"/>
      <c r="GWW253" s="1"/>
      <c r="GWX253" s="1"/>
      <c r="GWY253" s="1"/>
      <c r="GWZ253" s="1"/>
      <c r="GXA253" s="1"/>
      <c r="GXB253" s="1"/>
      <c r="GXC253" s="1"/>
      <c r="GXD253" s="1"/>
      <c r="GXE253" s="1"/>
      <c r="GXF253" s="1"/>
      <c r="GXG253" s="1"/>
      <c r="GXH253" s="1"/>
      <c r="GXI253" s="1"/>
      <c r="GXJ253" s="1"/>
      <c r="GXK253" s="1"/>
      <c r="GXL253" s="1"/>
      <c r="GXM253" s="1"/>
      <c r="GXN253" s="1"/>
      <c r="GXO253" s="1"/>
      <c r="GXP253" s="1"/>
      <c r="GXQ253" s="1"/>
      <c r="GXR253" s="1"/>
      <c r="GXS253" s="1"/>
      <c r="GXT253" s="1"/>
      <c r="GXU253" s="1"/>
      <c r="GXV253" s="1"/>
      <c r="GXW253" s="1"/>
      <c r="GXX253" s="1"/>
      <c r="GXY253" s="1"/>
      <c r="GXZ253" s="1"/>
      <c r="GYA253" s="1"/>
      <c r="GYB253" s="1"/>
      <c r="GYC253" s="1"/>
      <c r="GYD253" s="1"/>
      <c r="GYE253" s="1"/>
      <c r="GYF253" s="1"/>
      <c r="GYG253" s="1"/>
      <c r="GYH253" s="1"/>
      <c r="GYI253" s="1"/>
      <c r="GYJ253" s="1"/>
      <c r="GYK253" s="1"/>
      <c r="GYL253" s="1"/>
      <c r="GYM253" s="1"/>
      <c r="GYN253" s="1"/>
      <c r="GYO253" s="1"/>
      <c r="GYP253" s="1"/>
      <c r="GYQ253" s="1"/>
      <c r="GYR253" s="1"/>
      <c r="GYS253" s="1"/>
      <c r="GYT253" s="1"/>
      <c r="GYU253" s="1"/>
      <c r="GYV253" s="1"/>
      <c r="GYW253" s="1"/>
      <c r="GYX253" s="1"/>
      <c r="GYY253" s="1"/>
      <c r="GYZ253" s="1"/>
      <c r="GZA253" s="1"/>
      <c r="GZB253" s="1"/>
      <c r="GZC253" s="1"/>
      <c r="GZD253" s="1"/>
      <c r="GZE253" s="1"/>
      <c r="GZF253" s="1"/>
      <c r="GZG253" s="1"/>
      <c r="GZH253" s="1"/>
      <c r="GZI253" s="1"/>
      <c r="GZJ253" s="1"/>
      <c r="GZK253" s="1"/>
      <c r="GZL253" s="1"/>
      <c r="GZM253" s="1"/>
      <c r="GZN253" s="1"/>
      <c r="GZO253" s="1"/>
      <c r="GZP253" s="1"/>
      <c r="GZQ253" s="1"/>
      <c r="GZR253" s="1"/>
      <c r="GZS253" s="1"/>
      <c r="GZT253" s="1"/>
      <c r="GZU253" s="1"/>
      <c r="GZV253" s="1"/>
      <c r="GZW253" s="1"/>
      <c r="GZX253" s="1"/>
      <c r="GZY253" s="1"/>
      <c r="GZZ253" s="1"/>
      <c r="HAA253" s="1"/>
      <c r="HAB253" s="1"/>
      <c r="HAC253" s="1"/>
      <c r="HAD253" s="1"/>
      <c r="HAE253" s="1"/>
      <c r="HAF253" s="1"/>
      <c r="HAG253" s="1"/>
      <c r="HAH253" s="1"/>
      <c r="HAI253" s="1"/>
      <c r="HAJ253" s="1"/>
      <c r="HAK253" s="1"/>
      <c r="HAL253" s="1"/>
      <c r="HAM253" s="1"/>
      <c r="HAN253" s="1"/>
      <c r="HAO253" s="1"/>
      <c r="HAP253" s="1"/>
      <c r="HAQ253" s="1"/>
      <c r="HAR253" s="1"/>
      <c r="HAS253" s="1"/>
      <c r="HAT253" s="1"/>
      <c r="HAU253" s="1"/>
      <c r="HAV253" s="1"/>
      <c r="HAW253" s="1"/>
      <c r="HAX253" s="1"/>
      <c r="HAY253" s="1"/>
      <c r="HAZ253" s="1"/>
      <c r="HBA253" s="1"/>
      <c r="HBB253" s="1"/>
      <c r="HBC253" s="1"/>
      <c r="HBD253" s="1"/>
      <c r="HBE253" s="1"/>
      <c r="HBF253" s="1"/>
      <c r="HBG253" s="1"/>
      <c r="HBH253" s="1"/>
      <c r="HBI253" s="1"/>
      <c r="HBJ253" s="1"/>
      <c r="HBK253" s="1"/>
      <c r="HBL253" s="1"/>
      <c r="HBM253" s="1"/>
      <c r="HBN253" s="1"/>
      <c r="HBO253" s="1"/>
      <c r="HBP253" s="1"/>
      <c r="HBQ253" s="1"/>
      <c r="HBR253" s="1"/>
      <c r="HBS253" s="1"/>
      <c r="HBT253" s="1"/>
      <c r="HBU253" s="1"/>
      <c r="HBV253" s="1"/>
      <c r="HBW253" s="1"/>
      <c r="HBX253" s="1"/>
      <c r="HBY253" s="1"/>
      <c r="HBZ253" s="1"/>
      <c r="HCA253" s="1"/>
      <c r="HCB253" s="1"/>
      <c r="HCC253" s="1"/>
      <c r="HCD253" s="1"/>
      <c r="HCE253" s="1"/>
      <c r="HCF253" s="1"/>
      <c r="HCG253" s="1"/>
      <c r="HCH253" s="1"/>
      <c r="HCI253" s="1"/>
      <c r="HCJ253" s="1"/>
      <c r="HCK253" s="1"/>
      <c r="HCL253" s="1"/>
      <c r="HCM253" s="1"/>
      <c r="HCN253" s="1"/>
      <c r="HCO253" s="1"/>
      <c r="HCP253" s="1"/>
      <c r="HCQ253" s="1"/>
      <c r="HCR253" s="1"/>
      <c r="HCS253" s="1"/>
      <c r="HCT253" s="1"/>
      <c r="HCU253" s="1"/>
      <c r="HCV253" s="1"/>
      <c r="HCW253" s="1"/>
      <c r="HCX253" s="1"/>
      <c r="HCY253" s="1"/>
      <c r="HCZ253" s="1"/>
      <c r="HDA253" s="1"/>
      <c r="HDB253" s="1"/>
      <c r="HDC253" s="1"/>
      <c r="HDD253" s="1"/>
      <c r="HDE253" s="1"/>
      <c r="HDF253" s="1"/>
      <c r="HDG253" s="1"/>
      <c r="HDH253" s="1"/>
      <c r="HDI253" s="1"/>
      <c r="HDJ253" s="1"/>
      <c r="HDK253" s="1"/>
      <c r="HDL253" s="1"/>
      <c r="HDM253" s="1"/>
      <c r="HDN253" s="1"/>
      <c r="HDO253" s="1"/>
      <c r="HDP253" s="1"/>
      <c r="HDQ253" s="1"/>
      <c r="HDR253" s="1"/>
      <c r="HDS253" s="1"/>
      <c r="HDT253" s="1"/>
      <c r="HDU253" s="1"/>
      <c r="HDV253" s="1"/>
      <c r="HDW253" s="1"/>
      <c r="HDX253" s="1"/>
      <c r="HDY253" s="1"/>
      <c r="HDZ253" s="1"/>
      <c r="HEA253" s="1"/>
      <c r="HEB253" s="1"/>
      <c r="HEC253" s="1"/>
      <c r="HED253" s="1"/>
      <c r="HEE253" s="1"/>
      <c r="HEF253" s="1"/>
      <c r="HEG253" s="1"/>
      <c r="HEH253" s="1"/>
      <c r="HEI253" s="1"/>
      <c r="HEJ253" s="1"/>
      <c r="HEK253" s="1"/>
      <c r="HEL253" s="1"/>
      <c r="HEM253" s="1"/>
      <c r="HEN253" s="1"/>
      <c r="HEO253" s="1"/>
      <c r="HEP253" s="1"/>
      <c r="HEQ253" s="1"/>
      <c r="HER253" s="1"/>
      <c r="HES253" s="1"/>
      <c r="HET253" s="1"/>
      <c r="HEU253" s="1"/>
      <c r="HEV253" s="1"/>
      <c r="HEW253" s="1"/>
      <c r="HEX253" s="1"/>
      <c r="HEY253" s="1"/>
      <c r="HEZ253" s="1"/>
      <c r="HFA253" s="1"/>
      <c r="HFB253" s="1"/>
      <c r="HFC253" s="1"/>
      <c r="HFD253" s="1"/>
      <c r="HFE253" s="1"/>
      <c r="HFF253" s="1"/>
      <c r="HFG253" s="1"/>
      <c r="HFH253" s="1"/>
      <c r="HFI253" s="1"/>
      <c r="HFJ253" s="1"/>
      <c r="HFK253" s="1"/>
      <c r="HFL253" s="1"/>
      <c r="HFM253" s="1"/>
      <c r="HFN253" s="1"/>
      <c r="HFO253" s="1"/>
      <c r="HFP253" s="1"/>
      <c r="HFQ253" s="1"/>
      <c r="HFR253" s="1"/>
      <c r="HFS253" s="1"/>
      <c r="HFT253" s="1"/>
      <c r="HFU253" s="1"/>
      <c r="HFV253" s="1"/>
      <c r="HFW253" s="1"/>
      <c r="HFX253" s="1"/>
      <c r="HFY253" s="1"/>
      <c r="HFZ253" s="1"/>
      <c r="HGA253" s="1"/>
      <c r="HGB253" s="1"/>
      <c r="HGC253" s="1"/>
      <c r="HGD253" s="1"/>
      <c r="HGE253" s="1"/>
      <c r="HGF253" s="1"/>
      <c r="HGG253" s="1"/>
      <c r="HGH253" s="1"/>
      <c r="HGI253" s="1"/>
      <c r="HGJ253" s="1"/>
      <c r="HGK253" s="1"/>
      <c r="HGL253" s="1"/>
      <c r="HGM253" s="1"/>
      <c r="HGN253" s="1"/>
      <c r="HGO253" s="1"/>
      <c r="HGP253" s="1"/>
      <c r="HGQ253" s="1"/>
      <c r="HGR253" s="1"/>
      <c r="HGS253" s="1"/>
      <c r="HGT253" s="1"/>
      <c r="HGU253" s="1"/>
      <c r="HGV253" s="1"/>
      <c r="HGW253" s="1"/>
      <c r="HGX253" s="1"/>
      <c r="HGY253" s="1"/>
      <c r="HGZ253" s="1"/>
      <c r="HHA253" s="1"/>
      <c r="HHB253" s="1"/>
      <c r="HHC253" s="1"/>
      <c r="HHD253" s="1"/>
      <c r="HHE253" s="1"/>
      <c r="HHF253" s="1"/>
      <c r="HHG253" s="1"/>
      <c r="HHH253" s="1"/>
      <c r="HHI253" s="1"/>
      <c r="HHJ253" s="1"/>
      <c r="HHK253" s="1"/>
      <c r="HHL253" s="1"/>
      <c r="HHM253" s="1"/>
      <c r="HHN253" s="1"/>
      <c r="HHO253" s="1"/>
      <c r="HHP253" s="1"/>
      <c r="HHQ253" s="1"/>
      <c r="HHR253" s="1"/>
      <c r="HHS253" s="1"/>
      <c r="HHT253" s="1"/>
      <c r="HHU253" s="1"/>
      <c r="HHV253" s="1"/>
      <c r="HHW253" s="1"/>
      <c r="HHX253" s="1"/>
      <c r="HHY253" s="1"/>
      <c r="HHZ253" s="1"/>
      <c r="HIA253" s="1"/>
      <c r="HIB253" s="1"/>
      <c r="HIC253" s="1"/>
      <c r="HID253" s="1"/>
      <c r="HIE253" s="1"/>
      <c r="HIF253" s="1"/>
      <c r="HIG253" s="1"/>
      <c r="HIH253" s="1"/>
      <c r="HII253" s="1"/>
      <c r="HIJ253" s="1"/>
      <c r="HIK253" s="1"/>
      <c r="HIL253" s="1"/>
      <c r="HIM253" s="1"/>
      <c r="HIN253" s="1"/>
      <c r="HIO253" s="1"/>
      <c r="HIP253" s="1"/>
      <c r="HIQ253" s="1"/>
      <c r="HIR253" s="1"/>
      <c r="HIS253" s="1"/>
      <c r="HIT253" s="1"/>
      <c r="HIU253" s="1"/>
      <c r="HIV253" s="1"/>
      <c r="HIW253" s="1"/>
      <c r="HIX253" s="1"/>
      <c r="HIY253" s="1"/>
      <c r="HIZ253" s="1"/>
      <c r="HJA253" s="1"/>
      <c r="HJB253" s="1"/>
      <c r="HJC253" s="1"/>
      <c r="HJD253" s="1"/>
      <c r="HJE253" s="1"/>
      <c r="HJF253" s="1"/>
      <c r="HJG253" s="1"/>
      <c r="HJH253" s="1"/>
      <c r="HJI253" s="1"/>
      <c r="HJJ253" s="1"/>
      <c r="HJK253" s="1"/>
      <c r="HJL253" s="1"/>
      <c r="HJM253" s="1"/>
      <c r="HJN253" s="1"/>
      <c r="HJO253" s="1"/>
      <c r="HJP253" s="1"/>
      <c r="HJQ253" s="1"/>
      <c r="HJR253" s="1"/>
      <c r="HJS253" s="1"/>
      <c r="HJT253" s="1"/>
      <c r="HJU253" s="1"/>
      <c r="HJV253" s="1"/>
      <c r="HJW253" s="1"/>
      <c r="HJX253" s="1"/>
      <c r="HJY253" s="1"/>
      <c r="HJZ253" s="1"/>
      <c r="HKA253" s="1"/>
      <c r="HKB253" s="1"/>
      <c r="HKC253" s="1"/>
      <c r="HKD253" s="1"/>
      <c r="HKE253" s="1"/>
      <c r="HKF253" s="1"/>
      <c r="HKG253" s="1"/>
      <c r="HKH253" s="1"/>
      <c r="HKI253" s="1"/>
      <c r="HKJ253" s="1"/>
      <c r="HKK253" s="1"/>
      <c r="HKL253" s="1"/>
      <c r="HKM253" s="1"/>
      <c r="HKN253" s="1"/>
      <c r="HKO253" s="1"/>
      <c r="HKP253" s="1"/>
      <c r="HKQ253" s="1"/>
      <c r="HKR253" s="1"/>
      <c r="HKS253" s="1"/>
      <c r="HKT253" s="1"/>
      <c r="HKU253" s="1"/>
      <c r="HKV253" s="1"/>
      <c r="HKW253" s="1"/>
      <c r="HKX253" s="1"/>
      <c r="HKY253" s="1"/>
      <c r="HKZ253" s="1"/>
      <c r="HLA253" s="1"/>
      <c r="HLB253" s="1"/>
      <c r="HLC253" s="1"/>
      <c r="HLD253" s="1"/>
      <c r="HLE253" s="1"/>
      <c r="HLF253" s="1"/>
      <c r="HLG253" s="1"/>
      <c r="HLH253" s="1"/>
      <c r="HLI253" s="1"/>
      <c r="HLJ253" s="1"/>
      <c r="HLK253" s="1"/>
      <c r="HLL253" s="1"/>
      <c r="HLM253" s="1"/>
      <c r="HLN253" s="1"/>
      <c r="HLO253" s="1"/>
      <c r="HLP253" s="1"/>
      <c r="HLQ253" s="1"/>
      <c r="HLR253" s="1"/>
      <c r="HLS253" s="1"/>
      <c r="HLT253" s="1"/>
      <c r="HLU253" s="1"/>
      <c r="HLV253" s="1"/>
      <c r="HLW253" s="1"/>
      <c r="HLX253" s="1"/>
      <c r="HLY253" s="1"/>
      <c r="HLZ253" s="1"/>
      <c r="HMA253" s="1"/>
      <c r="HMB253" s="1"/>
      <c r="HMC253" s="1"/>
      <c r="HMD253" s="1"/>
      <c r="HME253" s="1"/>
      <c r="HMF253" s="1"/>
      <c r="HMG253" s="1"/>
      <c r="HMH253" s="1"/>
      <c r="HMI253" s="1"/>
      <c r="HMJ253" s="1"/>
      <c r="HMK253" s="1"/>
      <c r="HML253" s="1"/>
      <c r="HMM253" s="1"/>
      <c r="HMN253" s="1"/>
      <c r="HMO253" s="1"/>
      <c r="HMP253" s="1"/>
      <c r="HMQ253" s="1"/>
      <c r="HMR253" s="1"/>
      <c r="HMS253" s="1"/>
      <c r="HMT253" s="1"/>
      <c r="HMU253" s="1"/>
      <c r="HMV253" s="1"/>
      <c r="HMW253" s="1"/>
      <c r="HMX253" s="1"/>
      <c r="HMY253" s="1"/>
      <c r="HMZ253" s="1"/>
      <c r="HNA253" s="1"/>
      <c r="HNB253" s="1"/>
      <c r="HNC253" s="1"/>
      <c r="HND253" s="1"/>
      <c r="HNE253" s="1"/>
      <c r="HNF253" s="1"/>
      <c r="HNG253" s="1"/>
      <c r="HNH253" s="1"/>
      <c r="HNI253" s="1"/>
      <c r="HNJ253" s="1"/>
      <c r="HNK253" s="1"/>
      <c r="HNL253" s="1"/>
      <c r="HNM253" s="1"/>
      <c r="HNN253" s="1"/>
      <c r="HNO253" s="1"/>
      <c r="HNP253" s="1"/>
      <c r="HNQ253" s="1"/>
      <c r="HNR253" s="1"/>
      <c r="HNS253" s="1"/>
      <c r="HNT253" s="1"/>
      <c r="HNU253" s="1"/>
      <c r="HNV253" s="1"/>
      <c r="HNW253" s="1"/>
      <c r="HNX253" s="1"/>
      <c r="HNY253" s="1"/>
      <c r="HNZ253" s="1"/>
      <c r="HOA253" s="1"/>
      <c r="HOB253" s="1"/>
      <c r="HOC253" s="1"/>
      <c r="HOD253" s="1"/>
      <c r="HOE253" s="1"/>
      <c r="HOF253" s="1"/>
      <c r="HOG253" s="1"/>
      <c r="HOH253" s="1"/>
      <c r="HOI253" s="1"/>
      <c r="HOJ253" s="1"/>
      <c r="HOK253" s="1"/>
      <c r="HOL253" s="1"/>
      <c r="HOM253" s="1"/>
      <c r="HON253" s="1"/>
      <c r="HOO253" s="1"/>
      <c r="HOP253" s="1"/>
      <c r="HOQ253" s="1"/>
      <c r="HOR253" s="1"/>
      <c r="HOS253" s="1"/>
      <c r="HOT253" s="1"/>
      <c r="HOU253" s="1"/>
      <c r="HOV253" s="1"/>
      <c r="HOW253" s="1"/>
      <c r="HOX253" s="1"/>
      <c r="HOY253" s="1"/>
      <c r="HOZ253" s="1"/>
      <c r="HPA253" s="1"/>
      <c r="HPB253" s="1"/>
      <c r="HPC253" s="1"/>
      <c r="HPD253" s="1"/>
      <c r="HPE253" s="1"/>
      <c r="HPF253" s="1"/>
      <c r="HPG253" s="1"/>
      <c r="HPH253" s="1"/>
      <c r="HPI253" s="1"/>
      <c r="HPJ253" s="1"/>
      <c r="HPK253" s="1"/>
      <c r="HPL253" s="1"/>
      <c r="HPM253" s="1"/>
      <c r="HPN253" s="1"/>
      <c r="HPO253" s="1"/>
      <c r="HPP253" s="1"/>
      <c r="HPQ253" s="1"/>
      <c r="HPR253" s="1"/>
      <c r="HPS253" s="1"/>
      <c r="HPT253" s="1"/>
      <c r="HPU253" s="1"/>
      <c r="HPV253" s="1"/>
      <c r="HPW253" s="1"/>
      <c r="HPX253" s="1"/>
      <c r="HPY253" s="1"/>
      <c r="HPZ253" s="1"/>
      <c r="HQA253" s="1"/>
      <c r="HQB253" s="1"/>
      <c r="HQC253" s="1"/>
      <c r="HQD253" s="1"/>
      <c r="HQE253" s="1"/>
      <c r="HQF253" s="1"/>
      <c r="HQG253" s="1"/>
      <c r="HQH253" s="1"/>
      <c r="HQI253" s="1"/>
      <c r="HQJ253" s="1"/>
      <c r="HQK253" s="1"/>
      <c r="HQL253" s="1"/>
      <c r="HQM253" s="1"/>
      <c r="HQN253" s="1"/>
      <c r="HQO253" s="1"/>
      <c r="HQP253" s="1"/>
      <c r="HQQ253" s="1"/>
      <c r="HQR253" s="1"/>
      <c r="HQS253" s="1"/>
      <c r="HQT253" s="1"/>
      <c r="HQU253" s="1"/>
      <c r="HQV253" s="1"/>
      <c r="HQW253" s="1"/>
      <c r="HQX253" s="1"/>
      <c r="HQY253" s="1"/>
      <c r="HQZ253" s="1"/>
      <c r="HRA253" s="1"/>
      <c r="HRB253" s="1"/>
      <c r="HRC253" s="1"/>
      <c r="HRD253" s="1"/>
      <c r="HRE253" s="1"/>
      <c r="HRF253" s="1"/>
      <c r="HRG253" s="1"/>
      <c r="HRH253" s="1"/>
      <c r="HRI253" s="1"/>
      <c r="HRJ253" s="1"/>
      <c r="HRK253" s="1"/>
      <c r="HRL253" s="1"/>
      <c r="HRM253" s="1"/>
      <c r="HRN253" s="1"/>
      <c r="HRO253" s="1"/>
      <c r="HRP253" s="1"/>
      <c r="HRQ253" s="1"/>
      <c r="HRR253" s="1"/>
      <c r="HRS253" s="1"/>
      <c r="HRT253" s="1"/>
      <c r="HRU253" s="1"/>
      <c r="HRV253" s="1"/>
      <c r="HRW253" s="1"/>
      <c r="HRX253" s="1"/>
      <c r="HRY253" s="1"/>
      <c r="HRZ253" s="1"/>
      <c r="HSA253" s="1"/>
      <c r="HSB253" s="1"/>
      <c r="HSC253" s="1"/>
      <c r="HSD253" s="1"/>
      <c r="HSE253" s="1"/>
      <c r="HSF253" s="1"/>
      <c r="HSG253" s="1"/>
      <c r="HSH253" s="1"/>
      <c r="HSI253" s="1"/>
      <c r="HSJ253" s="1"/>
      <c r="HSK253" s="1"/>
      <c r="HSL253" s="1"/>
      <c r="HSM253" s="1"/>
      <c r="HSN253" s="1"/>
      <c r="HSO253" s="1"/>
      <c r="HSP253" s="1"/>
      <c r="HSQ253" s="1"/>
      <c r="HSR253" s="1"/>
      <c r="HSS253" s="1"/>
      <c r="HST253" s="1"/>
      <c r="HSU253" s="1"/>
      <c r="HSV253" s="1"/>
      <c r="HSW253" s="1"/>
      <c r="HSX253" s="1"/>
      <c r="HSY253" s="1"/>
      <c r="HSZ253" s="1"/>
      <c r="HTA253" s="1"/>
      <c r="HTB253" s="1"/>
      <c r="HTC253" s="1"/>
      <c r="HTD253" s="1"/>
      <c r="HTE253" s="1"/>
      <c r="HTF253" s="1"/>
      <c r="HTG253" s="1"/>
      <c r="HTH253" s="1"/>
      <c r="HTI253" s="1"/>
      <c r="HTJ253" s="1"/>
      <c r="HTK253" s="1"/>
      <c r="HTL253" s="1"/>
      <c r="HTM253" s="1"/>
      <c r="HTN253" s="1"/>
      <c r="HTO253" s="1"/>
      <c r="HTP253" s="1"/>
      <c r="HTQ253" s="1"/>
      <c r="HTR253" s="1"/>
      <c r="HTS253" s="1"/>
      <c r="HTT253" s="1"/>
      <c r="HTU253" s="1"/>
      <c r="HTV253" s="1"/>
      <c r="HTW253" s="1"/>
      <c r="HTX253" s="1"/>
      <c r="HTY253" s="1"/>
      <c r="HTZ253" s="1"/>
      <c r="HUA253" s="1"/>
      <c r="HUB253" s="1"/>
      <c r="HUC253" s="1"/>
      <c r="HUD253" s="1"/>
      <c r="HUE253" s="1"/>
      <c r="HUF253" s="1"/>
      <c r="HUG253" s="1"/>
      <c r="HUH253" s="1"/>
      <c r="HUI253" s="1"/>
      <c r="HUJ253" s="1"/>
      <c r="HUK253" s="1"/>
      <c r="HUL253" s="1"/>
      <c r="HUM253" s="1"/>
      <c r="HUN253" s="1"/>
      <c r="HUO253" s="1"/>
      <c r="HUP253" s="1"/>
      <c r="HUQ253" s="1"/>
      <c r="HUR253" s="1"/>
      <c r="HUS253" s="1"/>
      <c r="HUT253" s="1"/>
      <c r="HUU253" s="1"/>
      <c r="HUV253" s="1"/>
      <c r="HUW253" s="1"/>
      <c r="HUX253" s="1"/>
      <c r="HUY253" s="1"/>
      <c r="HUZ253" s="1"/>
      <c r="HVA253" s="1"/>
      <c r="HVB253" s="1"/>
      <c r="HVC253" s="1"/>
      <c r="HVD253" s="1"/>
      <c r="HVE253" s="1"/>
      <c r="HVF253" s="1"/>
      <c r="HVG253" s="1"/>
      <c r="HVH253" s="1"/>
      <c r="HVI253" s="1"/>
      <c r="HVJ253" s="1"/>
      <c r="HVK253" s="1"/>
      <c r="HVL253" s="1"/>
      <c r="HVM253" s="1"/>
      <c r="HVN253" s="1"/>
      <c r="HVO253" s="1"/>
      <c r="HVP253" s="1"/>
      <c r="HVQ253" s="1"/>
      <c r="HVR253" s="1"/>
      <c r="HVS253" s="1"/>
      <c r="HVT253" s="1"/>
      <c r="HVU253" s="1"/>
      <c r="HVV253" s="1"/>
      <c r="HVW253" s="1"/>
      <c r="HVX253" s="1"/>
      <c r="HVY253" s="1"/>
      <c r="HVZ253" s="1"/>
      <c r="HWA253" s="1"/>
      <c r="HWB253" s="1"/>
      <c r="HWC253" s="1"/>
      <c r="HWD253" s="1"/>
      <c r="HWE253" s="1"/>
      <c r="HWF253" s="1"/>
      <c r="HWG253" s="1"/>
      <c r="HWH253" s="1"/>
      <c r="HWI253" s="1"/>
      <c r="HWJ253" s="1"/>
      <c r="HWK253" s="1"/>
      <c r="HWL253" s="1"/>
      <c r="HWM253" s="1"/>
      <c r="HWN253" s="1"/>
      <c r="HWO253" s="1"/>
      <c r="HWP253" s="1"/>
      <c r="HWQ253" s="1"/>
      <c r="HWR253" s="1"/>
      <c r="HWS253" s="1"/>
      <c r="HWT253" s="1"/>
      <c r="HWU253" s="1"/>
      <c r="HWV253" s="1"/>
      <c r="HWW253" s="1"/>
      <c r="HWX253" s="1"/>
      <c r="HWY253" s="1"/>
      <c r="HWZ253" s="1"/>
      <c r="HXA253" s="1"/>
      <c r="HXB253" s="1"/>
      <c r="HXC253" s="1"/>
      <c r="HXD253" s="1"/>
      <c r="HXE253" s="1"/>
      <c r="HXF253" s="1"/>
      <c r="HXG253" s="1"/>
      <c r="HXH253" s="1"/>
      <c r="HXI253" s="1"/>
      <c r="HXJ253" s="1"/>
      <c r="HXK253" s="1"/>
      <c r="HXL253" s="1"/>
      <c r="HXM253" s="1"/>
      <c r="HXN253" s="1"/>
      <c r="HXO253" s="1"/>
      <c r="HXP253" s="1"/>
      <c r="HXQ253" s="1"/>
      <c r="HXR253" s="1"/>
      <c r="HXS253" s="1"/>
      <c r="HXT253" s="1"/>
      <c r="HXU253" s="1"/>
      <c r="HXV253" s="1"/>
      <c r="HXW253" s="1"/>
      <c r="HXX253" s="1"/>
      <c r="HXY253" s="1"/>
      <c r="HXZ253" s="1"/>
      <c r="HYA253" s="1"/>
      <c r="HYB253" s="1"/>
      <c r="HYC253" s="1"/>
      <c r="HYD253" s="1"/>
      <c r="HYE253" s="1"/>
      <c r="HYF253" s="1"/>
      <c r="HYG253" s="1"/>
      <c r="HYH253" s="1"/>
      <c r="HYI253" s="1"/>
      <c r="HYJ253" s="1"/>
      <c r="HYK253" s="1"/>
      <c r="HYL253" s="1"/>
      <c r="HYM253" s="1"/>
      <c r="HYN253" s="1"/>
      <c r="HYO253" s="1"/>
      <c r="HYP253" s="1"/>
      <c r="HYQ253" s="1"/>
      <c r="HYR253" s="1"/>
      <c r="HYS253" s="1"/>
      <c r="HYT253" s="1"/>
      <c r="HYU253" s="1"/>
      <c r="HYV253" s="1"/>
      <c r="HYW253" s="1"/>
      <c r="HYX253" s="1"/>
      <c r="HYY253" s="1"/>
      <c r="HYZ253" s="1"/>
      <c r="HZA253" s="1"/>
      <c r="HZB253" s="1"/>
      <c r="HZC253" s="1"/>
      <c r="HZD253" s="1"/>
      <c r="HZE253" s="1"/>
      <c r="HZF253" s="1"/>
      <c r="HZG253" s="1"/>
      <c r="HZH253" s="1"/>
      <c r="HZI253" s="1"/>
      <c r="HZJ253" s="1"/>
      <c r="HZK253" s="1"/>
      <c r="HZL253" s="1"/>
      <c r="HZM253" s="1"/>
      <c r="HZN253" s="1"/>
      <c r="HZO253" s="1"/>
      <c r="HZP253" s="1"/>
      <c r="HZQ253" s="1"/>
      <c r="HZR253" s="1"/>
      <c r="HZS253" s="1"/>
      <c r="HZT253" s="1"/>
      <c r="HZU253" s="1"/>
      <c r="HZV253" s="1"/>
      <c r="HZW253" s="1"/>
      <c r="HZX253" s="1"/>
      <c r="HZY253" s="1"/>
      <c r="HZZ253" s="1"/>
      <c r="IAA253" s="1"/>
      <c r="IAB253" s="1"/>
      <c r="IAC253" s="1"/>
      <c r="IAD253" s="1"/>
      <c r="IAE253" s="1"/>
      <c r="IAF253" s="1"/>
      <c r="IAG253" s="1"/>
      <c r="IAH253" s="1"/>
      <c r="IAI253" s="1"/>
      <c r="IAJ253" s="1"/>
      <c r="IAK253" s="1"/>
      <c r="IAL253" s="1"/>
      <c r="IAM253" s="1"/>
      <c r="IAN253" s="1"/>
      <c r="IAO253" s="1"/>
      <c r="IAP253" s="1"/>
      <c r="IAQ253" s="1"/>
      <c r="IAR253" s="1"/>
      <c r="IAS253" s="1"/>
      <c r="IAT253" s="1"/>
      <c r="IAU253" s="1"/>
      <c r="IAV253" s="1"/>
      <c r="IAW253" s="1"/>
      <c r="IAX253" s="1"/>
      <c r="IAY253" s="1"/>
      <c r="IAZ253" s="1"/>
      <c r="IBA253" s="1"/>
      <c r="IBB253" s="1"/>
      <c r="IBC253" s="1"/>
      <c r="IBD253" s="1"/>
      <c r="IBE253" s="1"/>
      <c r="IBF253" s="1"/>
      <c r="IBG253" s="1"/>
      <c r="IBH253" s="1"/>
      <c r="IBI253" s="1"/>
      <c r="IBJ253" s="1"/>
      <c r="IBK253" s="1"/>
      <c r="IBL253" s="1"/>
      <c r="IBM253" s="1"/>
      <c r="IBN253" s="1"/>
      <c r="IBO253" s="1"/>
      <c r="IBP253" s="1"/>
      <c r="IBQ253" s="1"/>
      <c r="IBR253" s="1"/>
      <c r="IBS253" s="1"/>
      <c r="IBT253" s="1"/>
      <c r="IBU253" s="1"/>
      <c r="IBV253" s="1"/>
      <c r="IBW253" s="1"/>
      <c r="IBX253" s="1"/>
      <c r="IBY253" s="1"/>
      <c r="IBZ253" s="1"/>
      <c r="ICA253" s="1"/>
      <c r="ICB253" s="1"/>
      <c r="ICC253" s="1"/>
      <c r="ICD253" s="1"/>
      <c r="ICE253" s="1"/>
      <c r="ICF253" s="1"/>
      <c r="ICG253" s="1"/>
      <c r="ICH253" s="1"/>
      <c r="ICI253" s="1"/>
      <c r="ICJ253" s="1"/>
      <c r="ICK253" s="1"/>
      <c r="ICL253" s="1"/>
      <c r="ICM253" s="1"/>
      <c r="ICN253" s="1"/>
      <c r="ICO253" s="1"/>
      <c r="ICP253" s="1"/>
      <c r="ICQ253" s="1"/>
      <c r="ICR253" s="1"/>
      <c r="ICS253" s="1"/>
      <c r="ICT253" s="1"/>
      <c r="ICU253" s="1"/>
      <c r="ICV253" s="1"/>
      <c r="ICW253" s="1"/>
      <c r="ICX253" s="1"/>
      <c r="ICY253" s="1"/>
      <c r="ICZ253" s="1"/>
      <c r="IDA253" s="1"/>
      <c r="IDB253" s="1"/>
      <c r="IDC253" s="1"/>
      <c r="IDD253" s="1"/>
      <c r="IDE253" s="1"/>
      <c r="IDF253" s="1"/>
      <c r="IDG253" s="1"/>
      <c r="IDH253" s="1"/>
      <c r="IDI253" s="1"/>
      <c r="IDJ253" s="1"/>
      <c r="IDK253" s="1"/>
      <c r="IDL253" s="1"/>
      <c r="IDM253" s="1"/>
      <c r="IDN253" s="1"/>
      <c r="IDO253" s="1"/>
      <c r="IDP253" s="1"/>
      <c r="IDQ253" s="1"/>
      <c r="IDR253" s="1"/>
      <c r="IDS253" s="1"/>
      <c r="IDT253" s="1"/>
      <c r="IDU253" s="1"/>
      <c r="IDV253" s="1"/>
      <c r="IDW253" s="1"/>
      <c r="IDX253" s="1"/>
      <c r="IDY253" s="1"/>
      <c r="IDZ253" s="1"/>
      <c r="IEA253" s="1"/>
      <c r="IEB253" s="1"/>
      <c r="IEC253" s="1"/>
      <c r="IED253" s="1"/>
      <c r="IEE253" s="1"/>
      <c r="IEF253" s="1"/>
      <c r="IEG253" s="1"/>
      <c r="IEH253" s="1"/>
      <c r="IEI253" s="1"/>
      <c r="IEJ253" s="1"/>
      <c r="IEK253" s="1"/>
      <c r="IEL253" s="1"/>
      <c r="IEM253" s="1"/>
      <c r="IEN253" s="1"/>
      <c r="IEO253" s="1"/>
      <c r="IEP253" s="1"/>
      <c r="IEQ253" s="1"/>
      <c r="IER253" s="1"/>
      <c r="IES253" s="1"/>
      <c r="IET253" s="1"/>
      <c r="IEU253" s="1"/>
      <c r="IEV253" s="1"/>
      <c r="IEW253" s="1"/>
      <c r="IEX253" s="1"/>
      <c r="IEY253" s="1"/>
      <c r="IEZ253" s="1"/>
      <c r="IFA253" s="1"/>
      <c r="IFB253" s="1"/>
      <c r="IFC253" s="1"/>
      <c r="IFD253" s="1"/>
      <c r="IFE253" s="1"/>
      <c r="IFF253" s="1"/>
      <c r="IFG253" s="1"/>
      <c r="IFH253" s="1"/>
      <c r="IFI253" s="1"/>
      <c r="IFJ253" s="1"/>
      <c r="IFK253" s="1"/>
      <c r="IFL253" s="1"/>
      <c r="IFM253" s="1"/>
      <c r="IFN253" s="1"/>
      <c r="IFO253" s="1"/>
      <c r="IFP253" s="1"/>
      <c r="IFQ253" s="1"/>
      <c r="IFR253" s="1"/>
      <c r="IFS253" s="1"/>
      <c r="IFT253" s="1"/>
      <c r="IFU253" s="1"/>
      <c r="IFV253" s="1"/>
      <c r="IFW253" s="1"/>
      <c r="IFX253" s="1"/>
      <c r="IFY253" s="1"/>
      <c r="IFZ253" s="1"/>
      <c r="IGA253" s="1"/>
      <c r="IGB253" s="1"/>
      <c r="IGC253" s="1"/>
      <c r="IGD253" s="1"/>
      <c r="IGE253" s="1"/>
      <c r="IGF253" s="1"/>
      <c r="IGG253" s="1"/>
      <c r="IGH253" s="1"/>
      <c r="IGI253" s="1"/>
      <c r="IGJ253" s="1"/>
      <c r="IGK253" s="1"/>
      <c r="IGL253" s="1"/>
      <c r="IGM253" s="1"/>
      <c r="IGN253" s="1"/>
      <c r="IGO253" s="1"/>
      <c r="IGP253" s="1"/>
      <c r="IGQ253" s="1"/>
      <c r="IGR253" s="1"/>
      <c r="IGS253" s="1"/>
      <c r="IGT253" s="1"/>
      <c r="IGU253" s="1"/>
      <c r="IGV253" s="1"/>
      <c r="IGW253" s="1"/>
      <c r="IGX253" s="1"/>
      <c r="IGY253" s="1"/>
      <c r="IGZ253" s="1"/>
      <c r="IHA253" s="1"/>
      <c r="IHB253" s="1"/>
      <c r="IHC253" s="1"/>
      <c r="IHD253" s="1"/>
      <c r="IHE253" s="1"/>
      <c r="IHF253" s="1"/>
      <c r="IHG253" s="1"/>
      <c r="IHH253" s="1"/>
      <c r="IHI253" s="1"/>
      <c r="IHJ253" s="1"/>
      <c r="IHK253" s="1"/>
      <c r="IHL253" s="1"/>
      <c r="IHM253" s="1"/>
      <c r="IHN253" s="1"/>
      <c r="IHO253" s="1"/>
      <c r="IHP253" s="1"/>
      <c r="IHQ253" s="1"/>
      <c r="IHR253" s="1"/>
      <c r="IHS253" s="1"/>
      <c r="IHT253" s="1"/>
      <c r="IHU253" s="1"/>
      <c r="IHV253" s="1"/>
      <c r="IHW253" s="1"/>
      <c r="IHX253" s="1"/>
      <c r="IHY253" s="1"/>
      <c r="IHZ253" s="1"/>
      <c r="IIA253" s="1"/>
      <c r="IIB253" s="1"/>
      <c r="IIC253" s="1"/>
      <c r="IID253" s="1"/>
      <c r="IIE253" s="1"/>
      <c r="IIF253" s="1"/>
      <c r="IIG253" s="1"/>
      <c r="IIH253" s="1"/>
      <c r="III253" s="1"/>
      <c r="IIJ253" s="1"/>
      <c r="IIK253" s="1"/>
      <c r="IIL253" s="1"/>
      <c r="IIM253" s="1"/>
      <c r="IIN253" s="1"/>
      <c r="IIO253" s="1"/>
      <c r="IIP253" s="1"/>
      <c r="IIQ253" s="1"/>
      <c r="IIR253" s="1"/>
      <c r="IIS253" s="1"/>
      <c r="IIT253" s="1"/>
      <c r="IIU253" s="1"/>
      <c r="IIV253" s="1"/>
      <c r="IIW253" s="1"/>
      <c r="IIX253" s="1"/>
      <c r="IIY253" s="1"/>
      <c r="IIZ253" s="1"/>
      <c r="IJA253" s="1"/>
      <c r="IJB253" s="1"/>
      <c r="IJC253" s="1"/>
      <c r="IJD253" s="1"/>
      <c r="IJE253" s="1"/>
      <c r="IJF253" s="1"/>
      <c r="IJG253" s="1"/>
      <c r="IJH253" s="1"/>
      <c r="IJI253" s="1"/>
      <c r="IJJ253" s="1"/>
      <c r="IJK253" s="1"/>
      <c r="IJL253" s="1"/>
      <c r="IJM253" s="1"/>
      <c r="IJN253" s="1"/>
      <c r="IJO253" s="1"/>
      <c r="IJP253" s="1"/>
      <c r="IJQ253" s="1"/>
      <c r="IJR253" s="1"/>
      <c r="IJS253" s="1"/>
      <c r="IJT253" s="1"/>
      <c r="IJU253" s="1"/>
      <c r="IJV253" s="1"/>
      <c r="IJW253" s="1"/>
      <c r="IJX253" s="1"/>
      <c r="IJY253" s="1"/>
      <c r="IJZ253" s="1"/>
      <c r="IKA253" s="1"/>
      <c r="IKB253" s="1"/>
      <c r="IKC253" s="1"/>
      <c r="IKD253" s="1"/>
      <c r="IKE253" s="1"/>
      <c r="IKF253" s="1"/>
      <c r="IKG253" s="1"/>
      <c r="IKH253" s="1"/>
      <c r="IKI253" s="1"/>
      <c r="IKJ253" s="1"/>
      <c r="IKK253" s="1"/>
      <c r="IKL253" s="1"/>
      <c r="IKM253" s="1"/>
      <c r="IKN253" s="1"/>
      <c r="IKO253" s="1"/>
      <c r="IKP253" s="1"/>
      <c r="IKQ253" s="1"/>
      <c r="IKR253" s="1"/>
      <c r="IKS253" s="1"/>
      <c r="IKT253" s="1"/>
      <c r="IKU253" s="1"/>
      <c r="IKV253" s="1"/>
      <c r="IKW253" s="1"/>
      <c r="IKX253" s="1"/>
      <c r="IKY253" s="1"/>
      <c r="IKZ253" s="1"/>
      <c r="ILA253" s="1"/>
      <c r="ILB253" s="1"/>
      <c r="ILC253" s="1"/>
      <c r="ILD253" s="1"/>
      <c r="ILE253" s="1"/>
      <c r="ILF253" s="1"/>
      <c r="ILG253" s="1"/>
      <c r="ILH253" s="1"/>
      <c r="ILI253" s="1"/>
      <c r="ILJ253" s="1"/>
      <c r="ILK253" s="1"/>
      <c r="ILL253" s="1"/>
      <c r="ILM253" s="1"/>
      <c r="ILN253" s="1"/>
      <c r="ILO253" s="1"/>
      <c r="ILP253" s="1"/>
      <c r="ILQ253" s="1"/>
      <c r="ILR253" s="1"/>
      <c r="ILS253" s="1"/>
      <c r="ILT253" s="1"/>
      <c r="ILU253" s="1"/>
      <c r="ILV253" s="1"/>
      <c r="ILW253" s="1"/>
      <c r="ILX253" s="1"/>
      <c r="ILY253" s="1"/>
      <c r="ILZ253" s="1"/>
      <c r="IMA253" s="1"/>
      <c r="IMB253" s="1"/>
      <c r="IMC253" s="1"/>
      <c r="IMD253" s="1"/>
      <c r="IME253" s="1"/>
      <c r="IMF253" s="1"/>
      <c r="IMG253" s="1"/>
      <c r="IMH253" s="1"/>
      <c r="IMI253" s="1"/>
      <c r="IMJ253" s="1"/>
      <c r="IMK253" s="1"/>
      <c r="IML253" s="1"/>
      <c r="IMM253" s="1"/>
      <c r="IMN253" s="1"/>
      <c r="IMO253" s="1"/>
      <c r="IMP253" s="1"/>
      <c r="IMQ253" s="1"/>
      <c r="IMR253" s="1"/>
      <c r="IMS253" s="1"/>
      <c r="IMT253" s="1"/>
      <c r="IMU253" s="1"/>
      <c r="IMV253" s="1"/>
      <c r="IMW253" s="1"/>
      <c r="IMX253" s="1"/>
      <c r="IMY253" s="1"/>
      <c r="IMZ253" s="1"/>
      <c r="INA253" s="1"/>
      <c r="INB253" s="1"/>
      <c r="INC253" s="1"/>
      <c r="IND253" s="1"/>
      <c r="INE253" s="1"/>
      <c r="INF253" s="1"/>
      <c r="ING253" s="1"/>
      <c r="INH253" s="1"/>
      <c r="INI253" s="1"/>
      <c r="INJ253" s="1"/>
      <c r="INK253" s="1"/>
      <c r="INL253" s="1"/>
      <c r="INM253" s="1"/>
      <c r="INN253" s="1"/>
      <c r="INO253" s="1"/>
      <c r="INP253" s="1"/>
      <c r="INQ253" s="1"/>
      <c r="INR253" s="1"/>
      <c r="INS253" s="1"/>
      <c r="INT253" s="1"/>
      <c r="INU253" s="1"/>
      <c r="INV253" s="1"/>
      <c r="INW253" s="1"/>
      <c r="INX253" s="1"/>
      <c r="INY253" s="1"/>
      <c r="INZ253" s="1"/>
      <c r="IOA253" s="1"/>
      <c r="IOB253" s="1"/>
      <c r="IOC253" s="1"/>
      <c r="IOD253" s="1"/>
      <c r="IOE253" s="1"/>
      <c r="IOF253" s="1"/>
      <c r="IOG253" s="1"/>
      <c r="IOH253" s="1"/>
      <c r="IOI253" s="1"/>
      <c r="IOJ253" s="1"/>
      <c r="IOK253" s="1"/>
      <c r="IOL253" s="1"/>
      <c r="IOM253" s="1"/>
      <c r="ION253" s="1"/>
      <c r="IOO253" s="1"/>
      <c r="IOP253" s="1"/>
      <c r="IOQ253" s="1"/>
      <c r="IOR253" s="1"/>
      <c r="IOS253" s="1"/>
      <c r="IOT253" s="1"/>
      <c r="IOU253" s="1"/>
      <c r="IOV253" s="1"/>
      <c r="IOW253" s="1"/>
      <c r="IOX253" s="1"/>
      <c r="IOY253" s="1"/>
      <c r="IOZ253" s="1"/>
      <c r="IPA253" s="1"/>
      <c r="IPB253" s="1"/>
      <c r="IPC253" s="1"/>
      <c r="IPD253" s="1"/>
      <c r="IPE253" s="1"/>
      <c r="IPF253" s="1"/>
      <c r="IPG253" s="1"/>
      <c r="IPH253" s="1"/>
      <c r="IPI253" s="1"/>
      <c r="IPJ253" s="1"/>
      <c r="IPK253" s="1"/>
      <c r="IPL253" s="1"/>
      <c r="IPM253" s="1"/>
      <c r="IPN253" s="1"/>
      <c r="IPO253" s="1"/>
      <c r="IPP253" s="1"/>
      <c r="IPQ253" s="1"/>
      <c r="IPR253" s="1"/>
      <c r="IPS253" s="1"/>
      <c r="IPT253" s="1"/>
      <c r="IPU253" s="1"/>
      <c r="IPV253" s="1"/>
      <c r="IPW253" s="1"/>
      <c r="IPX253" s="1"/>
      <c r="IPY253" s="1"/>
      <c r="IPZ253" s="1"/>
      <c r="IQA253" s="1"/>
      <c r="IQB253" s="1"/>
      <c r="IQC253" s="1"/>
      <c r="IQD253" s="1"/>
      <c r="IQE253" s="1"/>
      <c r="IQF253" s="1"/>
      <c r="IQG253" s="1"/>
      <c r="IQH253" s="1"/>
      <c r="IQI253" s="1"/>
      <c r="IQJ253" s="1"/>
      <c r="IQK253" s="1"/>
      <c r="IQL253" s="1"/>
      <c r="IQM253" s="1"/>
      <c r="IQN253" s="1"/>
      <c r="IQO253" s="1"/>
      <c r="IQP253" s="1"/>
      <c r="IQQ253" s="1"/>
      <c r="IQR253" s="1"/>
      <c r="IQS253" s="1"/>
      <c r="IQT253" s="1"/>
      <c r="IQU253" s="1"/>
      <c r="IQV253" s="1"/>
      <c r="IQW253" s="1"/>
      <c r="IQX253" s="1"/>
      <c r="IQY253" s="1"/>
      <c r="IQZ253" s="1"/>
      <c r="IRA253" s="1"/>
      <c r="IRB253" s="1"/>
      <c r="IRC253" s="1"/>
      <c r="IRD253" s="1"/>
      <c r="IRE253" s="1"/>
      <c r="IRF253" s="1"/>
      <c r="IRG253" s="1"/>
      <c r="IRH253" s="1"/>
      <c r="IRI253" s="1"/>
      <c r="IRJ253" s="1"/>
      <c r="IRK253" s="1"/>
      <c r="IRL253" s="1"/>
      <c r="IRM253" s="1"/>
      <c r="IRN253" s="1"/>
      <c r="IRO253" s="1"/>
      <c r="IRP253" s="1"/>
      <c r="IRQ253" s="1"/>
      <c r="IRR253" s="1"/>
      <c r="IRS253" s="1"/>
      <c r="IRT253" s="1"/>
      <c r="IRU253" s="1"/>
      <c r="IRV253" s="1"/>
      <c r="IRW253" s="1"/>
      <c r="IRX253" s="1"/>
      <c r="IRY253" s="1"/>
      <c r="IRZ253" s="1"/>
      <c r="ISA253" s="1"/>
      <c r="ISB253" s="1"/>
      <c r="ISC253" s="1"/>
      <c r="ISD253" s="1"/>
      <c r="ISE253" s="1"/>
      <c r="ISF253" s="1"/>
      <c r="ISG253" s="1"/>
      <c r="ISH253" s="1"/>
      <c r="ISI253" s="1"/>
      <c r="ISJ253" s="1"/>
      <c r="ISK253" s="1"/>
      <c r="ISL253" s="1"/>
      <c r="ISM253" s="1"/>
      <c r="ISN253" s="1"/>
      <c r="ISO253" s="1"/>
      <c r="ISP253" s="1"/>
      <c r="ISQ253" s="1"/>
      <c r="ISR253" s="1"/>
      <c r="ISS253" s="1"/>
      <c r="IST253" s="1"/>
      <c r="ISU253" s="1"/>
      <c r="ISV253" s="1"/>
      <c r="ISW253" s="1"/>
      <c r="ISX253" s="1"/>
      <c r="ISY253" s="1"/>
      <c r="ISZ253" s="1"/>
      <c r="ITA253" s="1"/>
      <c r="ITB253" s="1"/>
      <c r="ITC253" s="1"/>
      <c r="ITD253" s="1"/>
      <c r="ITE253" s="1"/>
      <c r="ITF253" s="1"/>
      <c r="ITG253" s="1"/>
      <c r="ITH253" s="1"/>
      <c r="ITI253" s="1"/>
      <c r="ITJ253" s="1"/>
      <c r="ITK253" s="1"/>
      <c r="ITL253" s="1"/>
      <c r="ITM253" s="1"/>
      <c r="ITN253" s="1"/>
      <c r="ITO253" s="1"/>
      <c r="ITP253" s="1"/>
      <c r="ITQ253" s="1"/>
      <c r="ITR253" s="1"/>
      <c r="ITS253" s="1"/>
      <c r="ITT253" s="1"/>
      <c r="ITU253" s="1"/>
      <c r="ITV253" s="1"/>
      <c r="ITW253" s="1"/>
      <c r="ITX253" s="1"/>
      <c r="ITY253" s="1"/>
      <c r="ITZ253" s="1"/>
      <c r="IUA253" s="1"/>
      <c r="IUB253" s="1"/>
      <c r="IUC253" s="1"/>
      <c r="IUD253" s="1"/>
      <c r="IUE253" s="1"/>
      <c r="IUF253" s="1"/>
      <c r="IUG253" s="1"/>
      <c r="IUH253" s="1"/>
      <c r="IUI253" s="1"/>
      <c r="IUJ253" s="1"/>
      <c r="IUK253" s="1"/>
      <c r="IUL253" s="1"/>
      <c r="IUM253" s="1"/>
      <c r="IUN253" s="1"/>
      <c r="IUO253" s="1"/>
      <c r="IUP253" s="1"/>
      <c r="IUQ253" s="1"/>
      <c r="IUR253" s="1"/>
      <c r="IUS253" s="1"/>
      <c r="IUT253" s="1"/>
      <c r="IUU253" s="1"/>
      <c r="IUV253" s="1"/>
      <c r="IUW253" s="1"/>
      <c r="IUX253" s="1"/>
      <c r="IUY253" s="1"/>
      <c r="IUZ253" s="1"/>
      <c r="IVA253" s="1"/>
      <c r="IVB253" s="1"/>
      <c r="IVC253" s="1"/>
      <c r="IVD253" s="1"/>
      <c r="IVE253" s="1"/>
      <c r="IVF253" s="1"/>
      <c r="IVG253" s="1"/>
      <c r="IVH253" s="1"/>
      <c r="IVI253" s="1"/>
      <c r="IVJ253" s="1"/>
      <c r="IVK253" s="1"/>
      <c r="IVL253" s="1"/>
      <c r="IVM253" s="1"/>
      <c r="IVN253" s="1"/>
      <c r="IVO253" s="1"/>
      <c r="IVP253" s="1"/>
      <c r="IVQ253" s="1"/>
      <c r="IVR253" s="1"/>
      <c r="IVS253" s="1"/>
      <c r="IVT253" s="1"/>
      <c r="IVU253" s="1"/>
      <c r="IVV253" s="1"/>
      <c r="IVW253" s="1"/>
      <c r="IVX253" s="1"/>
      <c r="IVY253" s="1"/>
      <c r="IVZ253" s="1"/>
      <c r="IWA253" s="1"/>
      <c r="IWB253" s="1"/>
      <c r="IWC253" s="1"/>
      <c r="IWD253" s="1"/>
      <c r="IWE253" s="1"/>
      <c r="IWF253" s="1"/>
      <c r="IWG253" s="1"/>
      <c r="IWH253" s="1"/>
      <c r="IWI253" s="1"/>
      <c r="IWJ253" s="1"/>
      <c r="IWK253" s="1"/>
      <c r="IWL253" s="1"/>
      <c r="IWM253" s="1"/>
      <c r="IWN253" s="1"/>
      <c r="IWO253" s="1"/>
      <c r="IWP253" s="1"/>
      <c r="IWQ253" s="1"/>
      <c r="IWR253" s="1"/>
      <c r="IWS253" s="1"/>
      <c r="IWT253" s="1"/>
      <c r="IWU253" s="1"/>
      <c r="IWV253" s="1"/>
      <c r="IWW253" s="1"/>
      <c r="IWX253" s="1"/>
      <c r="IWY253" s="1"/>
      <c r="IWZ253" s="1"/>
      <c r="IXA253" s="1"/>
      <c r="IXB253" s="1"/>
      <c r="IXC253" s="1"/>
      <c r="IXD253" s="1"/>
      <c r="IXE253" s="1"/>
      <c r="IXF253" s="1"/>
      <c r="IXG253" s="1"/>
      <c r="IXH253" s="1"/>
      <c r="IXI253" s="1"/>
      <c r="IXJ253" s="1"/>
      <c r="IXK253" s="1"/>
      <c r="IXL253" s="1"/>
      <c r="IXM253" s="1"/>
      <c r="IXN253" s="1"/>
      <c r="IXO253" s="1"/>
      <c r="IXP253" s="1"/>
      <c r="IXQ253" s="1"/>
      <c r="IXR253" s="1"/>
      <c r="IXS253" s="1"/>
      <c r="IXT253" s="1"/>
      <c r="IXU253" s="1"/>
      <c r="IXV253" s="1"/>
      <c r="IXW253" s="1"/>
      <c r="IXX253" s="1"/>
      <c r="IXY253" s="1"/>
      <c r="IXZ253" s="1"/>
      <c r="IYA253" s="1"/>
      <c r="IYB253" s="1"/>
      <c r="IYC253" s="1"/>
      <c r="IYD253" s="1"/>
      <c r="IYE253" s="1"/>
      <c r="IYF253" s="1"/>
      <c r="IYG253" s="1"/>
      <c r="IYH253" s="1"/>
      <c r="IYI253" s="1"/>
      <c r="IYJ253" s="1"/>
      <c r="IYK253" s="1"/>
      <c r="IYL253" s="1"/>
      <c r="IYM253" s="1"/>
      <c r="IYN253" s="1"/>
      <c r="IYO253" s="1"/>
      <c r="IYP253" s="1"/>
      <c r="IYQ253" s="1"/>
      <c r="IYR253" s="1"/>
      <c r="IYS253" s="1"/>
      <c r="IYT253" s="1"/>
      <c r="IYU253" s="1"/>
      <c r="IYV253" s="1"/>
      <c r="IYW253" s="1"/>
      <c r="IYX253" s="1"/>
      <c r="IYY253" s="1"/>
      <c r="IYZ253" s="1"/>
      <c r="IZA253" s="1"/>
      <c r="IZB253" s="1"/>
      <c r="IZC253" s="1"/>
      <c r="IZD253" s="1"/>
      <c r="IZE253" s="1"/>
      <c r="IZF253" s="1"/>
      <c r="IZG253" s="1"/>
      <c r="IZH253" s="1"/>
      <c r="IZI253" s="1"/>
      <c r="IZJ253" s="1"/>
      <c r="IZK253" s="1"/>
      <c r="IZL253" s="1"/>
      <c r="IZM253" s="1"/>
      <c r="IZN253" s="1"/>
      <c r="IZO253" s="1"/>
      <c r="IZP253" s="1"/>
      <c r="IZQ253" s="1"/>
      <c r="IZR253" s="1"/>
      <c r="IZS253" s="1"/>
      <c r="IZT253" s="1"/>
      <c r="IZU253" s="1"/>
      <c r="IZV253" s="1"/>
      <c r="IZW253" s="1"/>
      <c r="IZX253" s="1"/>
      <c r="IZY253" s="1"/>
      <c r="IZZ253" s="1"/>
      <c r="JAA253" s="1"/>
      <c r="JAB253" s="1"/>
      <c r="JAC253" s="1"/>
      <c r="JAD253" s="1"/>
      <c r="JAE253" s="1"/>
      <c r="JAF253" s="1"/>
      <c r="JAG253" s="1"/>
      <c r="JAH253" s="1"/>
      <c r="JAI253" s="1"/>
      <c r="JAJ253" s="1"/>
      <c r="JAK253" s="1"/>
      <c r="JAL253" s="1"/>
      <c r="JAM253" s="1"/>
      <c r="JAN253" s="1"/>
      <c r="JAO253" s="1"/>
      <c r="JAP253" s="1"/>
      <c r="JAQ253" s="1"/>
      <c r="JAR253" s="1"/>
      <c r="JAS253" s="1"/>
      <c r="JAT253" s="1"/>
      <c r="JAU253" s="1"/>
      <c r="JAV253" s="1"/>
      <c r="JAW253" s="1"/>
      <c r="JAX253" s="1"/>
      <c r="JAY253" s="1"/>
      <c r="JAZ253" s="1"/>
      <c r="JBA253" s="1"/>
      <c r="JBB253" s="1"/>
      <c r="JBC253" s="1"/>
      <c r="JBD253" s="1"/>
      <c r="JBE253" s="1"/>
      <c r="JBF253" s="1"/>
      <c r="JBG253" s="1"/>
      <c r="JBH253" s="1"/>
      <c r="JBI253" s="1"/>
      <c r="JBJ253" s="1"/>
      <c r="JBK253" s="1"/>
      <c r="JBL253" s="1"/>
      <c r="JBM253" s="1"/>
      <c r="JBN253" s="1"/>
      <c r="JBO253" s="1"/>
      <c r="JBP253" s="1"/>
      <c r="JBQ253" s="1"/>
      <c r="JBR253" s="1"/>
      <c r="JBS253" s="1"/>
      <c r="JBT253" s="1"/>
      <c r="JBU253" s="1"/>
      <c r="JBV253" s="1"/>
      <c r="JBW253" s="1"/>
      <c r="JBX253" s="1"/>
      <c r="JBY253" s="1"/>
      <c r="JBZ253" s="1"/>
      <c r="JCA253" s="1"/>
      <c r="JCB253" s="1"/>
      <c r="JCC253" s="1"/>
      <c r="JCD253" s="1"/>
      <c r="JCE253" s="1"/>
      <c r="JCF253" s="1"/>
      <c r="JCG253" s="1"/>
      <c r="JCH253" s="1"/>
      <c r="JCI253" s="1"/>
      <c r="JCJ253" s="1"/>
      <c r="JCK253" s="1"/>
      <c r="JCL253" s="1"/>
      <c r="JCM253" s="1"/>
      <c r="JCN253" s="1"/>
      <c r="JCO253" s="1"/>
      <c r="JCP253" s="1"/>
      <c r="JCQ253" s="1"/>
      <c r="JCR253" s="1"/>
      <c r="JCS253" s="1"/>
      <c r="JCT253" s="1"/>
      <c r="JCU253" s="1"/>
      <c r="JCV253" s="1"/>
      <c r="JCW253" s="1"/>
      <c r="JCX253" s="1"/>
      <c r="JCY253" s="1"/>
      <c r="JCZ253" s="1"/>
      <c r="JDA253" s="1"/>
      <c r="JDB253" s="1"/>
      <c r="JDC253" s="1"/>
      <c r="JDD253" s="1"/>
      <c r="JDE253" s="1"/>
      <c r="JDF253" s="1"/>
      <c r="JDG253" s="1"/>
      <c r="JDH253" s="1"/>
      <c r="JDI253" s="1"/>
      <c r="JDJ253" s="1"/>
      <c r="JDK253" s="1"/>
      <c r="JDL253" s="1"/>
      <c r="JDM253" s="1"/>
      <c r="JDN253" s="1"/>
      <c r="JDO253" s="1"/>
      <c r="JDP253" s="1"/>
      <c r="JDQ253" s="1"/>
      <c r="JDR253" s="1"/>
      <c r="JDS253" s="1"/>
      <c r="JDT253" s="1"/>
      <c r="JDU253" s="1"/>
      <c r="JDV253" s="1"/>
      <c r="JDW253" s="1"/>
      <c r="JDX253" s="1"/>
      <c r="JDY253" s="1"/>
      <c r="JDZ253" s="1"/>
      <c r="JEA253" s="1"/>
      <c r="JEB253" s="1"/>
      <c r="JEC253" s="1"/>
      <c r="JED253" s="1"/>
      <c r="JEE253" s="1"/>
      <c r="JEF253" s="1"/>
      <c r="JEG253" s="1"/>
      <c r="JEH253" s="1"/>
      <c r="JEI253" s="1"/>
      <c r="JEJ253" s="1"/>
      <c r="JEK253" s="1"/>
      <c r="JEL253" s="1"/>
      <c r="JEM253" s="1"/>
      <c r="JEN253" s="1"/>
      <c r="JEO253" s="1"/>
      <c r="JEP253" s="1"/>
      <c r="JEQ253" s="1"/>
      <c r="JER253" s="1"/>
      <c r="JES253" s="1"/>
      <c r="JET253" s="1"/>
      <c r="JEU253" s="1"/>
      <c r="JEV253" s="1"/>
      <c r="JEW253" s="1"/>
      <c r="JEX253" s="1"/>
      <c r="JEY253" s="1"/>
      <c r="JEZ253" s="1"/>
      <c r="JFA253" s="1"/>
      <c r="JFB253" s="1"/>
      <c r="JFC253" s="1"/>
      <c r="JFD253" s="1"/>
      <c r="JFE253" s="1"/>
      <c r="JFF253" s="1"/>
      <c r="JFG253" s="1"/>
      <c r="JFH253" s="1"/>
      <c r="JFI253" s="1"/>
      <c r="JFJ253" s="1"/>
      <c r="JFK253" s="1"/>
      <c r="JFL253" s="1"/>
      <c r="JFM253" s="1"/>
      <c r="JFN253" s="1"/>
      <c r="JFO253" s="1"/>
      <c r="JFP253" s="1"/>
      <c r="JFQ253" s="1"/>
      <c r="JFR253" s="1"/>
      <c r="JFS253" s="1"/>
      <c r="JFT253" s="1"/>
      <c r="JFU253" s="1"/>
      <c r="JFV253" s="1"/>
      <c r="JFW253" s="1"/>
      <c r="JFX253" s="1"/>
      <c r="JFY253" s="1"/>
      <c r="JFZ253" s="1"/>
      <c r="JGA253" s="1"/>
      <c r="JGB253" s="1"/>
      <c r="JGC253" s="1"/>
      <c r="JGD253" s="1"/>
      <c r="JGE253" s="1"/>
      <c r="JGF253" s="1"/>
      <c r="JGG253" s="1"/>
      <c r="JGH253" s="1"/>
      <c r="JGI253" s="1"/>
      <c r="JGJ253" s="1"/>
      <c r="JGK253" s="1"/>
      <c r="JGL253" s="1"/>
      <c r="JGM253" s="1"/>
      <c r="JGN253" s="1"/>
      <c r="JGO253" s="1"/>
      <c r="JGP253" s="1"/>
      <c r="JGQ253" s="1"/>
      <c r="JGR253" s="1"/>
      <c r="JGS253" s="1"/>
      <c r="JGT253" s="1"/>
      <c r="JGU253" s="1"/>
      <c r="JGV253" s="1"/>
      <c r="JGW253" s="1"/>
      <c r="JGX253" s="1"/>
      <c r="JGY253" s="1"/>
      <c r="JGZ253" s="1"/>
      <c r="JHA253" s="1"/>
      <c r="JHB253" s="1"/>
      <c r="JHC253" s="1"/>
      <c r="JHD253" s="1"/>
      <c r="JHE253" s="1"/>
      <c r="JHF253" s="1"/>
      <c r="JHG253" s="1"/>
      <c r="JHH253" s="1"/>
      <c r="JHI253" s="1"/>
      <c r="JHJ253" s="1"/>
      <c r="JHK253" s="1"/>
      <c r="JHL253" s="1"/>
      <c r="JHM253" s="1"/>
      <c r="JHN253" s="1"/>
      <c r="JHO253" s="1"/>
      <c r="JHP253" s="1"/>
      <c r="JHQ253" s="1"/>
      <c r="JHR253" s="1"/>
      <c r="JHS253" s="1"/>
      <c r="JHT253" s="1"/>
      <c r="JHU253" s="1"/>
      <c r="JHV253" s="1"/>
      <c r="JHW253" s="1"/>
      <c r="JHX253" s="1"/>
      <c r="JHY253" s="1"/>
      <c r="JHZ253" s="1"/>
      <c r="JIA253" s="1"/>
      <c r="JIB253" s="1"/>
      <c r="JIC253" s="1"/>
      <c r="JID253" s="1"/>
      <c r="JIE253" s="1"/>
      <c r="JIF253" s="1"/>
      <c r="JIG253" s="1"/>
      <c r="JIH253" s="1"/>
      <c r="JII253" s="1"/>
      <c r="JIJ253" s="1"/>
      <c r="JIK253" s="1"/>
      <c r="JIL253" s="1"/>
      <c r="JIM253" s="1"/>
      <c r="JIN253" s="1"/>
      <c r="JIO253" s="1"/>
      <c r="JIP253" s="1"/>
      <c r="JIQ253" s="1"/>
      <c r="JIR253" s="1"/>
      <c r="JIS253" s="1"/>
      <c r="JIT253" s="1"/>
      <c r="JIU253" s="1"/>
      <c r="JIV253" s="1"/>
      <c r="JIW253" s="1"/>
      <c r="JIX253" s="1"/>
      <c r="JIY253" s="1"/>
      <c r="JIZ253" s="1"/>
      <c r="JJA253" s="1"/>
      <c r="JJB253" s="1"/>
      <c r="JJC253" s="1"/>
      <c r="JJD253" s="1"/>
      <c r="JJE253" s="1"/>
      <c r="JJF253" s="1"/>
      <c r="JJG253" s="1"/>
      <c r="JJH253" s="1"/>
      <c r="JJI253" s="1"/>
      <c r="JJJ253" s="1"/>
      <c r="JJK253" s="1"/>
      <c r="JJL253" s="1"/>
      <c r="JJM253" s="1"/>
      <c r="JJN253" s="1"/>
      <c r="JJO253" s="1"/>
      <c r="JJP253" s="1"/>
      <c r="JJQ253" s="1"/>
      <c r="JJR253" s="1"/>
      <c r="JJS253" s="1"/>
      <c r="JJT253" s="1"/>
      <c r="JJU253" s="1"/>
      <c r="JJV253" s="1"/>
      <c r="JJW253" s="1"/>
      <c r="JJX253" s="1"/>
      <c r="JJY253" s="1"/>
      <c r="JJZ253" s="1"/>
      <c r="JKA253" s="1"/>
      <c r="JKB253" s="1"/>
      <c r="JKC253" s="1"/>
      <c r="JKD253" s="1"/>
      <c r="JKE253" s="1"/>
      <c r="JKF253" s="1"/>
      <c r="JKG253" s="1"/>
      <c r="JKH253" s="1"/>
      <c r="JKI253" s="1"/>
      <c r="JKJ253" s="1"/>
      <c r="JKK253" s="1"/>
      <c r="JKL253" s="1"/>
      <c r="JKM253" s="1"/>
      <c r="JKN253" s="1"/>
      <c r="JKO253" s="1"/>
      <c r="JKP253" s="1"/>
      <c r="JKQ253" s="1"/>
      <c r="JKR253" s="1"/>
      <c r="JKS253" s="1"/>
      <c r="JKT253" s="1"/>
      <c r="JKU253" s="1"/>
      <c r="JKV253" s="1"/>
      <c r="JKW253" s="1"/>
      <c r="JKX253" s="1"/>
      <c r="JKY253" s="1"/>
      <c r="JKZ253" s="1"/>
      <c r="JLA253" s="1"/>
      <c r="JLB253" s="1"/>
      <c r="JLC253" s="1"/>
      <c r="JLD253" s="1"/>
      <c r="JLE253" s="1"/>
      <c r="JLF253" s="1"/>
      <c r="JLG253" s="1"/>
      <c r="JLH253" s="1"/>
      <c r="JLI253" s="1"/>
      <c r="JLJ253" s="1"/>
      <c r="JLK253" s="1"/>
      <c r="JLL253" s="1"/>
      <c r="JLM253" s="1"/>
      <c r="JLN253" s="1"/>
      <c r="JLO253" s="1"/>
      <c r="JLP253" s="1"/>
      <c r="JLQ253" s="1"/>
      <c r="JLR253" s="1"/>
      <c r="JLS253" s="1"/>
      <c r="JLT253" s="1"/>
      <c r="JLU253" s="1"/>
      <c r="JLV253" s="1"/>
      <c r="JLW253" s="1"/>
      <c r="JLX253" s="1"/>
      <c r="JLY253" s="1"/>
      <c r="JLZ253" s="1"/>
      <c r="JMA253" s="1"/>
      <c r="JMB253" s="1"/>
      <c r="JMC253" s="1"/>
      <c r="JMD253" s="1"/>
      <c r="JME253" s="1"/>
      <c r="JMF253" s="1"/>
      <c r="JMG253" s="1"/>
      <c r="JMH253" s="1"/>
      <c r="JMI253" s="1"/>
      <c r="JMJ253" s="1"/>
      <c r="JMK253" s="1"/>
      <c r="JML253" s="1"/>
      <c r="JMM253" s="1"/>
      <c r="JMN253" s="1"/>
      <c r="JMO253" s="1"/>
      <c r="JMP253" s="1"/>
      <c r="JMQ253" s="1"/>
      <c r="JMR253" s="1"/>
      <c r="JMS253" s="1"/>
      <c r="JMT253" s="1"/>
      <c r="JMU253" s="1"/>
      <c r="JMV253" s="1"/>
      <c r="JMW253" s="1"/>
      <c r="JMX253" s="1"/>
      <c r="JMY253" s="1"/>
      <c r="JMZ253" s="1"/>
      <c r="JNA253" s="1"/>
      <c r="JNB253" s="1"/>
      <c r="JNC253" s="1"/>
      <c r="JND253" s="1"/>
      <c r="JNE253" s="1"/>
      <c r="JNF253" s="1"/>
      <c r="JNG253" s="1"/>
      <c r="JNH253" s="1"/>
      <c r="JNI253" s="1"/>
      <c r="JNJ253" s="1"/>
      <c r="JNK253" s="1"/>
      <c r="JNL253" s="1"/>
      <c r="JNM253" s="1"/>
      <c r="JNN253" s="1"/>
      <c r="JNO253" s="1"/>
      <c r="JNP253" s="1"/>
      <c r="JNQ253" s="1"/>
      <c r="JNR253" s="1"/>
      <c r="JNS253" s="1"/>
      <c r="JNT253" s="1"/>
      <c r="JNU253" s="1"/>
      <c r="JNV253" s="1"/>
      <c r="JNW253" s="1"/>
      <c r="JNX253" s="1"/>
      <c r="JNY253" s="1"/>
      <c r="JNZ253" s="1"/>
      <c r="JOA253" s="1"/>
      <c r="JOB253" s="1"/>
      <c r="JOC253" s="1"/>
      <c r="JOD253" s="1"/>
      <c r="JOE253" s="1"/>
      <c r="JOF253" s="1"/>
      <c r="JOG253" s="1"/>
      <c r="JOH253" s="1"/>
      <c r="JOI253" s="1"/>
      <c r="JOJ253" s="1"/>
      <c r="JOK253" s="1"/>
      <c r="JOL253" s="1"/>
      <c r="JOM253" s="1"/>
      <c r="JON253" s="1"/>
      <c r="JOO253" s="1"/>
      <c r="JOP253" s="1"/>
      <c r="JOQ253" s="1"/>
      <c r="JOR253" s="1"/>
      <c r="JOS253" s="1"/>
      <c r="JOT253" s="1"/>
      <c r="JOU253" s="1"/>
      <c r="JOV253" s="1"/>
      <c r="JOW253" s="1"/>
      <c r="JOX253" s="1"/>
      <c r="JOY253" s="1"/>
      <c r="JOZ253" s="1"/>
      <c r="JPA253" s="1"/>
      <c r="JPB253" s="1"/>
      <c r="JPC253" s="1"/>
      <c r="JPD253" s="1"/>
      <c r="JPE253" s="1"/>
      <c r="JPF253" s="1"/>
      <c r="JPG253" s="1"/>
      <c r="JPH253" s="1"/>
      <c r="JPI253" s="1"/>
      <c r="JPJ253" s="1"/>
      <c r="JPK253" s="1"/>
      <c r="JPL253" s="1"/>
      <c r="JPM253" s="1"/>
      <c r="JPN253" s="1"/>
      <c r="JPO253" s="1"/>
      <c r="JPP253" s="1"/>
      <c r="JPQ253" s="1"/>
      <c r="JPR253" s="1"/>
      <c r="JPS253" s="1"/>
      <c r="JPT253" s="1"/>
      <c r="JPU253" s="1"/>
      <c r="JPV253" s="1"/>
      <c r="JPW253" s="1"/>
      <c r="JPX253" s="1"/>
      <c r="JPY253" s="1"/>
      <c r="JPZ253" s="1"/>
      <c r="JQA253" s="1"/>
      <c r="JQB253" s="1"/>
      <c r="JQC253" s="1"/>
      <c r="JQD253" s="1"/>
      <c r="JQE253" s="1"/>
      <c r="JQF253" s="1"/>
      <c r="JQG253" s="1"/>
      <c r="JQH253" s="1"/>
      <c r="JQI253" s="1"/>
      <c r="JQJ253" s="1"/>
      <c r="JQK253" s="1"/>
      <c r="JQL253" s="1"/>
      <c r="JQM253" s="1"/>
      <c r="JQN253" s="1"/>
      <c r="JQO253" s="1"/>
      <c r="JQP253" s="1"/>
      <c r="JQQ253" s="1"/>
      <c r="JQR253" s="1"/>
      <c r="JQS253" s="1"/>
      <c r="JQT253" s="1"/>
      <c r="JQU253" s="1"/>
      <c r="JQV253" s="1"/>
      <c r="JQW253" s="1"/>
      <c r="JQX253" s="1"/>
      <c r="JQY253" s="1"/>
      <c r="JQZ253" s="1"/>
      <c r="JRA253" s="1"/>
      <c r="JRB253" s="1"/>
      <c r="JRC253" s="1"/>
      <c r="JRD253" s="1"/>
      <c r="JRE253" s="1"/>
      <c r="JRF253" s="1"/>
      <c r="JRG253" s="1"/>
      <c r="JRH253" s="1"/>
      <c r="JRI253" s="1"/>
      <c r="JRJ253" s="1"/>
      <c r="JRK253" s="1"/>
      <c r="JRL253" s="1"/>
      <c r="JRM253" s="1"/>
      <c r="JRN253" s="1"/>
      <c r="JRO253" s="1"/>
      <c r="JRP253" s="1"/>
      <c r="JRQ253" s="1"/>
      <c r="JRR253" s="1"/>
      <c r="JRS253" s="1"/>
      <c r="JRT253" s="1"/>
      <c r="JRU253" s="1"/>
      <c r="JRV253" s="1"/>
      <c r="JRW253" s="1"/>
      <c r="JRX253" s="1"/>
      <c r="JRY253" s="1"/>
      <c r="JRZ253" s="1"/>
      <c r="JSA253" s="1"/>
      <c r="JSB253" s="1"/>
      <c r="JSC253" s="1"/>
      <c r="JSD253" s="1"/>
      <c r="JSE253" s="1"/>
      <c r="JSF253" s="1"/>
      <c r="JSG253" s="1"/>
      <c r="JSH253" s="1"/>
      <c r="JSI253" s="1"/>
      <c r="JSJ253" s="1"/>
      <c r="JSK253" s="1"/>
      <c r="JSL253" s="1"/>
      <c r="JSM253" s="1"/>
      <c r="JSN253" s="1"/>
      <c r="JSO253" s="1"/>
      <c r="JSP253" s="1"/>
      <c r="JSQ253" s="1"/>
      <c r="JSR253" s="1"/>
      <c r="JSS253" s="1"/>
      <c r="JST253" s="1"/>
      <c r="JSU253" s="1"/>
      <c r="JSV253" s="1"/>
      <c r="JSW253" s="1"/>
      <c r="JSX253" s="1"/>
      <c r="JSY253" s="1"/>
      <c r="JSZ253" s="1"/>
      <c r="JTA253" s="1"/>
      <c r="JTB253" s="1"/>
      <c r="JTC253" s="1"/>
      <c r="JTD253" s="1"/>
      <c r="JTE253" s="1"/>
      <c r="JTF253" s="1"/>
      <c r="JTG253" s="1"/>
      <c r="JTH253" s="1"/>
      <c r="JTI253" s="1"/>
      <c r="JTJ253" s="1"/>
      <c r="JTK253" s="1"/>
      <c r="JTL253" s="1"/>
      <c r="JTM253" s="1"/>
      <c r="JTN253" s="1"/>
      <c r="JTO253" s="1"/>
      <c r="JTP253" s="1"/>
      <c r="JTQ253" s="1"/>
      <c r="JTR253" s="1"/>
      <c r="JTS253" s="1"/>
      <c r="JTT253" s="1"/>
      <c r="JTU253" s="1"/>
      <c r="JTV253" s="1"/>
      <c r="JTW253" s="1"/>
      <c r="JTX253" s="1"/>
      <c r="JTY253" s="1"/>
      <c r="JTZ253" s="1"/>
      <c r="JUA253" s="1"/>
      <c r="JUB253" s="1"/>
      <c r="JUC253" s="1"/>
      <c r="JUD253" s="1"/>
      <c r="JUE253" s="1"/>
      <c r="JUF253" s="1"/>
      <c r="JUG253" s="1"/>
      <c r="JUH253" s="1"/>
      <c r="JUI253" s="1"/>
      <c r="JUJ253" s="1"/>
      <c r="JUK253" s="1"/>
      <c r="JUL253" s="1"/>
      <c r="JUM253" s="1"/>
      <c r="JUN253" s="1"/>
      <c r="JUO253" s="1"/>
      <c r="JUP253" s="1"/>
      <c r="JUQ253" s="1"/>
      <c r="JUR253" s="1"/>
      <c r="JUS253" s="1"/>
      <c r="JUT253" s="1"/>
      <c r="JUU253" s="1"/>
      <c r="JUV253" s="1"/>
      <c r="JUW253" s="1"/>
      <c r="JUX253" s="1"/>
      <c r="JUY253" s="1"/>
      <c r="JUZ253" s="1"/>
      <c r="JVA253" s="1"/>
      <c r="JVB253" s="1"/>
      <c r="JVC253" s="1"/>
      <c r="JVD253" s="1"/>
      <c r="JVE253" s="1"/>
      <c r="JVF253" s="1"/>
      <c r="JVG253" s="1"/>
      <c r="JVH253" s="1"/>
      <c r="JVI253" s="1"/>
      <c r="JVJ253" s="1"/>
      <c r="JVK253" s="1"/>
      <c r="JVL253" s="1"/>
      <c r="JVM253" s="1"/>
      <c r="JVN253" s="1"/>
      <c r="JVO253" s="1"/>
      <c r="JVP253" s="1"/>
      <c r="JVQ253" s="1"/>
      <c r="JVR253" s="1"/>
      <c r="JVS253" s="1"/>
      <c r="JVT253" s="1"/>
      <c r="JVU253" s="1"/>
      <c r="JVV253" s="1"/>
      <c r="JVW253" s="1"/>
      <c r="JVX253" s="1"/>
      <c r="JVY253" s="1"/>
      <c r="JVZ253" s="1"/>
      <c r="JWA253" s="1"/>
      <c r="JWB253" s="1"/>
      <c r="JWC253" s="1"/>
      <c r="JWD253" s="1"/>
      <c r="JWE253" s="1"/>
      <c r="JWF253" s="1"/>
      <c r="JWG253" s="1"/>
      <c r="JWH253" s="1"/>
      <c r="JWI253" s="1"/>
      <c r="JWJ253" s="1"/>
      <c r="JWK253" s="1"/>
      <c r="JWL253" s="1"/>
      <c r="JWM253" s="1"/>
      <c r="JWN253" s="1"/>
      <c r="JWO253" s="1"/>
      <c r="JWP253" s="1"/>
      <c r="JWQ253" s="1"/>
      <c r="JWR253" s="1"/>
      <c r="JWS253" s="1"/>
      <c r="JWT253" s="1"/>
      <c r="JWU253" s="1"/>
      <c r="JWV253" s="1"/>
      <c r="JWW253" s="1"/>
      <c r="JWX253" s="1"/>
      <c r="JWY253" s="1"/>
      <c r="JWZ253" s="1"/>
      <c r="JXA253" s="1"/>
      <c r="JXB253" s="1"/>
      <c r="JXC253" s="1"/>
      <c r="JXD253" s="1"/>
      <c r="JXE253" s="1"/>
      <c r="JXF253" s="1"/>
      <c r="JXG253" s="1"/>
      <c r="JXH253" s="1"/>
      <c r="JXI253" s="1"/>
      <c r="JXJ253" s="1"/>
      <c r="JXK253" s="1"/>
      <c r="JXL253" s="1"/>
      <c r="JXM253" s="1"/>
      <c r="JXN253" s="1"/>
      <c r="JXO253" s="1"/>
      <c r="JXP253" s="1"/>
      <c r="JXQ253" s="1"/>
      <c r="JXR253" s="1"/>
      <c r="JXS253" s="1"/>
      <c r="JXT253" s="1"/>
      <c r="JXU253" s="1"/>
      <c r="JXV253" s="1"/>
      <c r="JXW253" s="1"/>
      <c r="JXX253" s="1"/>
      <c r="JXY253" s="1"/>
      <c r="JXZ253" s="1"/>
      <c r="JYA253" s="1"/>
      <c r="JYB253" s="1"/>
      <c r="JYC253" s="1"/>
      <c r="JYD253" s="1"/>
      <c r="JYE253" s="1"/>
      <c r="JYF253" s="1"/>
      <c r="JYG253" s="1"/>
      <c r="JYH253" s="1"/>
      <c r="JYI253" s="1"/>
      <c r="JYJ253" s="1"/>
      <c r="JYK253" s="1"/>
      <c r="JYL253" s="1"/>
      <c r="JYM253" s="1"/>
      <c r="JYN253" s="1"/>
      <c r="JYO253" s="1"/>
      <c r="JYP253" s="1"/>
      <c r="JYQ253" s="1"/>
      <c r="JYR253" s="1"/>
      <c r="JYS253" s="1"/>
      <c r="JYT253" s="1"/>
      <c r="JYU253" s="1"/>
      <c r="JYV253" s="1"/>
      <c r="JYW253" s="1"/>
      <c r="JYX253" s="1"/>
      <c r="JYY253" s="1"/>
      <c r="JYZ253" s="1"/>
      <c r="JZA253" s="1"/>
      <c r="JZB253" s="1"/>
      <c r="JZC253" s="1"/>
      <c r="JZD253" s="1"/>
      <c r="JZE253" s="1"/>
      <c r="JZF253" s="1"/>
      <c r="JZG253" s="1"/>
      <c r="JZH253" s="1"/>
      <c r="JZI253" s="1"/>
      <c r="JZJ253" s="1"/>
      <c r="JZK253" s="1"/>
      <c r="JZL253" s="1"/>
      <c r="JZM253" s="1"/>
      <c r="JZN253" s="1"/>
      <c r="JZO253" s="1"/>
      <c r="JZP253" s="1"/>
      <c r="JZQ253" s="1"/>
      <c r="JZR253" s="1"/>
      <c r="JZS253" s="1"/>
      <c r="JZT253" s="1"/>
      <c r="JZU253" s="1"/>
      <c r="JZV253" s="1"/>
      <c r="JZW253" s="1"/>
      <c r="JZX253" s="1"/>
      <c r="JZY253" s="1"/>
      <c r="JZZ253" s="1"/>
      <c r="KAA253" s="1"/>
      <c r="KAB253" s="1"/>
      <c r="KAC253" s="1"/>
      <c r="KAD253" s="1"/>
      <c r="KAE253" s="1"/>
      <c r="KAF253" s="1"/>
      <c r="KAG253" s="1"/>
      <c r="KAH253" s="1"/>
      <c r="KAI253" s="1"/>
      <c r="KAJ253" s="1"/>
      <c r="KAK253" s="1"/>
      <c r="KAL253" s="1"/>
      <c r="KAM253" s="1"/>
      <c r="KAN253" s="1"/>
      <c r="KAO253" s="1"/>
      <c r="KAP253" s="1"/>
      <c r="KAQ253" s="1"/>
      <c r="KAR253" s="1"/>
      <c r="KAS253" s="1"/>
      <c r="KAT253" s="1"/>
      <c r="KAU253" s="1"/>
      <c r="KAV253" s="1"/>
      <c r="KAW253" s="1"/>
      <c r="KAX253" s="1"/>
      <c r="KAY253" s="1"/>
      <c r="KAZ253" s="1"/>
      <c r="KBA253" s="1"/>
      <c r="KBB253" s="1"/>
      <c r="KBC253" s="1"/>
      <c r="KBD253" s="1"/>
      <c r="KBE253" s="1"/>
      <c r="KBF253" s="1"/>
      <c r="KBG253" s="1"/>
      <c r="KBH253" s="1"/>
      <c r="KBI253" s="1"/>
      <c r="KBJ253" s="1"/>
      <c r="KBK253" s="1"/>
      <c r="KBL253" s="1"/>
      <c r="KBM253" s="1"/>
      <c r="KBN253" s="1"/>
      <c r="KBO253" s="1"/>
      <c r="KBP253" s="1"/>
      <c r="KBQ253" s="1"/>
      <c r="KBR253" s="1"/>
      <c r="KBS253" s="1"/>
      <c r="KBT253" s="1"/>
      <c r="KBU253" s="1"/>
      <c r="KBV253" s="1"/>
      <c r="KBW253" s="1"/>
      <c r="KBX253" s="1"/>
      <c r="KBY253" s="1"/>
      <c r="KBZ253" s="1"/>
      <c r="KCA253" s="1"/>
      <c r="KCB253" s="1"/>
      <c r="KCC253" s="1"/>
      <c r="KCD253" s="1"/>
      <c r="KCE253" s="1"/>
      <c r="KCF253" s="1"/>
      <c r="KCG253" s="1"/>
      <c r="KCH253" s="1"/>
      <c r="KCI253" s="1"/>
      <c r="KCJ253" s="1"/>
      <c r="KCK253" s="1"/>
      <c r="KCL253" s="1"/>
      <c r="KCM253" s="1"/>
      <c r="KCN253" s="1"/>
      <c r="KCO253" s="1"/>
      <c r="KCP253" s="1"/>
      <c r="KCQ253" s="1"/>
      <c r="KCR253" s="1"/>
      <c r="KCS253" s="1"/>
      <c r="KCT253" s="1"/>
      <c r="KCU253" s="1"/>
      <c r="KCV253" s="1"/>
      <c r="KCW253" s="1"/>
      <c r="KCX253" s="1"/>
      <c r="KCY253" s="1"/>
      <c r="KCZ253" s="1"/>
      <c r="KDA253" s="1"/>
      <c r="KDB253" s="1"/>
      <c r="KDC253" s="1"/>
      <c r="KDD253" s="1"/>
      <c r="KDE253" s="1"/>
      <c r="KDF253" s="1"/>
      <c r="KDG253" s="1"/>
      <c r="KDH253" s="1"/>
      <c r="KDI253" s="1"/>
      <c r="KDJ253" s="1"/>
      <c r="KDK253" s="1"/>
      <c r="KDL253" s="1"/>
      <c r="KDM253" s="1"/>
      <c r="KDN253" s="1"/>
      <c r="KDO253" s="1"/>
      <c r="KDP253" s="1"/>
      <c r="KDQ253" s="1"/>
      <c r="KDR253" s="1"/>
      <c r="KDS253" s="1"/>
      <c r="KDT253" s="1"/>
      <c r="KDU253" s="1"/>
      <c r="KDV253" s="1"/>
      <c r="KDW253" s="1"/>
      <c r="KDX253" s="1"/>
      <c r="KDY253" s="1"/>
      <c r="KDZ253" s="1"/>
      <c r="KEA253" s="1"/>
      <c r="KEB253" s="1"/>
      <c r="KEC253" s="1"/>
      <c r="KED253" s="1"/>
      <c r="KEE253" s="1"/>
      <c r="KEF253" s="1"/>
      <c r="KEG253" s="1"/>
      <c r="KEH253" s="1"/>
      <c r="KEI253" s="1"/>
      <c r="KEJ253" s="1"/>
      <c r="KEK253" s="1"/>
      <c r="KEL253" s="1"/>
      <c r="KEM253" s="1"/>
      <c r="KEN253" s="1"/>
      <c r="KEO253" s="1"/>
      <c r="KEP253" s="1"/>
      <c r="KEQ253" s="1"/>
      <c r="KER253" s="1"/>
      <c r="KES253" s="1"/>
      <c r="KET253" s="1"/>
      <c r="KEU253" s="1"/>
      <c r="KEV253" s="1"/>
      <c r="KEW253" s="1"/>
      <c r="KEX253" s="1"/>
      <c r="KEY253" s="1"/>
      <c r="KEZ253" s="1"/>
      <c r="KFA253" s="1"/>
      <c r="KFB253" s="1"/>
      <c r="KFC253" s="1"/>
      <c r="KFD253" s="1"/>
      <c r="KFE253" s="1"/>
      <c r="KFF253" s="1"/>
      <c r="KFG253" s="1"/>
      <c r="KFH253" s="1"/>
      <c r="KFI253" s="1"/>
      <c r="KFJ253" s="1"/>
      <c r="KFK253" s="1"/>
      <c r="KFL253" s="1"/>
      <c r="KFM253" s="1"/>
      <c r="KFN253" s="1"/>
      <c r="KFO253" s="1"/>
      <c r="KFP253" s="1"/>
      <c r="KFQ253" s="1"/>
      <c r="KFR253" s="1"/>
      <c r="KFS253" s="1"/>
      <c r="KFT253" s="1"/>
      <c r="KFU253" s="1"/>
      <c r="KFV253" s="1"/>
      <c r="KFW253" s="1"/>
      <c r="KFX253" s="1"/>
      <c r="KFY253" s="1"/>
      <c r="KFZ253" s="1"/>
      <c r="KGA253" s="1"/>
      <c r="KGB253" s="1"/>
      <c r="KGC253" s="1"/>
      <c r="KGD253" s="1"/>
      <c r="KGE253" s="1"/>
      <c r="KGF253" s="1"/>
      <c r="KGG253" s="1"/>
      <c r="KGH253" s="1"/>
      <c r="KGI253" s="1"/>
      <c r="KGJ253" s="1"/>
      <c r="KGK253" s="1"/>
      <c r="KGL253" s="1"/>
      <c r="KGM253" s="1"/>
      <c r="KGN253" s="1"/>
      <c r="KGO253" s="1"/>
      <c r="KGP253" s="1"/>
      <c r="KGQ253" s="1"/>
      <c r="KGR253" s="1"/>
      <c r="KGS253" s="1"/>
      <c r="KGT253" s="1"/>
      <c r="KGU253" s="1"/>
      <c r="KGV253" s="1"/>
      <c r="KGW253" s="1"/>
      <c r="KGX253" s="1"/>
      <c r="KGY253" s="1"/>
      <c r="KGZ253" s="1"/>
      <c r="KHA253" s="1"/>
      <c r="KHB253" s="1"/>
      <c r="KHC253" s="1"/>
      <c r="KHD253" s="1"/>
      <c r="KHE253" s="1"/>
      <c r="KHF253" s="1"/>
      <c r="KHG253" s="1"/>
      <c r="KHH253" s="1"/>
      <c r="KHI253" s="1"/>
      <c r="KHJ253" s="1"/>
      <c r="KHK253" s="1"/>
      <c r="KHL253" s="1"/>
      <c r="KHM253" s="1"/>
      <c r="KHN253" s="1"/>
      <c r="KHO253" s="1"/>
      <c r="KHP253" s="1"/>
      <c r="KHQ253" s="1"/>
      <c r="KHR253" s="1"/>
      <c r="KHS253" s="1"/>
      <c r="KHT253" s="1"/>
      <c r="KHU253" s="1"/>
      <c r="KHV253" s="1"/>
      <c r="KHW253" s="1"/>
      <c r="KHX253" s="1"/>
      <c r="KHY253" s="1"/>
      <c r="KHZ253" s="1"/>
      <c r="KIA253" s="1"/>
      <c r="KIB253" s="1"/>
      <c r="KIC253" s="1"/>
      <c r="KID253" s="1"/>
      <c r="KIE253" s="1"/>
      <c r="KIF253" s="1"/>
      <c r="KIG253" s="1"/>
      <c r="KIH253" s="1"/>
      <c r="KII253" s="1"/>
      <c r="KIJ253" s="1"/>
      <c r="KIK253" s="1"/>
      <c r="KIL253" s="1"/>
      <c r="KIM253" s="1"/>
      <c r="KIN253" s="1"/>
      <c r="KIO253" s="1"/>
      <c r="KIP253" s="1"/>
      <c r="KIQ253" s="1"/>
      <c r="KIR253" s="1"/>
      <c r="KIS253" s="1"/>
      <c r="KIT253" s="1"/>
      <c r="KIU253" s="1"/>
      <c r="KIV253" s="1"/>
      <c r="KIW253" s="1"/>
      <c r="KIX253" s="1"/>
      <c r="KIY253" s="1"/>
      <c r="KIZ253" s="1"/>
      <c r="KJA253" s="1"/>
      <c r="KJB253" s="1"/>
      <c r="KJC253" s="1"/>
      <c r="KJD253" s="1"/>
      <c r="KJE253" s="1"/>
      <c r="KJF253" s="1"/>
      <c r="KJG253" s="1"/>
      <c r="KJH253" s="1"/>
      <c r="KJI253" s="1"/>
      <c r="KJJ253" s="1"/>
      <c r="KJK253" s="1"/>
      <c r="KJL253" s="1"/>
      <c r="KJM253" s="1"/>
      <c r="KJN253" s="1"/>
      <c r="KJO253" s="1"/>
      <c r="KJP253" s="1"/>
      <c r="KJQ253" s="1"/>
      <c r="KJR253" s="1"/>
      <c r="KJS253" s="1"/>
      <c r="KJT253" s="1"/>
      <c r="KJU253" s="1"/>
      <c r="KJV253" s="1"/>
      <c r="KJW253" s="1"/>
      <c r="KJX253" s="1"/>
      <c r="KJY253" s="1"/>
      <c r="KJZ253" s="1"/>
      <c r="KKA253" s="1"/>
      <c r="KKB253" s="1"/>
      <c r="KKC253" s="1"/>
      <c r="KKD253" s="1"/>
      <c r="KKE253" s="1"/>
      <c r="KKF253" s="1"/>
      <c r="KKG253" s="1"/>
      <c r="KKH253" s="1"/>
      <c r="KKI253" s="1"/>
      <c r="KKJ253" s="1"/>
      <c r="KKK253" s="1"/>
      <c r="KKL253" s="1"/>
      <c r="KKM253" s="1"/>
      <c r="KKN253" s="1"/>
      <c r="KKO253" s="1"/>
      <c r="KKP253" s="1"/>
      <c r="KKQ253" s="1"/>
      <c r="KKR253" s="1"/>
      <c r="KKS253" s="1"/>
      <c r="KKT253" s="1"/>
      <c r="KKU253" s="1"/>
      <c r="KKV253" s="1"/>
      <c r="KKW253" s="1"/>
      <c r="KKX253" s="1"/>
      <c r="KKY253" s="1"/>
      <c r="KKZ253" s="1"/>
      <c r="KLA253" s="1"/>
      <c r="KLB253" s="1"/>
      <c r="KLC253" s="1"/>
      <c r="KLD253" s="1"/>
      <c r="KLE253" s="1"/>
      <c r="KLF253" s="1"/>
      <c r="KLG253" s="1"/>
      <c r="KLH253" s="1"/>
      <c r="KLI253" s="1"/>
      <c r="KLJ253" s="1"/>
      <c r="KLK253" s="1"/>
      <c r="KLL253" s="1"/>
      <c r="KLM253" s="1"/>
      <c r="KLN253" s="1"/>
      <c r="KLO253" s="1"/>
      <c r="KLP253" s="1"/>
      <c r="KLQ253" s="1"/>
      <c r="KLR253" s="1"/>
      <c r="KLS253" s="1"/>
      <c r="KLT253" s="1"/>
      <c r="KLU253" s="1"/>
      <c r="KLV253" s="1"/>
      <c r="KLW253" s="1"/>
      <c r="KLX253" s="1"/>
      <c r="KLY253" s="1"/>
      <c r="KLZ253" s="1"/>
      <c r="KMA253" s="1"/>
      <c r="KMB253" s="1"/>
      <c r="KMC253" s="1"/>
      <c r="KMD253" s="1"/>
      <c r="KME253" s="1"/>
      <c r="KMF253" s="1"/>
      <c r="KMG253" s="1"/>
      <c r="KMH253" s="1"/>
      <c r="KMI253" s="1"/>
      <c r="KMJ253" s="1"/>
      <c r="KMK253" s="1"/>
      <c r="KML253" s="1"/>
      <c r="KMM253" s="1"/>
      <c r="KMN253" s="1"/>
      <c r="KMO253" s="1"/>
      <c r="KMP253" s="1"/>
      <c r="KMQ253" s="1"/>
      <c r="KMR253" s="1"/>
      <c r="KMS253" s="1"/>
      <c r="KMT253" s="1"/>
      <c r="KMU253" s="1"/>
      <c r="KMV253" s="1"/>
      <c r="KMW253" s="1"/>
      <c r="KMX253" s="1"/>
      <c r="KMY253" s="1"/>
      <c r="KMZ253" s="1"/>
      <c r="KNA253" s="1"/>
      <c r="KNB253" s="1"/>
      <c r="KNC253" s="1"/>
      <c r="KND253" s="1"/>
      <c r="KNE253" s="1"/>
      <c r="KNF253" s="1"/>
      <c r="KNG253" s="1"/>
      <c r="KNH253" s="1"/>
      <c r="KNI253" s="1"/>
      <c r="KNJ253" s="1"/>
      <c r="KNK253" s="1"/>
      <c r="KNL253" s="1"/>
      <c r="KNM253" s="1"/>
      <c r="KNN253" s="1"/>
      <c r="KNO253" s="1"/>
      <c r="KNP253" s="1"/>
      <c r="KNQ253" s="1"/>
      <c r="KNR253" s="1"/>
      <c r="KNS253" s="1"/>
      <c r="KNT253" s="1"/>
      <c r="KNU253" s="1"/>
      <c r="KNV253" s="1"/>
      <c r="KNW253" s="1"/>
      <c r="KNX253" s="1"/>
      <c r="KNY253" s="1"/>
      <c r="KNZ253" s="1"/>
      <c r="KOA253" s="1"/>
      <c r="KOB253" s="1"/>
      <c r="KOC253" s="1"/>
      <c r="KOD253" s="1"/>
      <c r="KOE253" s="1"/>
      <c r="KOF253" s="1"/>
      <c r="KOG253" s="1"/>
      <c r="KOH253" s="1"/>
      <c r="KOI253" s="1"/>
      <c r="KOJ253" s="1"/>
      <c r="KOK253" s="1"/>
      <c r="KOL253" s="1"/>
      <c r="KOM253" s="1"/>
      <c r="KON253" s="1"/>
      <c r="KOO253" s="1"/>
      <c r="KOP253" s="1"/>
      <c r="KOQ253" s="1"/>
      <c r="KOR253" s="1"/>
      <c r="KOS253" s="1"/>
      <c r="KOT253" s="1"/>
      <c r="KOU253" s="1"/>
      <c r="KOV253" s="1"/>
      <c r="KOW253" s="1"/>
      <c r="KOX253" s="1"/>
      <c r="KOY253" s="1"/>
      <c r="KOZ253" s="1"/>
      <c r="KPA253" s="1"/>
      <c r="KPB253" s="1"/>
      <c r="KPC253" s="1"/>
      <c r="KPD253" s="1"/>
      <c r="KPE253" s="1"/>
      <c r="KPF253" s="1"/>
      <c r="KPG253" s="1"/>
      <c r="KPH253" s="1"/>
      <c r="KPI253" s="1"/>
      <c r="KPJ253" s="1"/>
      <c r="KPK253" s="1"/>
      <c r="KPL253" s="1"/>
      <c r="KPM253" s="1"/>
      <c r="KPN253" s="1"/>
      <c r="KPO253" s="1"/>
      <c r="KPP253" s="1"/>
      <c r="KPQ253" s="1"/>
      <c r="KPR253" s="1"/>
      <c r="KPS253" s="1"/>
      <c r="KPT253" s="1"/>
      <c r="KPU253" s="1"/>
      <c r="KPV253" s="1"/>
      <c r="KPW253" s="1"/>
      <c r="KPX253" s="1"/>
      <c r="KPY253" s="1"/>
      <c r="KPZ253" s="1"/>
      <c r="KQA253" s="1"/>
      <c r="KQB253" s="1"/>
      <c r="KQC253" s="1"/>
      <c r="KQD253" s="1"/>
      <c r="KQE253" s="1"/>
      <c r="KQF253" s="1"/>
      <c r="KQG253" s="1"/>
      <c r="KQH253" s="1"/>
      <c r="KQI253" s="1"/>
      <c r="KQJ253" s="1"/>
      <c r="KQK253" s="1"/>
      <c r="KQL253" s="1"/>
      <c r="KQM253" s="1"/>
      <c r="KQN253" s="1"/>
      <c r="KQO253" s="1"/>
      <c r="KQP253" s="1"/>
      <c r="KQQ253" s="1"/>
      <c r="KQR253" s="1"/>
      <c r="KQS253" s="1"/>
      <c r="KQT253" s="1"/>
      <c r="KQU253" s="1"/>
      <c r="KQV253" s="1"/>
      <c r="KQW253" s="1"/>
      <c r="KQX253" s="1"/>
      <c r="KQY253" s="1"/>
      <c r="KQZ253" s="1"/>
      <c r="KRA253" s="1"/>
      <c r="KRB253" s="1"/>
      <c r="KRC253" s="1"/>
      <c r="KRD253" s="1"/>
      <c r="KRE253" s="1"/>
      <c r="KRF253" s="1"/>
      <c r="KRG253" s="1"/>
      <c r="KRH253" s="1"/>
      <c r="KRI253" s="1"/>
      <c r="KRJ253" s="1"/>
      <c r="KRK253" s="1"/>
      <c r="KRL253" s="1"/>
      <c r="KRM253" s="1"/>
      <c r="KRN253" s="1"/>
      <c r="KRO253" s="1"/>
      <c r="KRP253" s="1"/>
      <c r="KRQ253" s="1"/>
      <c r="KRR253" s="1"/>
      <c r="KRS253" s="1"/>
      <c r="KRT253" s="1"/>
      <c r="KRU253" s="1"/>
      <c r="KRV253" s="1"/>
      <c r="KRW253" s="1"/>
      <c r="KRX253" s="1"/>
      <c r="KRY253" s="1"/>
      <c r="KRZ253" s="1"/>
      <c r="KSA253" s="1"/>
      <c r="KSB253" s="1"/>
      <c r="KSC253" s="1"/>
      <c r="KSD253" s="1"/>
      <c r="KSE253" s="1"/>
      <c r="KSF253" s="1"/>
      <c r="KSG253" s="1"/>
      <c r="KSH253" s="1"/>
      <c r="KSI253" s="1"/>
      <c r="KSJ253" s="1"/>
      <c r="KSK253" s="1"/>
      <c r="KSL253" s="1"/>
      <c r="KSM253" s="1"/>
      <c r="KSN253" s="1"/>
      <c r="KSO253" s="1"/>
      <c r="KSP253" s="1"/>
      <c r="KSQ253" s="1"/>
      <c r="KSR253" s="1"/>
      <c r="KSS253" s="1"/>
      <c r="KST253" s="1"/>
      <c r="KSU253" s="1"/>
      <c r="KSV253" s="1"/>
      <c r="KSW253" s="1"/>
      <c r="KSX253" s="1"/>
      <c r="KSY253" s="1"/>
      <c r="KSZ253" s="1"/>
      <c r="KTA253" s="1"/>
      <c r="KTB253" s="1"/>
      <c r="KTC253" s="1"/>
      <c r="KTD253" s="1"/>
      <c r="KTE253" s="1"/>
      <c r="KTF253" s="1"/>
      <c r="KTG253" s="1"/>
      <c r="KTH253" s="1"/>
      <c r="KTI253" s="1"/>
      <c r="KTJ253" s="1"/>
      <c r="KTK253" s="1"/>
      <c r="KTL253" s="1"/>
      <c r="KTM253" s="1"/>
      <c r="KTN253" s="1"/>
      <c r="KTO253" s="1"/>
      <c r="KTP253" s="1"/>
      <c r="KTQ253" s="1"/>
      <c r="KTR253" s="1"/>
      <c r="KTS253" s="1"/>
      <c r="KTT253" s="1"/>
      <c r="KTU253" s="1"/>
      <c r="KTV253" s="1"/>
      <c r="KTW253" s="1"/>
      <c r="KTX253" s="1"/>
      <c r="KTY253" s="1"/>
      <c r="KTZ253" s="1"/>
      <c r="KUA253" s="1"/>
      <c r="KUB253" s="1"/>
      <c r="KUC253" s="1"/>
      <c r="KUD253" s="1"/>
      <c r="KUE253" s="1"/>
      <c r="KUF253" s="1"/>
      <c r="KUG253" s="1"/>
      <c r="KUH253" s="1"/>
      <c r="KUI253" s="1"/>
      <c r="KUJ253" s="1"/>
      <c r="KUK253" s="1"/>
      <c r="KUL253" s="1"/>
      <c r="KUM253" s="1"/>
      <c r="KUN253" s="1"/>
      <c r="KUO253" s="1"/>
      <c r="KUP253" s="1"/>
      <c r="KUQ253" s="1"/>
      <c r="KUR253" s="1"/>
      <c r="KUS253" s="1"/>
      <c r="KUT253" s="1"/>
      <c r="KUU253" s="1"/>
      <c r="KUV253" s="1"/>
      <c r="KUW253" s="1"/>
      <c r="KUX253" s="1"/>
      <c r="KUY253" s="1"/>
      <c r="KUZ253" s="1"/>
      <c r="KVA253" s="1"/>
      <c r="KVB253" s="1"/>
      <c r="KVC253" s="1"/>
      <c r="KVD253" s="1"/>
      <c r="KVE253" s="1"/>
      <c r="KVF253" s="1"/>
      <c r="KVG253" s="1"/>
      <c r="KVH253" s="1"/>
      <c r="KVI253" s="1"/>
      <c r="KVJ253" s="1"/>
      <c r="KVK253" s="1"/>
      <c r="KVL253" s="1"/>
      <c r="KVM253" s="1"/>
      <c r="KVN253" s="1"/>
      <c r="KVO253" s="1"/>
      <c r="KVP253" s="1"/>
      <c r="KVQ253" s="1"/>
      <c r="KVR253" s="1"/>
      <c r="KVS253" s="1"/>
      <c r="KVT253" s="1"/>
      <c r="KVU253" s="1"/>
      <c r="KVV253" s="1"/>
      <c r="KVW253" s="1"/>
      <c r="KVX253" s="1"/>
      <c r="KVY253" s="1"/>
      <c r="KVZ253" s="1"/>
      <c r="KWA253" s="1"/>
      <c r="KWB253" s="1"/>
      <c r="KWC253" s="1"/>
      <c r="KWD253" s="1"/>
      <c r="KWE253" s="1"/>
      <c r="KWF253" s="1"/>
      <c r="KWG253" s="1"/>
      <c r="KWH253" s="1"/>
      <c r="KWI253" s="1"/>
      <c r="KWJ253" s="1"/>
      <c r="KWK253" s="1"/>
      <c r="KWL253" s="1"/>
      <c r="KWM253" s="1"/>
      <c r="KWN253" s="1"/>
      <c r="KWO253" s="1"/>
      <c r="KWP253" s="1"/>
      <c r="KWQ253" s="1"/>
      <c r="KWR253" s="1"/>
      <c r="KWS253" s="1"/>
      <c r="KWT253" s="1"/>
      <c r="KWU253" s="1"/>
      <c r="KWV253" s="1"/>
      <c r="KWW253" s="1"/>
      <c r="KWX253" s="1"/>
      <c r="KWY253" s="1"/>
      <c r="KWZ253" s="1"/>
      <c r="KXA253" s="1"/>
      <c r="KXB253" s="1"/>
      <c r="KXC253" s="1"/>
      <c r="KXD253" s="1"/>
      <c r="KXE253" s="1"/>
      <c r="KXF253" s="1"/>
      <c r="KXG253" s="1"/>
      <c r="KXH253" s="1"/>
      <c r="KXI253" s="1"/>
      <c r="KXJ253" s="1"/>
      <c r="KXK253" s="1"/>
      <c r="KXL253" s="1"/>
      <c r="KXM253" s="1"/>
      <c r="KXN253" s="1"/>
      <c r="KXO253" s="1"/>
      <c r="KXP253" s="1"/>
      <c r="KXQ253" s="1"/>
      <c r="KXR253" s="1"/>
      <c r="KXS253" s="1"/>
      <c r="KXT253" s="1"/>
      <c r="KXU253" s="1"/>
      <c r="KXV253" s="1"/>
      <c r="KXW253" s="1"/>
      <c r="KXX253" s="1"/>
      <c r="KXY253" s="1"/>
      <c r="KXZ253" s="1"/>
      <c r="KYA253" s="1"/>
      <c r="KYB253" s="1"/>
      <c r="KYC253" s="1"/>
      <c r="KYD253" s="1"/>
      <c r="KYE253" s="1"/>
      <c r="KYF253" s="1"/>
      <c r="KYG253" s="1"/>
      <c r="KYH253" s="1"/>
      <c r="KYI253" s="1"/>
      <c r="KYJ253" s="1"/>
      <c r="KYK253" s="1"/>
      <c r="KYL253" s="1"/>
      <c r="KYM253" s="1"/>
      <c r="KYN253" s="1"/>
      <c r="KYO253" s="1"/>
      <c r="KYP253" s="1"/>
      <c r="KYQ253" s="1"/>
      <c r="KYR253" s="1"/>
      <c r="KYS253" s="1"/>
      <c r="KYT253" s="1"/>
      <c r="KYU253" s="1"/>
      <c r="KYV253" s="1"/>
      <c r="KYW253" s="1"/>
      <c r="KYX253" s="1"/>
      <c r="KYY253" s="1"/>
      <c r="KYZ253" s="1"/>
      <c r="KZA253" s="1"/>
      <c r="KZB253" s="1"/>
      <c r="KZC253" s="1"/>
      <c r="KZD253" s="1"/>
      <c r="KZE253" s="1"/>
      <c r="KZF253" s="1"/>
      <c r="KZG253" s="1"/>
      <c r="KZH253" s="1"/>
      <c r="KZI253" s="1"/>
      <c r="KZJ253" s="1"/>
      <c r="KZK253" s="1"/>
      <c r="KZL253" s="1"/>
      <c r="KZM253" s="1"/>
      <c r="KZN253" s="1"/>
      <c r="KZO253" s="1"/>
      <c r="KZP253" s="1"/>
      <c r="KZQ253" s="1"/>
      <c r="KZR253" s="1"/>
      <c r="KZS253" s="1"/>
      <c r="KZT253" s="1"/>
      <c r="KZU253" s="1"/>
      <c r="KZV253" s="1"/>
      <c r="KZW253" s="1"/>
      <c r="KZX253" s="1"/>
      <c r="KZY253" s="1"/>
      <c r="KZZ253" s="1"/>
      <c r="LAA253" s="1"/>
      <c r="LAB253" s="1"/>
      <c r="LAC253" s="1"/>
      <c r="LAD253" s="1"/>
      <c r="LAE253" s="1"/>
      <c r="LAF253" s="1"/>
      <c r="LAG253" s="1"/>
      <c r="LAH253" s="1"/>
      <c r="LAI253" s="1"/>
      <c r="LAJ253" s="1"/>
      <c r="LAK253" s="1"/>
      <c r="LAL253" s="1"/>
      <c r="LAM253" s="1"/>
      <c r="LAN253" s="1"/>
      <c r="LAO253" s="1"/>
      <c r="LAP253" s="1"/>
      <c r="LAQ253" s="1"/>
      <c r="LAR253" s="1"/>
      <c r="LAS253" s="1"/>
      <c r="LAT253" s="1"/>
      <c r="LAU253" s="1"/>
      <c r="LAV253" s="1"/>
      <c r="LAW253" s="1"/>
      <c r="LAX253" s="1"/>
      <c r="LAY253" s="1"/>
      <c r="LAZ253" s="1"/>
      <c r="LBA253" s="1"/>
      <c r="LBB253" s="1"/>
      <c r="LBC253" s="1"/>
      <c r="LBD253" s="1"/>
      <c r="LBE253" s="1"/>
      <c r="LBF253" s="1"/>
      <c r="LBG253" s="1"/>
      <c r="LBH253" s="1"/>
      <c r="LBI253" s="1"/>
      <c r="LBJ253" s="1"/>
      <c r="LBK253" s="1"/>
      <c r="LBL253" s="1"/>
      <c r="LBM253" s="1"/>
      <c r="LBN253" s="1"/>
      <c r="LBO253" s="1"/>
      <c r="LBP253" s="1"/>
      <c r="LBQ253" s="1"/>
      <c r="LBR253" s="1"/>
      <c r="LBS253" s="1"/>
      <c r="LBT253" s="1"/>
      <c r="LBU253" s="1"/>
      <c r="LBV253" s="1"/>
      <c r="LBW253" s="1"/>
      <c r="LBX253" s="1"/>
      <c r="LBY253" s="1"/>
      <c r="LBZ253" s="1"/>
      <c r="LCA253" s="1"/>
      <c r="LCB253" s="1"/>
      <c r="LCC253" s="1"/>
      <c r="LCD253" s="1"/>
      <c r="LCE253" s="1"/>
      <c r="LCF253" s="1"/>
      <c r="LCG253" s="1"/>
      <c r="LCH253" s="1"/>
      <c r="LCI253" s="1"/>
      <c r="LCJ253" s="1"/>
      <c r="LCK253" s="1"/>
      <c r="LCL253" s="1"/>
      <c r="LCM253" s="1"/>
      <c r="LCN253" s="1"/>
      <c r="LCO253" s="1"/>
      <c r="LCP253" s="1"/>
      <c r="LCQ253" s="1"/>
      <c r="LCR253" s="1"/>
      <c r="LCS253" s="1"/>
      <c r="LCT253" s="1"/>
      <c r="LCU253" s="1"/>
      <c r="LCV253" s="1"/>
      <c r="LCW253" s="1"/>
      <c r="LCX253" s="1"/>
      <c r="LCY253" s="1"/>
      <c r="LCZ253" s="1"/>
      <c r="LDA253" s="1"/>
      <c r="LDB253" s="1"/>
      <c r="LDC253" s="1"/>
      <c r="LDD253" s="1"/>
      <c r="LDE253" s="1"/>
      <c r="LDF253" s="1"/>
      <c r="LDG253" s="1"/>
      <c r="LDH253" s="1"/>
      <c r="LDI253" s="1"/>
      <c r="LDJ253" s="1"/>
      <c r="LDK253" s="1"/>
      <c r="LDL253" s="1"/>
      <c r="LDM253" s="1"/>
      <c r="LDN253" s="1"/>
      <c r="LDO253" s="1"/>
      <c r="LDP253" s="1"/>
      <c r="LDQ253" s="1"/>
      <c r="LDR253" s="1"/>
      <c r="LDS253" s="1"/>
      <c r="LDT253" s="1"/>
      <c r="LDU253" s="1"/>
      <c r="LDV253" s="1"/>
      <c r="LDW253" s="1"/>
      <c r="LDX253" s="1"/>
      <c r="LDY253" s="1"/>
      <c r="LDZ253" s="1"/>
      <c r="LEA253" s="1"/>
      <c r="LEB253" s="1"/>
      <c r="LEC253" s="1"/>
      <c r="LED253" s="1"/>
      <c r="LEE253" s="1"/>
      <c r="LEF253" s="1"/>
      <c r="LEG253" s="1"/>
      <c r="LEH253" s="1"/>
      <c r="LEI253" s="1"/>
      <c r="LEJ253" s="1"/>
      <c r="LEK253" s="1"/>
      <c r="LEL253" s="1"/>
      <c r="LEM253" s="1"/>
      <c r="LEN253" s="1"/>
      <c r="LEO253" s="1"/>
      <c r="LEP253" s="1"/>
      <c r="LEQ253" s="1"/>
      <c r="LER253" s="1"/>
      <c r="LES253" s="1"/>
      <c r="LET253" s="1"/>
      <c r="LEU253" s="1"/>
      <c r="LEV253" s="1"/>
      <c r="LEW253" s="1"/>
      <c r="LEX253" s="1"/>
      <c r="LEY253" s="1"/>
      <c r="LEZ253" s="1"/>
      <c r="LFA253" s="1"/>
      <c r="LFB253" s="1"/>
      <c r="LFC253" s="1"/>
      <c r="LFD253" s="1"/>
      <c r="LFE253" s="1"/>
      <c r="LFF253" s="1"/>
      <c r="LFG253" s="1"/>
      <c r="LFH253" s="1"/>
      <c r="LFI253" s="1"/>
      <c r="LFJ253" s="1"/>
      <c r="LFK253" s="1"/>
      <c r="LFL253" s="1"/>
      <c r="LFM253" s="1"/>
      <c r="LFN253" s="1"/>
      <c r="LFO253" s="1"/>
      <c r="LFP253" s="1"/>
      <c r="LFQ253" s="1"/>
      <c r="LFR253" s="1"/>
      <c r="LFS253" s="1"/>
      <c r="LFT253" s="1"/>
      <c r="LFU253" s="1"/>
      <c r="LFV253" s="1"/>
      <c r="LFW253" s="1"/>
      <c r="LFX253" s="1"/>
      <c r="LFY253" s="1"/>
      <c r="LFZ253" s="1"/>
      <c r="LGA253" s="1"/>
      <c r="LGB253" s="1"/>
      <c r="LGC253" s="1"/>
      <c r="LGD253" s="1"/>
      <c r="LGE253" s="1"/>
      <c r="LGF253" s="1"/>
      <c r="LGG253" s="1"/>
      <c r="LGH253" s="1"/>
      <c r="LGI253" s="1"/>
      <c r="LGJ253" s="1"/>
      <c r="LGK253" s="1"/>
      <c r="LGL253" s="1"/>
      <c r="LGM253" s="1"/>
      <c r="LGN253" s="1"/>
      <c r="LGO253" s="1"/>
      <c r="LGP253" s="1"/>
      <c r="LGQ253" s="1"/>
      <c r="LGR253" s="1"/>
      <c r="LGS253" s="1"/>
      <c r="LGT253" s="1"/>
      <c r="LGU253" s="1"/>
      <c r="LGV253" s="1"/>
      <c r="LGW253" s="1"/>
      <c r="LGX253" s="1"/>
      <c r="LGY253" s="1"/>
      <c r="LGZ253" s="1"/>
      <c r="LHA253" s="1"/>
      <c r="LHB253" s="1"/>
      <c r="LHC253" s="1"/>
      <c r="LHD253" s="1"/>
      <c r="LHE253" s="1"/>
      <c r="LHF253" s="1"/>
      <c r="LHG253" s="1"/>
      <c r="LHH253" s="1"/>
      <c r="LHI253" s="1"/>
      <c r="LHJ253" s="1"/>
      <c r="LHK253" s="1"/>
      <c r="LHL253" s="1"/>
      <c r="LHM253" s="1"/>
      <c r="LHN253" s="1"/>
      <c r="LHO253" s="1"/>
      <c r="LHP253" s="1"/>
      <c r="LHQ253" s="1"/>
      <c r="LHR253" s="1"/>
      <c r="LHS253" s="1"/>
      <c r="LHT253" s="1"/>
      <c r="LHU253" s="1"/>
      <c r="LHV253" s="1"/>
      <c r="LHW253" s="1"/>
      <c r="LHX253" s="1"/>
      <c r="LHY253" s="1"/>
      <c r="LHZ253" s="1"/>
      <c r="LIA253" s="1"/>
      <c r="LIB253" s="1"/>
      <c r="LIC253" s="1"/>
      <c r="LID253" s="1"/>
      <c r="LIE253" s="1"/>
      <c r="LIF253" s="1"/>
      <c r="LIG253" s="1"/>
      <c r="LIH253" s="1"/>
      <c r="LII253" s="1"/>
      <c r="LIJ253" s="1"/>
      <c r="LIK253" s="1"/>
      <c r="LIL253" s="1"/>
      <c r="LIM253" s="1"/>
      <c r="LIN253" s="1"/>
      <c r="LIO253" s="1"/>
      <c r="LIP253" s="1"/>
      <c r="LIQ253" s="1"/>
      <c r="LIR253" s="1"/>
      <c r="LIS253" s="1"/>
      <c r="LIT253" s="1"/>
      <c r="LIU253" s="1"/>
      <c r="LIV253" s="1"/>
      <c r="LIW253" s="1"/>
      <c r="LIX253" s="1"/>
      <c r="LIY253" s="1"/>
      <c r="LIZ253" s="1"/>
      <c r="LJA253" s="1"/>
      <c r="LJB253" s="1"/>
      <c r="LJC253" s="1"/>
      <c r="LJD253" s="1"/>
      <c r="LJE253" s="1"/>
      <c r="LJF253" s="1"/>
      <c r="LJG253" s="1"/>
      <c r="LJH253" s="1"/>
      <c r="LJI253" s="1"/>
      <c r="LJJ253" s="1"/>
      <c r="LJK253" s="1"/>
      <c r="LJL253" s="1"/>
      <c r="LJM253" s="1"/>
      <c r="LJN253" s="1"/>
      <c r="LJO253" s="1"/>
      <c r="LJP253" s="1"/>
      <c r="LJQ253" s="1"/>
      <c r="LJR253" s="1"/>
      <c r="LJS253" s="1"/>
      <c r="LJT253" s="1"/>
      <c r="LJU253" s="1"/>
      <c r="LJV253" s="1"/>
      <c r="LJW253" s="1"/>
      <c r="LJX253" s="1"/>
      <c r="LJY253" s="1"/>
      <c r="LJZ253" s="1"/>
      <c r="LKA253" s="1"/>
      <c r="LKB253" s="1"/>
      <c r="LKC253" s="1"/>
      <c r="LKD253" s="1"/>
      <c r="LKE253" s="1"/>
      <c r="LKF253" s="1"/>
      <c r="LKG253" s="1"/>
      <c r="LKH253" s="1"/>
      <c r="LKI253" s="1"/>
      <c r="LKJ253" s="1"/>
      <c r="LKK253" s="1"/>
      <c r="LKL253" s="1"/>
      <c r="LKM253" s="1"/>
      <c r="LKN253" s="1"/>
      <c r="LKO253" s="1"/>
      <c r="LKP253" s="1"/>
      <c r="LKQ253" s="1"/>
      <c r="LKR253" s="1"/>
      <c r="LKS253" s="1"/>
      <c r="LKT253" s="1"/>
      <c r="LKU253" s="1"/>
      <c r="LKV253" s="1"/>
      <c r="LKW253" s="1"/>
      <c r="LKX253" s="1"/>
      <c r="LKY253" s="1"/>
      <c r="LKZ253" s="1"/>
      <c r="LLA253" s="1"/>
      <c r="LLB253" s="1"/>
      <c r="LLC253" s="1"/>
      <c r="LLD253" s="1"/>
      <c r="LLE253" s="1"/>
      <c r="LLF253" s="1"/>
      <c r="LLG253" s="1"/>
      <c r="LLH253" s="1"/>
      <c r="LLI253" s="1"/>
      <c r="LLJ253" s="1"/>
      <c r="LLK253" s="1"/>
      <c r="LLL253" s="1"/>
      <c r="LLM253" s="1"/>
      <c r="LLN253" s="1"/>
      <c r="LLO253" s="1"/>
      <c r="LLP253" s="1"/>
      <c r="LLQ253" s="1"/>
      <c r="LLR253" s="1"/>
      <c r="LLS253" s="1"/>
      <c r="LLT253" s="1"/>
      <c r="LLU253" s="1"/>
      <c r="LLV253" s="1"/>
      <c r="LLW253" s="1"/>
      <c r="LLX253" s="1"/>
      <c r="LLY253" s="1"/>
      <c r="LLZ253" s="1"/>
      <c r="LMA253" s="1"/>
      <c r="LMB253" s="1"/>
      <c r="LMC253" s="1"/>
      <c r="LMD253" s="1"/>
      <c r="LME253" s="1"/>
      <c r="LMF253" s="1"/>
      <c r="LMG253" s="1"/>
      <c r="LMH253" s="1"/>
      <c r="LMI253" s="1"/>
      <c r="LMJ253" s="1"/>
      <c r="LMK253" s="1"/>
      <c r="LML253" s="1"/>
      <c r="LMM253" s="1"/>
      <c r="LMN253" s="1"/>
      <c r="LMO253" s="1"/>
      <c r="LMP253" s="1"/>
      <c r="LMQ253" s="1"/>
      <c r="LMR253" s="1"/>
      <c r="LMS253" s="1"/>
      <c r="LMT253" s="1"/>
      <c r="LMU253" s="1"/>
      <c r="LMV253" s="1"/>
      <c r="LMW253" s="1"/>
      <c r="LMX253" s="1"/>
      <c r="LMY253" s="1"/>
      <c r="LMZ253" s="1"/>
      <c r="LNA253" s="1"/>
      <c r="LNB253" s="1"/>
      <c r="LNC253" s="1"/>
      <c r="LND253" s="1"/>
      <c r="LNE253" s="1"/>
      <c r="LNF253" s="1"/>
      <c r="LNG253" s="1"/>
      <c r="LNH253" s="1"/>
      <c r="LNI253" s="1"/>
      <c r="LNJ253" s="1"/>
      <c r="LNK253" s="1"/>
      <c r="LNL253" s="1"/>
      <c r="LNM253" s="1"/>
      <c r="LNN253" s="1"/>
      <c r="LNO253" s="1"/>
      <c r="LNP253" s="1"/>
      <c r="LNQ253" s="1"/>
      <c r="LNR253" s="1"/>
      <c r="LNS253" s="1"/>
      <c r="LNT253" s="1"/>
      <c r="LNU253" s="1"/>
      <c r="LNV253" s="1"/>
      <c r="LNW253" s="1"/>
      <c r="LNX253" s="1"/>
      <c r="LNY253" s="1"/>
      <c r="LNZ253" s="1"/>
      <c r="LOA253" s="1"/>
      <c r="LOB253" s="1"/>
      <c r="LOC253" s="1"/>
      <c r="LOD253" s="1"/>
      <c r="LOE253" s="1"/>
      <c r="LOF253" s="1"/>
      <c r="LOG253" s="1"/>
      <c r="LOH253" s="1"/>
      <c r="LOI253" s="1"/>
      <c r="LOJ253" s="1"/>
      <c r="LOK253" s="1"/>
      <c r="LOL253" s="1"/>
      <c r="LOM253" s="1"/>
      <c r="LON253" s="1"/>
      <c r="LOO253" s="1"/>
      <c r="LOP253" s="1"/>
      <c r="LOQ253" s="1"/>
      <c r="LOR253" s="1"/>
      <c r="LOS253" s="1"/>
      <c r="LOT253" s="1"/>
      <c r="LOU253" s="1"/>
      <c r="LOV253" s="1"/>
      <c r="LOW253" s="1"/>
      <c r="LOX253" s="1"/>
      <c r="LOY253" s="1"/>
      <c r="LOZ253" s="1"/>
      <c r="LPA253" s="1"/>
      <c r="LPB253" s="1"/>
      <c r="LPC253" s="1"/>
      <c r="LPD253" s="1"/>
      <c r="LPE253" s="1"/>
      <c r="LPF253" s="1"/>
      <c r="LPG253" s="1"/>
      <c r="LPH253" s="1"/>
      <c r="LPI253" s="1"/>
      <c r="LPJ253" s="1"/>
      <c r="LPK253" s="1"/>
      <c r="LPL253" s="1"/>
      <c r="LPM253" s="1"/>
      <c r="LPN253" s="1"/>
      <c r="LPO253" s="1"/>
      <c r="LPP253" s="1"/>
      <c r="LPQ253" s="1"/>
      <c r="LPR253" s="1"/>
      <c r="LPS253" s="1"/>
      <c r="LPT253" s="1"/>
      <c r="LPU253" s="1"/>
      <c r="LPV253" s="1"/>
      <c r="LPW253" s="1"/>
      <c r="LPX253" s="1"/>
      <c r="LPY253" s="1"/>
      <c r="LPZ253" s="1"/>
      <c r="LQA253" s="1"/>
      <c r="LQB253" s="1"/>
      <c r="LQC253" s="1"/>
      <c r="LQD253" s="1"/>
      <c r="LQE253" s="1"/>
      <c r="LQF253" s="1"/>
      <c r="LQG253" s="1"/>
      <c r="LQH253" s="1"/>
      <c r="LQI253" s="1"/>
      <c r="LQJ253" s="1"/>
      <c r="LQK253" s="1"/>
      <c r="LQL253" s="1"/>
      <c r="LQM253" s="1"/>
      <c r="LQN253" s="1"/>
      <c r="LQO253" s="1"/>
      <c r="LQP253" s="1"/>
      <c r="LQQ253" s="1"/>
      <c r="LQR253" s="1"/>
      <c r="LQS253" s="1"/>
      <c r="LQT253" s="1"/>
      <c r="LQU253" s="1"/>
      <c r="LQV253" s="1"/>
      <c r="LQW253" s="1"/>
      <c r="LQX253" s="1"/>
      <c r="LQY253" s="1"/>
      <c r="LQZ253" s="1"/>
      <c r="LRA253" s="1"/>
      <c r="LRB253" s="1"/>
      <c r="LRC253" s="1"/>
      <c r="LRD253" s="1"/>
      <c r="LRE253" s="1"/>
      <c r="LRF253" s="1"/>
      <c r="LRG253" s="1"/>
      <c r="LRH253" s="1"/>
      <c r="LRI253" s="1"/>
      <c r="LRJ253" s="1"/>
      <c r="LRK253" s="1"/>
      <c r="LRL253" s="1"/>
      <c r="LRM253" s="1"/>
      <c r="LRN253" s="1"/>
      <c r="LRO253" s="1"/>
      <c r="LRP253" s="1"/>
      <c r="LRQ253" s="1"/>
      <c r="LRR253" s="1"/>
      <c r="LRS253" s="1"/>
      <c r="LRT253" s="1"/>
      <c r="LRU253" s="1"/>
      <c r="LRV253" s="1"/>
      <c r="LRW253" s="1"/>
      <c r="LRX253" s="1"/>
      <c r="LRY253" s="1"/>
      <c r="LRZ253" s="1"/>
      <c r="LSA253" s="1"/>
      <c r="LSB253" s="1"/>
      <c r="LSC253" s="1"/>
      <c r="LSD253" s="1"/>
      <c r="LSE253" s="1"/>
      <c r="LSF253" s="1"/>
      <c r="LSG253" s="1"/>
      <c r="LSH253" s="1"/>
      <c r="LSI253" s="1"/>
      <c r="LSJ253" s="1"/>
      <c r="LSK253" s="1"/>
      <c r="LSL253" s="1"/>
      <c r="LSM253" s="1"/>
      <c r="LSN253" s="1"/>
      <c r="LSO253" s="1"/>
      <c r="LSP253" s="1"/>
      <c r="LSQ253" s="1"/>
      <c r="LSR253" s="1"/>
      <c r="LSS253" s="1"/>
      <c r="LST253" s="1"/>
      <c r="LSU253" s="1"/>
      <c r="LSV253" s="1"/>
      <c r="LSW253" s="1"/>
      <c r="LSX253" s="1"/>
      <c r="LSY253" s="1"/>
      <c r="LSZ253" s="1"/>
      <c r="LTA253" s="1"/>
      <c r="LTB253" s="1"/>
      <c r="LTC253" s="1"/>
      <c r="LTD253" s="1"/>
      <c r="LTE253" s="1"/>
      <c r="LTF253" s="1"/>
      <c r="LTG253" s="1"/>
      <c r="LTH253" s="1"/>
      <c r="LTI253" s="1"/>
      <c r="LTJ253" s="1"/>
      <c r="LTK253" s="1"/>
      <c r="LTL253" s="1"/>
      <c r="LTM253" s="1"/>
      <c r="LTN253" s="1"/>
      <c r="LTO253" s="1"/>
      <c r="LTP253" s="1"/>
      <c r="LTQ253" s="1"/>
      <c r="LTR253" s="1"/>
      <c r="LTS253" s="1"/>
      <c r="LTT253" s="1"/>
      <c r="LTU253" s="1"/>
      <c r="LTV253" s="1"/>
      <c r="LTW253" s="1"/>
      <c r="LTX253" s="1"/>
      <c r="LTY253" s="1"/>
      <c r="LTZ253" s="1"/>
      <c r="LUA253" s="1"/>
      <c r="LUB253" s="1"/>
      <c r="LUC253" s="1"/>
      <c r="LUD253" s="1"/>
      <c r="LUE253" s="1"/>
      <c r="LUF253" s="1"/>
      <c r="LUG253" s="1"/>
      <c r="LUH253" s="1"/>
      <c r="LUI253" s="1"/>
      <c r="LUJ253" s="1"/>
      <c r="LUK253" s="1"/>
      <c r="LUL253" s="1"/>
      <c r="LUM253" s="1"/>
      <c r="LUN253" s="1"/>
      <c r="LUO253" s="1"/>
      <c r="LUP253" s="1"/>
      <c r="LUQ253" s="1"/>
      <c r="LUR253" s="1"/>
      <c r="LUS253" s="1"/>
      <c r="LUT253" s="1"/>
      <c r="LUU253" s="1"/>
      <c r="LUV253" s="1"/>
      <c r="LUW253" s="1"/>
      <c r="LUX253" s="1"/>
      <c r="LUY253" s="1"/>
      <c r="LUZ253" s="1"/>
      <c r="LVA253" s="1"/>
      <c r="LVB253" s="1"/>
      <c r="LVC253" s="1"/>
      <c r="LVD253" s="1"/>
      <c r="LVE253" s="1"/>
      <c r="LVF253" s="1"/>
      <c r="LVG253" s="1"/>
      <c r="LVH253" s="1"/>
      <c r="LVI253" s="1"/>
      <c r="LVJ253" s="1"/>
      <c r="LVK253" s="1"/>
      <c r="LVL253" s="1"/>
      <c r="LVM253" s="1"/>
      <c r="LVN253" s="1"/>
      <c r="LVO253" s="1"/>
      <c r="LVP253" s="1"/>
      <c r="LVQ253" s="1"/>
      <c r="LVR253" s="1"/>
      <c r="LVS253" s="1"/>
      <c r="LVT253" s="1"/>
      <c r="LVU253" s="1"/>
      <c r="LVV253" s="1"/>
      <c r="LVW253" s="1"/>
      <c r="LVX253" s="1"/>
      <c r="LVY253" s="1"/>
      <c r="LVZ253" s="1"/>
      <c r="LWA253" s="1"/>
      <c r="LWB253" s="1"/>
      <c r="LWC253" s="1"/>
      <c r="LWD253" s="1"/>
      <c r="LWE253" s="1"/>
      <c r="LWF253" s="1"/>
      <c r="LWG253" s="1"/>
      <c r="LWH253" s="1"/>
      <c r="LWI253" s="1"/>
      <c r="LWJ253" s="1"/>
      <c r="LWK253" s="1"/>
      <c r="LWL253" s="1"/>
      <c r="LWM253" s="1"/>
      <c r="LWN253" s="1"/>
      <c r="LWO253" s="1"/>
      <c r="LWP253" s="1"/>
      <c r="LWQ253" s="1"/>
      <c r="LWR253" s="1"/>
      <c r="LWS253" s="1"/>
      <c r="LWT253" s="1"/>
      <c r="LWU253" s="1"/>
      <c r="LWV253" s="1"/>
      <c r="LWW253" s="1"/>
      <c r="LWX253" s="1"/>
      <c r="LWY253" s="1"/>
      <c r="LWZ253" s="1"/>
      <c r="LXA253" s="1"/>
      <c r="LXB253" s="1"/>
      <c r="LXC253" s="1"/>
      <c r="LXD253" s="1"/>
      <c r="LXE253" s="1"/>
      <c r="LXF253" s="1"/>
      <c r="LXG253" s="1"/>
      <c r="LXH253" s="1"/>
      <c r="LXI253" s="1"/>
      <c r="LXJ253" s="1"/>
      <c r="LXK253" s="1"/>
      <c r="LXL253" s="1"/>
      <c r="LXM253" s="1"/>
      <c r="LXN253" s="1"/>
      <c r="LXO253" s="1"/>
      <c r="LXP253" s="1"/>
      <c r="LXQ253" s="1"/>
      <c r="LXR253" s="1"/>
      <c r="LXS253" s="1"/>
      <c r="LXT253" s="1"/>
      <c r="LXU253" s="1"/>
      <c r="LXV253" s="1"/>
      <c r="LXW253" s="1"/>
      <c r="LXX253" s="1"/>
      <c r="LXY253" s="1"/>
      <c r="LXZ253" s="1"/>
      <c r="LYA253" s="1"/>
      <c r="LYB253" s="1"/>
      <c r="LYC253" s="1"/>
      <c r="LYD253" s="1"/>
      <c r="LYE253" s="1"/>
      <c r="LYF253" s="1"/>
      <c r="LYG253" s="1"/>
      <c r="LYH253" s="1"/>
      <c r="LYI253" s="1"/>
      <c r="LYJ253" s="1"/>
      <c r="LYK253" s="1"/>
      <c r="LYL253" s="1"/>
      <c r="LYM253" s="1"/>
      <c r="LYN253" s="1"/>
      <c r="LYO253" s="1"/>
      <c r="LYP253" s="1"/>
      <c r="LYQ253" s="1"/>
      <c r="LYR253" s="1"/>
      <c r="LYS253" s="1"/>
      <c r="LYT253" s="1"/>
      <c r="LYU253" s="1"/>
      <c r="LYV253" s="1"/>
      <c r="LYW253" s="1"/>
      <c r="LYX253" s="1"/>
      <c r="LYY253" s="1"/>
      <c r="LYZ253" s="1"/>
      <c r="LZA253" s="1"/>
      <c r="LZB253" s="1"/>
      <c r="LZC253" s="1"/>
      <c r="LZD253" s="1"/>
      <c r="LZE253" s="1"/>
      <c r="LZF253" s="1"/>
      <c r="LZG253" s="1"/>
      <c r="LZH253" s="1"/>
      <c r="LZI253" s="1"/>
      <c r="LZJ253" s="1"/>
      <c r="LZK253" s="1"/>
      <c r="LZL253" s="1"/>
      <c r="LZM253" s="1"/>
      <c r="LZN253" s="1"/>
      <c r="LZO253" s="1"/>
      <c r="LZP253" s="1"/>
      <c r="LZQ253" s="1"/>
      <c r="LZR253" s="1"/>
      <c r="LZS253" s="1"/>
      <c r="LZT253" s="1"/>
      <c r="LZU253" s="1"/>
      <c r="LZV253" s="1"/>
      <c r="LZW253" s="1"/>
      <c r="LZX253" s="1"/>
      <c r="LZY253" s="1"/>
      <c r="LZZ253" s="1"/>
      <c r="MAA253" s="1"/>
      <c r="MAB253" s="1"/>
      <c r="MAC253" s="1"/>
      <c r="MAD253" s="1"/>
      <c r="MAE253" s="1"/>
      <c r="MAF253" s="1"/>
      <c r="MAG253" s="1"/>
      <c r="MAH253" s="1"/>
      <c r="MAI253" s="1"/>
      <c r="MAJ253" s="1"/>
      <c r="MAK253" s="1"/>
      <c r="MAL253" s="1"/>
      <c r="MAM253" s="1"/>
      <c r="MAN253" s="1"/>
      <c r="MAO253" s="1"/>
      <c r="MAP253" s="1"/>
      <c r="MAQ253" s="1"/>
      <c r="MAR253" s="1"/>
      <c r="MAS253" s="1"/>
      <c r="MAT253" s="1"/>
      <c r="MAU253" s="1"/>
      <c r="MAV253" s="1"/>
      <c r="MAW253" s="1"/>
      <c r="MAX253" s="1"/>
      <c r="MAY253" s="1"/>
      <c r="MAZ253" s="1"/>
      <c r="MBA253" s="1"/>
      <c r="MBB253" s="1"/>
      <c r="MBC253" s="1"/>
      <c r="MBD253" s="1"/>
      <c r="MBE253" s="1"/>
      <c r="MBF253" s="1"/>
      <c r="MBG253" s="1"/>
      <c r="MBH253" s="1"/>
      <c r="MBI253" s="1"/>
      <c r="MBJ253" s="1"/>
      <c r="MBK253" s="1"/>
      <c r="MBL253" s="1"/>
      <c r="MBM253" s="1"/>
      <c r="MBN253" s="1"/>
      <c r="MBO253" s="1"/>
      <c r="MBP253" s="1"/>
      <c r="MBQ253" s="1"/>
      <c r="MBR253" s="1"/>
      <c r="MBS253" s="1"/>
      <c r="MBT253" s="1"/>
      <c r="MBU253" s="1"/>
      <c r="MBV253" s="1"/>
      <c r="MBW253" s="1"/>
      <c r="MBX253" s="1"/>
      <c r="MBY253" s="1"/>
      <c r="MBZ253" s="1"/>
      <c r="MCA253" s="1"/>
      <c r="MCB253" s="1"/>
      <c r="MCC253" s="1"/>
      <c r="MCD253" s="1"/>
      <c r="MCE253" s="1"/>
      <c r="MCF253" s="1"/>
      <c r="MCG253" s="1"/>
      <c r="MCH253" s="1"/>
      <c r="MCI253" s="1"/>
      <c r="MCJ253" s="1"/>
      <c r="MCK253" s="1"/>
      <c r="MCL253" s="1"/>
      <c r="MCM253" s="1"/>
      <c r="MCN253" s="1"/>
      <c r="MCO253" s="1"/>
      <c r="MCP253" s="1"/>
      <c r="MCQ253" s="1"/>
      <c r="MCR253" s="1"/>
      <c r="MCS253" s="1"/>
      <c r="MCT253" s="1"/>
      <c r="MCU253" s="1"/>
      <c r="MCV253" s="1"/>
      <c r="MCW253" s="1"/>
      <c r="MCX253" s="1"/>
      <c r="MCY253" s="1"/>
      <c r="MCZ253" s="1"/>
      <c r="MDA253" s="1"/>
      <c r="MDB253" s="1"/>
      <c r="MDC253" s="1"/>
      <c r="MDD253" s="1"/>
      <c r="MDE253" s="1"/>
      <c r="MDF253" s="1"/>
      <c r="MDG253" s="1"/>
      <c r="MDH253" s="1"/>
      <c r="MDI253" s="1"/>
      <c r="MDJ253" s="1"/>
      <c r="MDK253" s="1"/>
      <c r="MDL253" s="1"/>
      <c r="MDM253" s="1"/>
      <c r="MDN253" s="1"/>
      <c r="MDO253" s="1"/>
      <c r="MDP253" s="1"/>
      <c r="MDQ253" s="1"/>
      <c r="MDR253" s="1"/>
      <c r="MDS253" s="1"/>
      <c r="MDT253" s="1"/>
      <c r="MDU253" s="1"/>
      <c r="MDV253" s="1"/>
      <c r="MDW253" s="1"/>
      <c r="MDX253" s="1"/>
      <c r="MDY253" s="1"/>
      <c r="MDZ253" s="1"/>
      <c r="MEA253" s="1"/>
      <c r="MEB253" s="1"/>
      <c r="MEC253" s="1"/>
      <c r="MED253" s="1"/>
      <c r="MEE253" s="1"/>
      <c r="MEF253" s="1"/>
      <c r="MEG253" s="1"/>
      <c r="MEH253" s="1"/>
      <c r="MEI253" s="1"/>
      <c r="MEJ253" s="1"/>
      <c r="MEK253" s="1"/>
      <c r="MEL253" s="1"/>
      <c r="MEM253" s="1"/>
      <c r="MEN253" s="1"/>
      <c r="MEO253" s="1"/>
      <c r="MEP253" s="1"/>
      <c r="MEQ253" s="1"/>
      <c r="MER253" s="1"/>
      <c r="MES253" s="1"/>
      <c r="MET253" s="1"/>
      <c r="MEU253" s="1"/>
      <c r="MEV253" s="1"/>
      <c r="MEW253" s="1"/>
      <c r="MEX253" s="1"/>
      <c r="MEY253" s="1"/>
      <c r="MEZ253" s="1"/>
      <c r="MFA253" s="1"/>
      <c r="MFB253" s="1"/>
      <c r="MFC253" s="1"/>
      <c r="MFD253" s="1"/>
      <c r="MFE253" s="1"/>
      <c r="MFF253" s="1"/>
      <c r="MFG253" s="1"/>
      <c r="MFH253" s="1"/>
      <c r="MFI253" s="1"/>
      <c r="MFJ253" s="1"/>
      <c r="MFK253" s="1"/>
      <c r="MFL253" s="1"/>
      <c r="MFM253" s="1"/>
      <c r="MFN253" s="1"/>
      <c r="MFO253" s="1"/>
      <c r="MFP253" s="1"/>
      <c r="MFQ253" s="1"/>
      <c r="MFR253" s="1"/>
      <c r="MFS253" s="1"/>
      <c r="MFT253" s="1"/>
      <c r="MFU253" s="1"/>
      <c r="MFV253" s="1"/>
      <c r="MFW253" s="1"/>
      <c r="MFX253" s="1"/>
      <c r="MFY253" s="1"/>
      <c r="MFZ253" s="1"/>
      <c r="MGA253" s="1"/>
      <c r="MGB253" s="1"/>
      <c r="MGC253" s="1"/>
      <c r="MGD253" s="1"/>
      <c r="MGE253" s="1"/>
      <c r="MGF253" s="1"/>
      <c r="MGG253" s="1"/>
      <c r="MGH253" s="1"/>
      <c r="MGI253" s="1"/>
      <c r="MGJ253" s="1"/>
      <c r="MGK253" s="1"/>
      <c r="MGL253" s="1"/>
      <c r="MGM253" s="1"/>
      <c r="MGN253" s="1"/>
      <c r="MGO253" s="1"/>
      <c r="MGP253" s="1"/>
      <c r="MGQ253" s="1"/>
      <c r="MGR253" s="1"/>
      <c r="MGS253" s="1"/>
      <c r="MGT253" s="1"/>
      <c r="MGU253" s="1"/>
      <c r="MGV253" s="1"/>
      <c r="MGW253" s="1"/>
      <c r="MGX253" s="1"/>
      <c r="MGY253" s="1"/>
      <c r="MGZ253" s="1"/>
      <c r="MHA253" s="1"/>
      <c r="MHB253" s="1"/>
      <c r="MHC253" s="1"/>
      <c r="MHD253" s="1"/>
      <c r="MHE253" s="1"/>
      <c r="MHF253" s="1"/>
      <c r="MHG253" s="1"/>
      <c r="MHH253" s="1"/>
      <c r="MHI253" s="1"/>
      <c r="MHJ253" s="1"/>
      <c r="MHK253" s="1"/>
      <c r="MHL253" s="1"/>
      <c r="MHM253" s="1"/>
      <c r="MHN253" s="1"/>
      <c r="MHO253" s="1"/>
      <c r="MHP253" s="1"/>
      <c r="MHQ253" s="1"/>
      <c r="MHR253" s="1"/>
      <c r="MHS253" s="1"/>
      <c r="MHT253" s="1"/>
      <c r="MHU253" s="1"/>
      <c r="MHV253" s="1"/>
      <c r="MHW253" s="1"/>
      <c r="MHX253" s="1"/>
      <c r="MHY253" s="1"/>
      <c r="MHZ253" s="1"/>
      <c r="MIA253" s="1"/>
      <c r="MIB253" s="1"/>
      <c r="MIC253" s="1"/>
      <c r="MID253" s="1"/>
      <c r="MIE253" s="1"/>
      <c r="MIF253" s="1"/>
      <c r="MIG253" s="1"/>
      <c r="MIH253" s="1"/>
      <c r="MII253" s="1"/>
      <c r="MIJ253" s="1"/>
      <c r="MIK253" s="1"/>
      <c r="MIL253" s="1"/>
      <c r="MIM253" s="1"/>
      <c r="MIN253" s="1"/>
      <c r="MIO253" s="1"/>
      <c r="MIP253" s="1"/>
      <c r="MIQ253" s="1"/>
      <c r="MIR253" s="1"/>
      <c r="MIS253" s="1"/>
      <c r="MIT253" s="1"/>
      <c r="MIU253" s="1"/>
      <c r="MIV253" s="1"/>
      <c r="MIW253" s="1"/>
      <c r="MIX253" s="1"/>
      <c r="MIY253" s="1"/>
      <c r="MIZ253" s="1"/>
      <c r="MJA253" s="1"/>
      <c r="MJB253" s="1"/>
      <c r="MJC253" s="1"/>
      <c r="MJD253" s="1"/>
      <c r="MJE253" s="1"/>
      <c r="MJF253" s="1"/>
      <c r="MJG253" s="1"/>
      <c r="MJH253" s="1"/>
      <c r="MJI253" s="1"/>
      <c r="MJJ253" s="1"/>
      <c r="MJK253" s="1"/>
      <c r="MJL253" s="1"/>
      <c r="MJM253" s="1"/>
      <c r="MJN253" s="1"/>
      <c r="MJO253" s="1"/>
      <c r="MJP253" s="1"/>
      <c r="MJQ253" s="1"/>
      <c r="MJR253" s="1"/>
      <c r="MJS253" s="1"/>
      <c r="MJT253" s="1"/>
      <c r="MJU253" s="1"/>
      <c r="MJV253" s="1"/>
      <c r="MJW253" s="1"/>
      <c r="MJX253" s="1"/>
      <c r="MJY253" s="1"/>
      <c r="MJZ253" s="1"/>
      <c r="MKA253" s="1"/>
      <c r="MKB253" s="1"/>
      <c r="MKC253" s="1"/>
      <c r="MKD253" s="1"/>
      <c r="MKE253" s="1"/>
      <c r="MKF253" s="1"/>
      <c r="MKG253" s="1"/>
      <c r="MKH253" s="1"/>
      <c r="MKI253" s="1"/>
      <c r="MKJ253" s="1"/>
      <c r="MKK253" s="1"/>
      <c r="MKL253" s="1"/>
      <c r="MKM253" s="1"/>
      <c r="MKN253" s="1"/>
      <c r="MKO253" s="1"/>
      <c r="MKP253" s="1"/>
      <c r="MKQ253" s="1"/>
      <c r="MKR253" s="1"/>
      <c r="MKS253" s="1"/>
      <c r="MKT253" s="1"/>
      <c r="MKU253" s="1"/>
      <c r="MKV253" s="1"/>
      <c r="MKW253" s="1"/>
      <c r="MKX253" s="1"/>
      <c r="MKY253" s="1"/>
      <c r="MKZ253" s="1"/>
      <c r="MLA253" s="1"/>
      <c r="MLB253" s="1"/>
      <c r="MLC253" s="1"/>
      <c r="MLD253" s="1"/>
      <c r="MLE253" s="1"/>
      <c r="MLF253" s="1"/>
      <c r="MLG253" s="1"/>
      <c r="MLH253" s="1"/>
      <c r="MLI253" s="1"/>
      <c r="MLJ253" s="1"/>
      <c r="MLK253" s="1"/>
      <c r="MLL253" s="1"/>
      <c r="MLM253" s="1"/>
      <c r="MLN253" s="1"/>
      <c r="MLO253" s="1"/>
      <c r="MLP253" s="1"/>
      <c r="MLQ253" s="1"/>
      <c r="MLR253" s="1"/>
      <c r="MLS253" s="1"/>
      <c r="MLT253" s="1"/>
      <c r="MLU253" s="1"/>
      <c r="MLV253" s="1"/>
      <c r="MLW253" s="1"/>
      <c r="MLX253" s="1"/>
      <c r="MLY253" s="1"/>
      <c r="MLZ253" s="1"/>
      <c r="MMA253" s="1"/>
      <c r="MMB253" s="1"/>
      <c r="MMC253" s="1"/>
      <c r="MMD253" s="1"/>
      <c r="MME253" s="1"/>
      <c r="MMF253" s="1"/>
      <c r="MMG253" s="1"/>
      <c r="MMH253" s="1"/>
      <c r="MMI253" s="1"/>
      <c r="MMJ253" s="1"/>
      <c r="MMK253" s="1"/>
      <c r="MML253" s="1"/>
      <c r="MMM253" s="1"/>
      <c r="MMN253" s="1"/>
      <c r="MMO253" s="1"/>
      <c r="MMP253" s="1"/>
      <c r="MMQ253" s="1"/>
      <c r="MMR253" s="1"/>
      <c r="MMS253" s="1"/>
      <c r="MMT253" s="1"/>
      <c r="MMU253" s="1"/>
      <c r="MMV253" s="1"/>
      <c r="MMW253" s="1"/>
      <c r="MMX253" s="1"/>
      <c r="MMY253" s="1"/>
      <c r="MMZ253" s="1"/>
      <c r="MNA253" s="1"/>
      <c r="MNB253" s="1"/>
      <c r="MNC253" s="1"/>
      <c r="MND253" s="1"/>
      <c r="MNE253" s="1"/>
      <c r="MNF253" s="1"/>
      <c r="MNG253" s="1"/>
      <c r="MNH253" s="1"/>
      <c r="MNI253" s="1"/>
      <c r="MNJ253" s="1"/>
      <c r="MNK253" s="1"/>
      <c r="MNL253" s="1"/>
      <c r="MNM253" s="1"/>
      <c r="MNN253" s="1"/>
      <c r="MNO253" s="1"/>
      <c r="MNP253" s="1"/>
      <c r="MNQ253" s="1"/>
      <c r="MNR253" s="1"/>
      <c r="MNS253" s="1"/>
      <c r="MNT253" s="1"/>
      <c r="MNU253" s="1"/>
      <c r="MNV253" s="1"/>
      <c r="MNW253" s="1"/>
      <c r="MNX253" s="1"/>
      <c r="MNY253" s="1"/>
      <c r="MNZ253" s="1"/>
      <c r="MOA253" s="1"/>
      <c r="MOB253" s="1"/>
      <c r="MOC253" s="1"/>
      <c r="MOD253" s="1"/>
      <c r="MOE253" s="1"/>
      <c r="MOF253" s="1"/>
      <c r="MOG253" s="1"/>
      <c r="MOH253" s="1"/>
      <c r="MOI253" s="1"/>
      <c r="MOJ253" s="1"/>
      <c r="MOK253" s="1"/>
      <c r="MOL253" s="1"/>
      <c r="MOM253" s="1"/>
      <c r="MON253" s="1"/>
      <c r="MOO253" s="1"/>
      <c r="MOP253" s="1"/>
      <c r="MOQ253" s="1"/>
      <c r="MOR253" s="1"/>
      <c r="MOS253" s="1"/>
      <c r="MOT253" s="1"/>
      <c r="MOU253" s="1"/>
      <c r="MOV253" s="1"/>
      <c r="MOW253" s="1"/>
      <c r="MOX253" s="1"/>
      <c r="MOY253" s="1"/>
      <c r="MOZ253" s="1"/>
      <c r="MPA253" s="1"/>
      <c r="MPB253" s="1"/>
      <c r="MPC253" s="1"/>
      <c r="MPD253" s="1"/>
      <c r="MPE253" s="1"/>
      <c r="MPF253" s="1"/>
      <c r="MPG253" s="1"/>
      <c r="MPH253" s="1"/>
      <c r="MPI253" s="1"/>
      <c r="MPJ253" s="1"/>
      <c r="MPK253" s="1"/>
      <c r="MPL253" s="1"/>
      <c r="MPM253" s="1"/>
      <c r="MPN253" s="1"/>
      <c r="MPO253" s="1"/>
      <c r="MPP253" s="1"/>
      <c r="MPQ253" s="1"/>
      <c r="MPR253" s="1"/>
      <c r="MPS253" s="1"/>
      <c r="MPT253" s="1"/>
      <c r="MPU253" s="1"/>
      <c r="MPV253" s="1"/>
      <c r="MPW253" s="1"/>
      <c r="MPX253" s="1"/>
      <c r="MPY253" s="1"/>
      <c r="MPZ253" s="1"/>
      <c r="MQA253" s="1"/>
      <c r="MQB253" s="1"/>
      <c r="MQC253" s="1"/>
      <c r="MQD253" s="1"/>
      <c r="MQE253" s="1"/>
      <c r="MQF253" s="1"/>
      <c r="MQG253" s="1"/>
      <c r="MQH253" s="1"/>
      <c r="MQI253" s="1"/>
      <c r="MQJ253" s="1"/>
      <c r="MQK253" s="1"/>
      <c r="MQL253" s="1"/>
      <c r="MQM253" s="1"/>
      <c r="MQN253" s="1"/>
      <c r="MQO253" s="1"/>
      <c r="MQP253" s="1"/>
      <c r="MQQ253" s="1"/>
      <c r="MQR253" s="1"/>
      <c r="MQS253" s="1"/>
      <c r="MQT253" s="1"/>
      <c r="MQU253" s="1"/>
      <c r="MQV253" s="1"/>
      <c r="MQW253" s="1"/>
      <c r="MQX253" s="1"/>
      <c r="MQY253" s="1"/>
      <c r="MQZ253" s="1"/>
      <c r="MRA253" s="1"/>
      <c r="MRB253" s="1"/>
      <c r="MRC253" s="1"/>
      <c r="MRD253" s="1"/>
      <c r="MRE253" s="1"/>
      <c r="MRF253" s="1"/>
      <c r="MRG253" s="1"/>
      <c r="MRH253" s="1"/>
      <c r="MRI253" s="1"/>
      <c r="MRJ253" s="1"/>
      <c r="MRK253" s="1"/>
      <c r="MRL253" s="1"/>
      <c r="MRM253" s="1"/>
      <c r="MRN253" s="1"/>
      <c r="MRO253" s="1"/>
      <c r="MRP253" s="1"/>
      <c r="MRQ253" s="1"/>
      <c r="MRR253" s="1"/>
      <c r="MRS253" s="1"/>
      <c r="MRT253" s="1"/>
      <c r="MRU253" s="1"/>
      <c r="MRV253" s="1"/>
      <c r="MRW253" s="1"/>
      <c r="MRX253" s="1"/>
      <c r="MRY253" s="1"/>
      <c r="MRZ253" s="1"/>
      <c r="MSA253" s="1"/>
      <c r="MSB253" s="1"/>
      <c r="MSC253" s="1"/>
      <c r="MSD253" s="1"/>
      <c r="MSE253" s="1"/>
      <c r="MSF253" s="1"/>
      <c r="MSG253" s="1"/>
      <c r="MSH253" s="1"/>
      <c r="MSI253" s="1"/>
      <c r="MSJ253" s="1"/>
      <c r="MSK253" s="1"/>
      <c r="MSL253" s="1"/>
      <c r="MSM253" s="1"/>
      <c r="MSN253" s="1"/>
      <c r="MSO253" s="1"/>
      <c r="MSP253" s="1"/>
      <c r="MSQ253" s="1"/>
      <c r="MSR253" s="1"/>
      <c r="MSS253" s="1"/>
      <c r="MST253" s="1"/>
      <c r="MSU253" s="1"/>
      <c r="MSV253" s="1"/>
      <c r="MSW253" s="1"/>
      <c r="MSX253" s="1"/>
      <c r="MSY253" s="1"/>
      <c r="MSZ253" s="1"/>
      <c r="MTA253" s="1"/>
      <c r="MTB253" s="1"/>
      <c r="MTC253" s="1"/>
      <c r="MTD253" s="1"/>
      <c r="MTE253" s="1"/>
      <c r="MTF253" s="1"/>
      <c r="MTG253" s="1"/>
      <c r="MTH253" s="1"/>
      <c r="MTI253" s="1"/>
      <c r="MTJ253" s="1"/>
      <c r="MTK253" s="1"/>
      <c r="MTL253" s="1"/>
      <c r="MTM253" s="1"/>
      <c r="MTN253" s="1"/>
      <c r="MTO253" s="1"/>
      <c r="MTP253" s="1"/>
      <c r="MTQ253" s="1"/>
      <c r="MTR253" s="1"/>
      <c r="MTS253" s="1"/>
      <c r="MTT253" s="1"/>
      <c r="MTU253" s="1"/>
      <c r="MTV253" s="1"/>
      <c r="MTW253" s="1"/>
      <c r="MTX253" s="1"/>
      <c r="MTY253" s="1"/>
      <c r="MTZ253" s="1"/>
      <c r="MUA253" s="1"/>
      <c r="MUB253" s="1"/>
      <c r="MUC253" s="1"/>
      <c r="MUD253" s="1"/>
      <c r="MUE253" s="1"/>
      <c r="MUF253" s="1"/>
      <c r="MUG253" s="1"/>
      <c r="MUH253" s="1"/>
      <c r="MUI253" s="1"/>
      <c r="MUJ253" s="1"/>
      <c r="MUK253" s="1"/>
      <c r="MUL253" s="1"/>
      <c r="MUM253" s="1"/>
      <c r="MUN253" s="1"/>
      <c r="MUO253" s="1"/>
      <c r="MUP253" s="1"/>
      <c r="MUQ253" s="1"/>
      <c r="MUR253" s="1"/>
      <c r="MUS253" s="1"/>
      <c r="MUT253" s="1"/>
      <c r="MUU253" s="1"/>
      <c r="MUV253" s="1"/>
      <c r="MUW253" s="1"/>
      <c r="MUX253" s="1"/>
      <c r="MUY253" s="1"/>
      <c r="MUZ253" s="1"/>
      <c r="MVA253" s="1"/>
      <c r="MVB253" s="1"/>
      <c r="MVC253" s="1"/>
      <c r="MVD253" s="1"/>
      <c r="MVE253" s="1"/>
      <c r="MVF253" s="1"/>
      <c r="MVG253" s="1"/>
      <c r="MVH253" s="1"/>
      <c r="MVI253" s="1"/>
      <c r="MVJ253" s="1"/>
      <c r="MVK253" s="1"/>
      <c r="MVL253" s="1"/>
      <c r="MVM253" s="1"/>
      <c r="MVN253" s="1"/>
      <c r="MVO253" s="1"/>
      <c r="MVP253" s="1"/>
      <c r="MVQ253" s="1"/>
      <c r="MVR253" s="1"/>
      <c r="MVS253" s="1"/>
      <c r="MVT253" s="1"/>
      <c r="MVU253" s="1"/>
      <c r="MVV253" s="1"/>
      <c r="MVW253" s="1"/>
      <c r="MVX253" s="1"/>
      <c r="MVY253" s="1"/>
      <c r="MVZ253" s="1"/>
      <c r="MWA253" s="1"/>
      <c r="MWB253" s="1"/>
      <c r="MWC253" s="1"/>
      <c r="MWD253" s="1"/>
      <c r="MWE253" s="1"/>
      <c r="MWF253" s="1"/>
      <c r="MWG253" s="1"/>
      <c r="MWH253" s="1"/>
      <c r="MWI253" s="1"/>
      <c r="MWJ253" s="1"/>
      <c r="MWK253" s="1"/>
      <c r="MWL253" s="1"/>
      <c r="MWM253" s="1"/>
      <c r="MWN253" s="1"/>
      <c r="MWO253" s="1"/>
      <c r="MWP253" s="1"/>
      <c r="MWQ253" s="1"/>
      <c r="MWR253" s="1"/>
      <c r="MWS253" s="1"/>
      <c r="MWT253" s="1"/>
      <c r="MWU253" s="1"/>
      <c r="MWV253" s="1"/>
      <c r="MWW253" s="1"/>
      <c r="MWX253" s="1"/>
      <c r="MWY253" s="1"/>
      <c r="MWZ253" s="1"/>
      <c r="MXA253" s="1"/>
      <c r="MXB253" s="1"/>
      <c r="MXC253" s="1"/>
      <c r="MXD253" s="1"/>
      <c r="MXE253" s="1"/>
      <c r="MXF253" s="1"/>
      <c r="MXG253" s="1"/>
      <c r="MXH253" s="1"/>
      <c r="MXI253" s="1"/>
      <c r="MXJ253" s="1"/>
      <c r="MXK253" s="1"/>
      <c r="MXL253" s="1"/>
      <c r="MXM253" s="1"/>
      <c r="MXN253" s="1"/>
      <c r="MXO253" s="1"/>
      <c r="MXP253" s="1"/>
      <c r="MXQ253" s="1"/>
      <c r="MXR253" s="1"/>
      <c r="MXS253" s="1"/>
      <c r="MXT253" s="1"/>
      <c r="MXU253" s="1"/>
      <c r="MXV253" s="1"/>
      <c r="MXW253" s="1"/>
      <c r="MXX253" s="1"/>
      <c r="MXY253" s="1"/>
      <c r="MXZ253" s="1"/>
      <c r="MYA253" s="1"/>
      <c r="MYB253" s="1"/>
      <c r="MYC253" s="1"/>
      <c r="MYD253" s="1"/>
      <c r="MYE253" s="1"/>
      <c r="MYF253" s="1"/>
      <c r="MYG253" s="1"/>
      <c r="MYH253" s="1"/>
      <c r="MYI253" s="1"/>
      <c r="MYJ253" s="1"/>
      <c r="MYK253" s="1"/>
      <c r="MYL253" s="1"/>
      <c r="MYM253" s="1"/>
      <c r="MYN253" s="1"/>
      <c r="MYO253" s="1"/>
      <c r="MYP253" s="1"/>
      <c r="MYQ253" s="1"/>
      <c r="MYR253" s="1"/>
      <c r="MYS253" s="1"/>
      <c r="MYT253" s="1"/>
      <c r="MYU253" s="1"/>
      <c r="MYV253" s="1"/>
      <c r="MYW253" s="1"/>
      <c r="MYX253" s="1"/>
      <c r="MYY253" s="1"/>
      <c r="MYZ253" s="1"/>
      <c r="MZA253" s="1"/>
      <c r="MZB253" s="1"/>
      <c r="MZC253" s="1"/>
      <c r="MZD253" s="1"/>
      <c r="MZE253" s="1"/>
      <c r="MZF253" s="1"/>
      <c r="MZG253" s="1"/>
      <c r="MZH253" s="1"/>
      <c r="MZI253" s="1"/>
      <c r="MZJ253" s="1"/>
      <c r="MZK253" s="1"/>
      <c r="MZL253" s="1"/>
      <c r="MZM253" s="1"/>
      <c r="MZN253" s="1"/>
      <c r="MZO253" s="1"/>
      <c r="MZP253" s="1"/>
      <c r="MZQ253" s="1"/>
      <c r="MZR253" s="1"/>
      <c r="MZS253" s="1"/>
      <c r="MZT253" s="1"/>
      <c r="MZU253" s="1"/>
      <c r="MZV253" s="1"/>
      <c r="MZW253" s="1"/>
      <c r="MZX253" s="1"/>
      <c r="MZY253" s="1"/>
      <c r="MZZ253" s="1"/>
      <c r="NAA253" s="1"/>
      <c r="NAB253" s="1"/>
      <c r="NAC253" s="1"/>
      <c r="NAD253" s="1"/>
      <c r="NAE253" s="1"/>
      <c r="NAF253" s="1"/>
      <c r="NAG253" s="1"/>
      <c r="NAH253" s="1"/>
      <c r="NAI253" s="1"/>
      <c r="NAJ253" s="1"/>
      <c r="NAK253" s="1"/>
      <c r="NAL253" s="1"/>
      <c r="NAM253" s="1"/>
      <c r="NAN253" s="1"/>
      <c r="NAO253" s="1"/>
      <c r="NAP253" s="1"/>
      <c r="NAQ253" s="1"/>
      <c r="NAR253" s="1"/>
      <c r="NAS253" s="1"/>
      <c r="NAT253" s="1"/>
      <c r="NAU253" s="1"/>
      <c r="NAV253" s="1"/>
      <c r="NAW253" s="1"/>
      <c r="NAX253" s="1"/>
      <c r="NAY253" s="1"/>
      <c r="NAZ253" s="1"/>
      <c r="NBA253" s="1"/>
      <c r="NBB253" s="1"/>
      <c r="NBC253" s="1"/>
      <c r="NBD253" s="1"/>
      <c r="NBE253" s="1"/>
      <c r="NBF253" s="1"/>
      <c r="NBG253" s="1"/>
      <c r="NBH253" s="1"/>
      <c r="NBI253" s="1"/>
      <c r="NBJ253" s="1"/>
      <c r="NBK253" s="1"/>
      <c r="NBL253" s="1"/>
      <c r="NBM253" s="1"/>
      <c r="NBN253" s="1"/>
      <c r="NBO253" s="1"/>
      <c r="NBP253" s="1"/>
      <c r="NBQ253" s="1"/>
      <c r="NBR253" s="1"/>
      <c r="NBS253" s="1"/>
      <c r="NBT253" s="1"/>
      <c r="NBU253" s="1"/>
      <c r="NBV253" s="1"/>
      <c r="NBW253" s="1"/>
      <c r="NBX253" s="1"/>
      <c r="NBY253" s="1"/>
      <c r="NBZ253" s="1"/>
      <c r="NCA253" s="1"/>
      <c r="NCB253" s="1"/>
      <c r="NCC253" s="1"/>
      <c r="NCD253" s="1"/>
      <c r="NCE253" s="1"/>
      <c r="NCF253" s="1"/>
      <c r="NCG253" s="1"/>
      <c r="NCH253" s="1"/>
      <c r="NCI253" s="1"/>
      <c r="NCJ253" s="1"/>
      <c r="NCK253" s="1"/>
      <c r="NCL253" s="1"/>
      <c r="NCM253" s="1"/>
      <c r="NCN253" s="1"/>
      <c r="NCO253" s="1"/>
      <c r="NCP253" s="1"/>
      <c r="NCQ253" s="1"/>
      <c r="NCR253" s="1"/>
      <c r="NCS253" s="1"/>
      <c r="NCT253" s="1"/>
      <c r="NCU253" s="1"/>
      <c r="NCV253" s="1"/>
      <c r="NCW253" s="1"/>
      <c r="NCX253" s="1"/>
      <c r="NCY253" s="1"/>
      <c r="NCZ253" s="1"/>
      <c r="NDA253" s="1"/>
      <c r="NDB253" s="1"/>
      <c r="NDC253" s="1"/>
      <c r="NDD253" s="1"/>
      <c r="NDE253" s="1"/>
      <c r="NDF253" s="1"/>
      <c r="NDG253" s="1"/>
      <c r="NDH253" s="1"/>
      <c r="NDI253" s="1"/>
      <c r="NDJ253" s="1"/>
      <c r="NDK253" s="1"/>
      <c r="NDL253" s="1"/>
      <c r="NDM253" s="1"/>
      <c r="NDN253" s="1"/>
      <c r="NDO253" s="1"/>
      <c r="NDP253" s="1"/>
      <c r="NDQ253" s="1"/>
      <c r="NDR253" s="1"/>
      <c r="NDS253" s="1"/>
      <c r="NDT253" s="1"/>
      <c r="NDU253" s="1"/>
      <c r="NDV253" s="1"/>
      <c r="NDW253" s="1"/>
      <c r="NDX253" s="1"/>
      <c r="NDY253" s="1"/>
      <c r="NDZ253" s="1"/>
      <c r="NEA253" s="1"/>
      <c r="NEB253" s="1"/>
      <c r="NEC253" s="1"/>
      <c r="NED253" s="1"/>
      <c r="NEE253" s="1"/>
      <c r="NEF253" s="1"/>
      <c r="NEG253" s="1"/>
      <c r="NEH253" s="1"/>
      <c r="NEI253" s="1"/>
      <c r="NEJ253" s="1"/>
      <c r="NEK253" s="1"/>
      <c r="NEL253" s="1"/>
      <c r="NEM253" s="1"/>
      <c r="NEN253" s="1"/>
      <c r="NEO253" s="1"/>
      <c r="NEP253" s="1"/>
      <c r="NEQ253" s="1"/>
      <c r="NER253" s="1"/>
      <c r="NES253" s="1"/>
      <c r="NET253" s="1"/>
      <c r="NEU253" s="1"/>
      <c r="NEV253" s="1"/>
      <c r="NEW253" s="1"/>
      <c r="NEX253" s="1"/>
      <c r="NEY253" s="1"/>
      <c r="NEZ253" s="1"/>
      <c r="NFA253" s="1"/>
      <c r="NFB253" s="1"/>
      <c r="NFC253" s="1"/>
      <c r="NFD253" s="1"/>
      <c r="NFE253" s="1"/>
      <c r="NFF253" s="1"/>
      <c r="NFG253" s="1"/>
      <c r="NFH253" s="1"/>
      <c r="NFI253" s="1"/>
      <c r="NFJ253" s="1"/>
      <c r="NFK253" s="1"/>
      <c r="NFL253" s="1"/>
      <c r="NFM253" s="1"/>
      <c r="NFN253" s="1"/>
      <c r="NFO253" s="1"/>
      <c r="NFP253" s="1"/>
      <c r="NFQ253" s="1"/>
      <c r="NFR253" s="1"/>
      <c r="NFS253" s="1"/>
      <c r="NFT253" s="1"/>
      <c r="NFU253" s="1"/>
      <c r="NFV253" s="1"/>
      <c r="NFW253" s="1"/>
      <c r="NFX253" s="1"/>
      <c r="NFY253" s="1"/>
      <c r="NFZ253" s="1"/>
      <c r="NGA253" s="1"/>
      <c r="NGB253" s="1"/>
      <c r="NGC253" s="1"/>
      <c r="NGD253" s="1"/>
      <c r="NGE253" s="1"/>
      <c r="NGF253" s="1"/>
      <c r="NGG253" s="1"/>
      <c r="NGH253" s="1"/>
      <c r="NGI253" s="1"/>
      <c r="NGJ253" s="1"/>
      <c r="NGK253" s="1"/>
      <c r="NGL253" s="1"/>
      <c r="NGM253" s="1"/>
      <c r="NGN253" s="1"/>
      <c r="NGO253" s="1"/>
      <c r="NGP253" s="1"/>
      <c r="NGQ253" s="1"/>
      <c r="NGR253" s="1"/>
      <c r="NGS253" s="1"/>
      <c r="NGT253" s="1"/>
      <c r="NGU253" s="1"/>
      <c r="NGV253" s="1"/>
      <c r="NGW253" s="1"/>
      <c r="NGX253" s="1"/>
      <c r="NGY253" s="1"/>
      <c r="NGZ253" s="1"/>
      <c r="NHA253" s="1"/>
      <c r="NHB253" s="1"/>
      <c r="NHC253" s="1"/>
      <c r="NHD253" s="1"/>
      <c r="NHE253" s="1"/>
      <c r="NHF253" s="1"/>
      <c r="NHG253" s="1"/>
      <c r="NHH253" s="1"/>
      <c r="NHI253" s="1"/>
      <c r="NHJ253" s="1"/>
      <c r="NHK253" s="1"/>
      <c r="NHL253" s="1"/>
      <c r="NHM253" s="1"/>
      <c r="NHN253" s="1"/>
      <c r="NHO253" s="1"/>
      <c r="NHP253" s="1"/>
      <c r="NHQ253" s="1"/>
      <c r="NHR253" s="1"/>
      <c r="NHS253" s="1"/>
      <c r="NHT253" s="1"/>
      <c r="NHU253" s="1"/>
      <c r="NHV253" s="1"/>
      <c r="NHW253" s="1"/>
      <c r="NHX253" s="1"/>
      <c r="NHY253" s="1"/>
      <c r="NHZ253" s="1"/>
      <c r="NIA253" s="1"/>
      <c r="NIB253" s="1"/>
      <c r="NIC253" s="1"/>
      <c r="NID253" s="1"/>
      <c r="NIE253" s="1"/>
      <c r="NIF253" s="1"/>
      <c r="NIG253" s="1"/>
      <c r="NIH253" s="1"/>
      <c r="NII253" s="1"/>
      <c r="NIJ253" s="1"/>
      <c r="NIK253" s="1"/>
      <c r="NIL253" s="1"/>
      <c r="NIM253" s="1"/>
      <c r="NIN253" s="1"/>
      <c r="NIO253" s="1"/>
      <c r="NIP253" s="1"/>
      <c r="NIQ253" s="1"/>
      <c r="NIR253" s="1"/>
      <c r="NIS253" s="1"/>
      <c r="NIT253" s="1"/>
      <c r="NIU253" s="1"/>
      <c r="NIV253" s="1"/>
      <c r="NIW253" s="1"/>
      <c r="NIX253" s="1"/>
      <c r="NIY253" s="1"/>
      <c r="NIZ253" s="1"/>
      <c r="NJA253" s="1"/>
      <c r="NJB253" s="1"/>
      <c r="NJC253" s="1"/>
      <c r="NJD253" s="1"/>
      <c r="NJE253" s="1"/>
      <c r="NJF253" s="1"/>
      <c r="NJG253" s="1"/>
      <c r="NJH253" s="1"/>
      <c r="NJI253" s="1"/>
      <c r="NJJ253" s="1"/>
      <c r="NJK253" s="1"/>
      <c r="NJL253" s="1"/>
      <c r="NJM253" s="1"/>
      <c r="NJN253" s="1"/>
      <c r="NJO253" s="1"/>
      <c r="NJP253" s="1"/>
      <c r="NJQ253" s="1"/>
      <c r="NJR253" s="1"/>
      <c r="NJS253" s="1"/>
      <c r="NJT253" s="1"/>
      <c r="NJU253" s="1"/>
      <c r="NJV253" s="1"/>
      <c r="NJW253" s="1"/>
      <c r="NJX253" s="1"/>
      <c r="NJY253" s="1"/>
      <c r="NJZ253" s="1"/>
      <c r="NKA253" s="1"/>
      <c r="NKB253" s="1"/>
      <c r="NKC253" s="1"/>
      <c r="NKD253" s="1"/>
      <c r="NKE253" s="1"/>
      <c r="NKF253" s="1"/>
      <c r="NKG253" s="1"/>
      <c r="NKH253" s="1"/>
      <c r="NKI253" s="1"/>
      <c r="NKJ253" s="1"/>
      <c r="NKK253" s="1"/>
      <c r="NKL253" s="1"/>
      <c r="NKM253" s="1"/>
      <c r="NKN253" s="1"/>
      <c r="NKO253" s="1"/>
      <c r="NKP253" s="1"/>
      <c r="NKQ253" s="1"/>
      <c r="NKR253" s="1"/>
      <c r="NKS253" s="1"/>
      <c r="NKT253" s="1"/>
      <c r="NKU253" s="1"/>
      <c r="NKV253" s="1"/>
      <c r="NKW253" s="1"/>
      <c r="NKX253" s="1"/>
      <c r="NKY253" s="1"/>
      <c r="NKZ253" s="1"/>
      <c r="NLA253" s="1"/>
      <c r="NLB253" s="1"/>
      <c r="NLC253" s="1"/>
      <c r="NLD253" s="1"/>
      <c r="NLE253" s="1"/>
      <c r="NLF253" s="1"/>
      <c r="NLG253" s="1"/>
      <c r="NLH253" s="1"/>
      <c r="NLI253" s="1"/>
      <c r="NLJ253" s="1"/>
      <c r="NLK253" s="1"/>
      <c r="NLL253" s="1"/>
      <c r="NLM253" s="1"/>
      <c r="NLN253" s="1"/>
      <c r="NLO253" s="1"/>
      <c r="NLP253" s="1"/>
      <c r="NLQ253" s="1"/>
      <c r="NLR253" s="1"/>
      <c r="NLS253" s="1"/>
      <c r="NLT253" s="1"/>
      <c r="NLU253" s="1"/>
      <c r="NLV253" s="1"/>
      <c r="NLW253" s="1"/>
      <c r="NLX253" s="1"/>
      <c r="NLY253" s="1"/>
      <c r="NLZ253" s="1"/>
      <c r="NMA253" s="1"/>
      <c r="NMB253" s="1"/>
      <c r="NMC253" s="1"/>
      <c r="NMD253" s="1"/>
      <c r="NME253" s="1"/>
      <c r="NMF253" s="1"/>
      <c r="NMG253" s="1"/>
      <c r="NMH253" s="1"/>
      <c r="NMI253" s="1"/>
      <c r="NMJ253" s="1"/>
      <c r="NMK253" s="1"/>
      <c r="NML253" s="1"/>
      <c r="NMM253" s="1"/>
      <c r="NMN253" s="1"/>
      <c r="NMO253" s="1"/>
      <c r="NMP253" s="1"/>
      <c r="NMQ253" s="1"/>
      <c r="NMR253" s="1"/>
      <c r="NMS253" s="1"/>
      <c r="NMT253" s="1"/>
      <c r="NMU253" s="1"/>
      <c r="NMV253" s="1"/>
      <c r="NMW253" s="1"/>
      <c r="NMX253" s="1"/>
      <c r="NMY253" s="1"/>
      <c r="NMZ253" s="1"/>
      <c r="NNA253" s="1"/>
      <c r="NNB253" s="1"/>
      <c r="NNC253" s="1"/>
      <c r="NND253" s="1"/>
      <c r="NNE253" s="1"/>
      <c r="NNF253" s="1"/>
      <c r="NNG253" s="1"/>
      <c r="NNH253" s="1"/>
      <c r="NNI253" s="1"/>
      <c r="NNJ253" s="1"/>
      <c r="NNK253" s="1"/>
      <c r="NNL253" s="1"/>
      <c r="NNM253" s="1"/>
      <c r="NNN253" s="1"/>
      <c r="NNO253" s="1"/>
      <c r="NNP253" s="1"/>
      <c r="NNQ253" s="1"/>
      <c r="NNR253" s="1"/>
      <c r="NNS253" s="1"/>
      <c r="NNT253" s="1"/>
      <c r="NNU253" s="1"/>
      <c r="NNV253" s="1"/>
      <c r="NNW253" s="1"/>
      <c r="NNX253" s="1"/>
      <c r="NNY253" s="1"/>
      <c r="NNZ253" s="1"/>
      <c r="NOA253" s="1"/>
      <c r="NOB253" s="1"/>
      <c r="NOC253" s="1"/>
      <c r="NOD253" s="1"/>
      <c r="NOE253" s="1"/>
      <c r="NOF253" s="1"/>
      <c r="NOG253" s="1"/>
      <c r="NOH253" s="1"/>
      <c r="NOI253" s="1"/>
      <c r="NOJ253" s="1"/>
      <c r="NOK253" s="1"/>
      <c r="NOL253" s="1"/>
      <c r="NOM253" s="1"/>
      <c r="NON253" s="1"/>
      <c r="NOO253" s="1"/>
      <c r="NOP253" s="1"/>
      <c r="NOQ253" s="1"/>
      <c r="NOR253" s="1"/>
      <c r="NOS253" s="1"/>
      <c r="NOT253" s="1"/>
      <c r="NOU253" s="1"/>
      <c r="NOV253" s="1"/>
      <c r="NOW253" s="1"/>
      <c r="NOX253" s="1"/>
      <c r="NOY253" s="1"/>
      <c r="NOZ253" s="1"/>
      <c r="NPA253" s="1"/>
      <c r="NPB253" s="1"/>
      <c r="NPC253" s="1"/>
      <c r="NPD253" s="1"/>
      <c r="NPE253" s="1"/>
      <c r="NPF253" s="1"/>
      <c r="NPG253" s="1"/>
      <c r="NPH253" s="1"/>
      <c r="NPI253" s="1"/>
      <c r="NPJ253" s="1"/>
      <c r="NPK253" s="1"/>
      <c r="NPL253" s="1"/>
      <c r="NPM253" s="1"/>
      <c r="NPN253" s="1"/>
      <c r="NPO253" s="1"/>
      <c r="NPP253" s="1"/>
      <c r="NPQ253" s="1"/>
      <c r="NPR253" s="1"/>
      <c r="NPS253" s="1"/>
      <c r="NPT253" s="1"/>
      <c r="NPU253" s="1"/>
      <c r="NPV253" s="1"/>
      <c r="NPW253" s="1"/>
      <c r="NPX253" s="1"/>
      <c r="NPY253" s="1"/>
      <c r="NPZ253" s="1"/>
      <c r="NQA253" s="1"/>
      <c r="NQB253" s="1"/>
      <c r="NQC253" s="1"/>
      <c r="NQD253" s="1"/>
      <c r="NQE253" s="1"/>
      <c r="NQF253" s="1"/>
      <c r="NQG253" s="1"/>
      <c r="NQH253" s="1"/>
      <c r="NQI253" s="1"/>
      <c r="NQJ253" s="1"/>
      <c r="NQK253" s="1"/>
      <c r="NQL253" s="1"/>
      <c r="NQM253" s="1"/>
      <c r="NQN253" s="1"/>
      <c r="NQO253" s="1"/>
      <c r="NQP253" s="1"/>
      <c r="NQQ253" s="1"/>
      <c r="NQR253" s="1"/>
      <c r="NQS253" s="1"/>
      <c r="NQT253" s="1"/>
      <c r="NQU253" s="1"/>
      <c r="NQV253" s="1"/>
      <c r="NQW253" s="1"/>
      <c r="NQX253" s="1"/>
      <c r="NQY253" s="1"/>
      <c r="NQZ253" s="1"/>
      <c r="NRA253" s="1"/>
      <c r="NRB253" s="1"/>
      <c r="NRC253" s="1"/>
      <c r="NRD253" s="1"/>
      <c r="NRE253" s="1"/>
      <c r="NRF253" s="1"/>
      <c r="NRG253" s="1"/>
      <c r="NRH253" s="1"/>
      <c r="NRI253" s="1"/>
      <c r="NRJ253" s="1"/>
      <c r="NRK253" s="1"/>
      <c r="NRL253" s="1"/>
      <c r="NRM253" s="1"/>
      <c r="NRN253" s="1"/>
      <c r="NRO253" s="1"/>
      <c r="NRP253" s="1"/>
      <c r="NRQ253" s="1"/>
      <c r="NRR253" s="1"/>
      <c r="NRS253" s="1"/>
      <c r="NRT253" s="1"/>
      <c r="NRU253" s="1"/>
      <c r="NRV253" s="1"/>
      <c r="NRW253" s="1"/>
      <c r="NRX253" s="1"/>
      <c r="NRY253" s="1"/>
      <c r="NRZ253" s="1"/>
      <c r="NSA253" s="1"/>
      <c r="NSB253" s="1"/>
      <c r="NSC253" s="1"/>
      <c r="NSD253" s="1"/>
      <c r="NSE253" s="1"/>
      <c r="NSF253" s="1"/>
      <c r="NSG253" s="1"/>
      <c r="NSH253" s="1"/>
      <c r="NSI253" s="1"/>
      <c r="NSJ253" s="1"/>
      <c r="NSK253" s="1"/>
      <c r="NSL253" s="1"/>
      <c r="NSM253" s="1"/>
      <c r="NSN253" s="1"/>
      <c r="NSO253" s="1"/>
      <c r="NSP253" s="1"/>
      <c r="NSQ253" s="1"/>
      <c r="NSR253" s="1"/>
      <c r="NSS253" s="1"/>
      <c r="NST253" s="1"/>
      <c r="NSU253" s="1"/>
      <c r="NSV253" s="1"/>
      <c r="NSW253" s="1"/>
      <c r="NSX253" s="1"/>
      <c r="NSY253" s="1"/>
      <c r="NSZ253" s="1"/>
      <c r="NTA253" s="1"/>
      <c r="NTB253" s="1"/>
      <c r="NTC253" s="1"/>
      <c r="NTD253" s="1"/>
      <c r="NTE253" s="1"/>
      <c r="NTF253" s="1"/>
      <c r="NTG253" s="1"/>
      <c r="NTH253" s="1"/>
      <c r="NTI253" s="1"/>
      <c r="NTJ253" s="1"/>
      <c r="NTK253" s="1"/>
      <c r="NTL253" s="1"/>
      <c r="NTM253" s="1"/>
      <c r="NTN253" s="1"/>
      <c r="NTO253" s="1"/>
      <c r="NTP253" s="1"/>
      <c r="NTQ253" s="1"/>
      <c r="NTR253" s="1"/>
      <c r="NTS253" s="1"/>
      <c r="NTT253" s="1"/>
      <c r="NTU253" s="1"/>
      <c r="NTV253" s="1"/>
      <c r="NTW253" s="1"/>
      <c r="NTX253" s="1"/>
      <c r="NTY253" s="1"/>
      <c r="NTZ253" s="1"/>
      <c r="NUA253" s="1"/>
      <c r="NUB253" s="1"/>
      <c r="NUC253" s="1"/>
      <c r="NUD253" s="1"/>
      <c r="NUE253" s="1"/>
      <c r="NUF253" s="1"/>
      <c r="NUG253" s="1"/>
      <c r="NUH253" s="1"/>
      <c r="NUI253" s="1"/>
      <c r="NUJ253" s="1"/>
      <c r="NUK253" s="1"/>
      <c r="NUL253" s="1"/>
      <c r="NUM253" s="1"/>
      <c r="NUN253" s="1"/>
      <c r="NUO253" s="1"/>
      <c r="NUP253" s="1"/>
      <c r="NUQ253" s="1"/>
      <c r="NUR253" s="1"/>
      <c r="NUS253" s="1"/>
      <c r="NUT253" s="1"/>
      <c r="NUU253" s="1"/>
      <c r="NUV253" s="1"/>
      <c r="NUW253" s="1"/>
      <c r="NUX253" s="1"/>
      <c r="NUY253" s="1"/>
      <c r="NUZ253" s="1"/>
      <c r="NVA253" s="1"/>
      <c r="NVB253" s="1"/>
      <c r="NVC253" s="1"/>
      <c r="NVD253" s="1"/>
      <c r="NVE253" s="1"/>
      <c r="NVF253" s="1"/>
      <c r="NVG253" s="1"/>
      <c r="NVH253" s="1"/>
      <c r="NVI253" s="1"/>
      <c r="NVJ253" s="1"/>
      <c r="NVK253" s="1"/>
      <c r="NVL253" s="1"/>
      <c r="NVM253" s="1"/>
      <c r="NVN253" s="1"/>
      <c r="NVO253" s="1"/>
      <c r="NVP253" s="1"/>
      <c r="NVQ253" s="1"/>
      <c r="NVR253" s="1"/>
      <c r="NVS253" s="1"/>
      <c r="NVT253" s="1"/>
      <c r="NVU253" s="1"/>
      <c r="NVV253" s="1"/>
      <c r="NVW253" s="1"/>
      <c r="NVX253" s="1"/>
      <c r="NVY253" s="1"/>
      <c r="NVZ253" s="1"/>
      <c r="NWA253" s="1"/>
      <c r="NWB253" s="1"/>
      <c r="NWC253" s="1"/>
      <c r="NWD253" s="1"/>
      <c r="NWE253" s="1"/>
      <c r="NWF253" s="1"/>
      <c r="NWG253" s="1"/>
      <c r="NWH253" s="1"/>
      <c r="NWI253" s="1"/>
      <c r="NWJ253" s="1"/>
      <c r="NWK253" s="1"/>
      <c r="NWL253" s="1"/>
      <c r="NWM253" s="1"/>
      <c r="NWN253" s="1"/>
      <c r="NWO253" s="1"/>
      <c r="NWP253" s="1"/>
      <c r="NWQ253" s="1"/>
      <c r="NWR253" s="1"/>
      <c r="NWS253" s="1"/>
      <c r="NWT253" s="1"/>
      <c r="NWU253" s="1"/>
      <c r="NWV253" s="1"/>
      <c r="NWW253" s="1"/>
      <c r="NWX253" s="1"/>
      <c r="NWY253" s="1"/>
      <c r="NWZ253" s="1"/>
      <c r="NXA253" s="1"/>
      <c r="NXB253" s="1"/>
      <c r="NXC253" s="1"/>
      <c r="NXD253" s="1"/>
      <c r="NXE253" s="1"/>
      <c r="NXF253" s="1"/>
      <c r="NXG253" s="1"/>
      <c r="NXH253" s="1"/>
      <c r="NXI253" s="1"/>
      <c r="NXJ253" s="1"/>
      <c r="NXK253" s="1"/>
      <c r="NXL253" s="1"/>
      <c r="NXM253" s="1"/>
      <c r="NXN253" s="1"/>
      <c r="NXO253" s="1"/>
      <c r="NXP253" s="1"/>
      <c r="NXQ253" s="1"/>
      <c r="NXR253" s="1"/>
      <c r="NXS253" s="1"/>
      <c r="NXT253" s="1"/>
      <c r="NXU253" s="1"/>
      <c r="NXV253" s="1"/>
      <c r="NXW253" s="1"/>
      <c r="NXX253" s="1"/>
      <c r="NXY253" s="1"/>
      <c r="NXZ253" s="1"/>
      <c r="NYA253" s="1"/>
      <c r="NYB253" s="1"/>
      <c r="NYC253" s="1"/>
      <c r="NYD253" s="1"/>
      <c r="NYE253" s="1"/>
      <c r="NYF253" s="1"/>
      <c r="NYG253" s="1"/>
      <c r="NYH253" s="1"/>
      <c r="NYI253" s="1"/>
      <c r="NYJ253" s="1"/>
      <c r="NYK253" s="1"/>
      <c r="NYL253" s="1"/>
      <c r="NYM253" s="1"/>
      <c r="NYN253" s="1"/>
      <c r="NYO253" s="1"/>
      <c r="NYP253" s="1"/>
      <c r="NYQ253" s="1"/>
      <c r="NYR253" s="1"/>
      <c r="NYS253" s="1"/>
      <c r="NYT253" s="1"/>
      <c r="NYU253" s="1"/>
      <c r="NYV253" s="1"/>
      <c r="NYW253" s="1"/>
      <c r="NYX253" s="1"/>
      <c r="NYY253" s="1"/>
      <c r="NYZ253" s="1"/>
      <c r="NZA253" s="1"/>
      <c r="NZB253" s="1"/>
      <c r="NZC253" s="1"/>
      <c r="NZD253" s="1"/>
      <c r="NZE253" s="1"/>
      <c r="NZF253" s="1"/>
      <c r="NZG253" s="1"/>
      <c r="NZH253" s="1"/>
      <c r="NZI253" s="1"/>
      <c r="NZJ253" s="1"/>
      <c r="NZK253" s="1"/>
      <c r="NZL253" s="1"/>
      <c r="NZM253" s="1"/>
      <c r="NZN253" s="1"/>
      <c r="NZO253" s="1"/>
      <c r="NZP253" s="1"/>
      <c r="NZQ253" s="1"/>
      <c r="NZR253" s="1"/>
      <c r="NZS253" s="1"/>
      <c r="NZT253" s="1"/>
      <c r="NZU253" s="1"/>
      <c r="NZV253" s="1"/>
      <c r="NZW253" s="1"/>
      <c r="NZX253" s="1"/>
      <c r="NZY253" s="1"/>
      <c r="NZZ253" s="1"/>
      <c r="OAA253" s="1"/>
      <c r="OAB253" s="1"/>
      <c r="OAC253" s="1"/>
      <c r="OAD253" s="1"/>
      <c r="OAE253" s="1"/>
      <c r="OAF253" s="1"/>
      <c r="OAG253" s="1"/>
      <c r="OAH253" s="1"/>
      <c r="OAI253" s="1"/>
      <c r="OAJ253" s="1"/>
      <c r="OAK253" s="1"/>
      <c r="OAL253" s="1"/>
      <c r="OAM253" s="1"/>
      <c r="OAN253" s="1"/>
      <c r="OAO253" s="1"/>
      <c r="OAP253" s="1"/>
      <c r="OAQ253" s="1"/>
      <c r="OAR253" s="1"/>
      <c r="OAS253" s="1"/>
      <c r="OAT253" s="1"/>
      <c r="OAU253" s="1"/>
      <c r="OAV253" s="1"/>
      <c r="OAW253" s="1"/>
      <c r="OAX253" s="1"/>
      <c r="OAY253" s="1"/>
      <c r="OAZ253" s="1"/>
      <c r="OBA253" s="1"/>
      <c r="OBB253" s="1"/>
      <c r="OBC253" s="1"/>
      <c r="OBD253" s="1"/>
      <c r="OBE253" s="1"/>
      <c r="OBF253" s="1"/>
      <c r="OBG253" s="1"/>
      <c r="OBH253" s="1"/>
      <c r="OBI253" s="1"/>
      <c r="OBJ253" s="1"/>
      <c r="OBK253" s="1"/>
      <c r="OBL253" s="1"/>
      <c r="OBM253" s="1"/>
      <c r="OBN253" s="1"/>
      <c r="OBO253" s="1"/>
      <c r="OBP253" s="1"/>
      <c r="OBQ253" s="1"/>
      <c r="OBR253" s="1"/>
      <c r="OBS253" s="1"/>
      <c r="OBT253" s="1"/>
      <c r="OBU253" s="1"/>
      <c r="OBV253" s="1"/>
      <c r="OBW253" s="1"/>
      <c r="OBX253" s="1"/>
      <c r="OBY253" s="1"/>
      <c r="OBZ253" s="1"/>
      <c r="OCA253" s="1"/>
      <c r="OCB253" s="1"/>
      <c r="OCC253" s="1"/>
      <c r="OCD253" s="1"/>
      <c r="OCE253" s="1"/>
      <c r="OCF253" s="1"/>
      <c r="OCG253" s="1"/>
      <c r="OCH253" s="1"/>
      <c r="OCI253" s="1"/>
      <c r="OCJ253" s="1"/>
      <c r="OCK253" s="1"/>
      <c r="OCL253" s="1"/>
      <c r="OCM253" s="1"/>
      <c r="OCN253" s="1"/>
      <c r="OCO253" s="1"/>
      <c r="OCP253" s="1"/>
      <c r="OCQ253" s="1"/>
      <c r="OCR253" s="1"/>
      <c r="OCS253" s="1"/>
      <c r="OCT253" s="1"/>
      <c r="OCU253" s="1"/>
      <c r="OCV253" s="1"/>
      <c r="OCW253" s="1"/>
      <c r="OCX253" s="1"/>
      <c r="OCY253" s="1"/>
      <c r="OCZ253" s="1"/>
      <c r="ODA253" s="1"/>
      <c r="ODB253" s="1"/>
      <c r="ODC253" s="1"/>
      <c r="ODD253" s="1"/>
      <c r="ODE253" s="1"/>
      <c r="ODF253" s="1"/>
      <c r="ODG253" s="1"/>
      <c r="ODH253" s="1"/>
      <c r="ODI253" s="1"/>
      <c r="ODJ253" s="1"/>
      <c r="ODK253" s="1"/>
      <c r="ODL253" s="1"/>
      <c r="ODM253" s="1"/>
      <c r="ODN253" s="1"/>
      <c r="ODO253" s="1"/>
      <c r="ODP253" s="1"/>
      <c r="ODQ253" s="1"/>
      <c r="ODR253" s="1"/>
      <c r="ODS253" s="1"/>
      <c r="ODT253" s="1"/>
      <c r="ODU253" s="1"/>
      <c r="ODV253" s="1"/>
      <c r="ODW253" s="1"/>
      <c r="ODX253" s="1"/>
      <c r="ODY253" s="1"/>
      <c r="ODZ253" s="1"/>
      <c r="OEA253" s="1"/>
      <c r="OEB253" s="1"/>
      <c r="OEC253" s="1"/>
      <c r="OED253" s="1"/>
      <c r="OEE253" s="1"/>
      <c r="OEF253" s="1"/>
      <c r="OEG253" s="1"/>
      <c r="OEH253" s="1"/>
      <c r="OEI253" s="1"/>
      <c r="OEJ253" s="1"/>
      <c r="OEK253" s="1"/>
      <c r="OEL253" s="1"/>
      <c r="OEM253" s="1"/>
      <c r="OEN253" s="1"/>
      <c r="OEO253" s="1"/>
      <c r="OEP253" s="1"/>
      <c r="OEQ253" s="1"/>
      <c r="OER253" s="1"/>
      <c r="OES253" s="1"/>
      <c r="OET253" s="1"/>
      <c r="OEU253" s="1"/>
      <c r="OEV253" s="1"/>
      <c r="OEW253" s="1"/>
      <c r="OEX253" s="1"/>
      <c r="OEY253" s="1"/>
      <c r="OEZ253" s="1"/>
      <c r="OFA253" s="1"/>
      <c r="OFB253" s="1"/>
      <c r="OFC253" s="1"/>
      <c r="OFD253" s="1"/>
      <c r="OFE253" s="1"/>
      <c r="OFF253" s="1"/>
      <c r="OFG253" s="1"/>
      <c r="OFH253" s="1"/>
      <c r="OFI253" s="1"/>
      <c r="OFJ253" s="1"/>
      <c r="OFK253" s="1"/>
      <c r="OFL253" s="1"/>
      <c r="OFM253" s="1"/>
      <c r="OFN253" s="1"/>
      <c r="OFO253" s="1"/>
      <c r="OFP253" s="1"/>
      <c r="OFQ253" s="1"/>
      <c r="OFR253" s="1"/>
      <c r="OFS253" s="1"/>
      <c r="OFT253" s="1"/>
      <c r="OFU253" s="1"/>
      <c r="OFV253" s="1"/>
      <c r="OFW253" s="1"/>
      <c r="OFX253" s="1"/>
      <c r="OFY253" s="1"/>
      <c r="OFZ253" s="1"/>
      <c r="OGA253" s="1"/>
      <c r="OGB253" s="1"/>
      <c r="OGC253" s="1"/>
      <c r="OGD253" s="1"/>
      <c r="OGE253" s="1"/>
      <c r="OGF253" s="1"/>
      <c r="OGG253" s="1"/>
      <c r="OGH253" s="1"/>
      <c r="OGI253" s="1"/>
      <c r="OGJ253" s="1"/>
      <c r="OGK253" s="1"/>
      <c r="OGL253" s="1"/>
      <c r="OGM253" s="1"/>
      <c r="OGN253" s="1"/>
      <c r="OGO253" s="1"/>
      <c r="OGP253" s="1"/>
      <c r="OGQ253" s="1"/>
      <c r="OGR253" s="1"/>
      <c r="OGS253" s="1"/>
      <c r="OGT253" s="1"/>
      <c r="OGU253" s="1"/>
      <c r="OGV253" s="1"/>
      <c r="OGW253" s="1"/>
      <c r="OGX253" s="1"/>
      <c r="OGY253" s="1"/>
      <c r="OGZ253" s="1"/>
      <c r="OHA253" s="1"/>
      <c r="OHB253" s="1"/>
      <c r="OHC253" s="1"/>
      <c r="OHD253" s="1"/>
      <c r="OHE253" s="1"/>
      <c r="OHF253" s="1"/>
      <c r="OHG253" s="1"/>
      <c r="OHH253" s="1"/>
      <c r="OHI253" s="1"/>
      <c r="OHJ253" s="1"/>
      <c r="OHK253" s="1"/>
      <c r="OHL253" s="1"/>
      <c r="OHM253" s="1"/>
      <c r="OHN253" s="1"/>
      <c r="OHO253" s="1"/>
      <c r="OHP253" s="1"/>
      <c r="OHQ253" s="1"/>
      <c r="OHR253" s="1"/>
      <c r="OHS253" s="1"/>
      <c r="OHT253" s="1"/>
      <c r="OHU253" s="1"/>
      <c r="OHV253" s="1"/>
      <c r="OHW253" s="1"/>
      <c r="OHX253" s="1"/>
      <c r="OHY253" s="1"/>
      <c r="OHZ253" s="1"/>
      <c r="OIA253" s="1"/>
      <c r="OIB253" s="1"/>
      <c r="OIC253" s="1"/>
      <c r="OID253" s="1"/>
      <c r="OIE253" s="1"/>
      <c r="OIF253" s="1"/>
      <c r="OIG253" s="1"/>
      <c r="OIH253" s="1"/>
      <c r="OII253" s="1"/>
      <c r="OIJ253" s="1"/>
      <c r="OIK253" s="1"/>
      <c r="OIL253" s="1"/>
      <c r="OIM253" s="1"/>
      <c r="OIN253" s="1"/>
      <c r="OIO253" s="1"/>
      <c r="OIP253" s="1"/>
      <c r="OIQ253" s="1"/>
      <c r="OIR253" s="1"/>
      <c r="OIS253" s="1"/>
      <c r="OIT253" s="1"/>
      <c r="OIU253" s="1"/>
      <c r="OIV253" s="1"/>
      <c r="OIW253" s="1"/>
      <c r="OIX253" s="1"/>
      <c r="OIY253" s="1"/>
      <c r="OIZ253" s="1"/>
      <c r="OJA253" s="1"/>
      <c r="OJB253" s="1"/>
      <c r="OJC253" s="1"/>
      <c r="OJD253" s="1"/>
      <c r="OJE253" s="1"/>
      <c r="OJF253" s="1"/>
      <c r="OJG253" s="1"/>
      <c r="OJH253" s="1"/>
      <c r="OJI253" s="1"/>
      <c r="OJJ253" s="1"/>
      <c r="OJK253" s="1"/>
      <c r="OJL253" s="1"/>
      <c r="OJM253" s="1"/>
      <c r="OJN253" s="1"/>
      <c r="OJO253" s="1"/>
      <c r="OJP253" s="1"/>
      <c r="OJQ253" s="1"/>
      <c r="OJR253" s="1"/>
      <c r="OJS253" s="1"/>
      <c r="OJT253" s="1"/>
      <c r="OJU253" s="1"/>
      <c r="OJV253" s="1"/>
      <c r="OJW253" s="1"/>
      <c r="OJX253" s="1"/>
      <c r="OJY253" s="1"/>
      <c r="OJZ253" s="1"/>
      <c r="OKA253" s="1"/>
      <c r="OKB253" s="1"/>
      <c r="OKC253" s="1"/>
      <c r="OKD253" s="1"/>
      <c r="OKE253" s="1"/>
      <c r="OKF253" s="1"/>
      <c r="OKG253" s="1"/>
      <c r="OKH253" s="1"/>
      <c r="OKI253" s="1"/>
      <c r="OKJ253" s="1"/>
      <c r="OKK253" s="1"/>
      <c r="OKL253" s="1"/>
      <c r="OKM253" s="1"/>
      <c r="OKN253" s="1"/>
      <c r="OKO253" s="1"/>
      <c r="OKP253" s="1"/>
      <c r="OKQ253" s="1"/>
      <c r="OKR253" s="1"/>
      <c r="OKS253" s="1"/>
      <c r="OKT253" s="1"/>
      <c r="OKU253" s="1"/>
      <c r="OKV253" s="1"/>
      <c r="OKW253" s="1"/>
      <c r="OKX253" s="1"/>
      <c r="OKY253" s="1"/>
      <c r="OKZ253" s="1"/>
      <c r="OLA253" s="1"/>
      <c r="OLB253" s="1"/>
      <c r="OLC253" s="1"/>
      <c r="OLD253" s="1"/>
      <c r="OLE253" s="1"/>
      <c r="OLF253" s="1"/>
      <c r="OLG253" s="1"/>
      <c r="OLH253" s="1"/>
      <c r="OLI253" s="1"/>
      <c r="OLJ253" s="1"/>
      <c r="OLK253" s="1"/>
      <c r="OLL253" s="1"/>
      <c r="OLM253" s="1"/>
      <c r="OLN253" s="1"/>
      <c r="OLO253" s="1"/>
      <c r="OLP253" s="1"/>
      <c r="OLQ253" s="1"/>
      <c r="OLR253" s="1"/>
      <c r="OLS253" s="1"/>
      <c r="OLT253" s="1"/>
      <c r="OLU253" s="1"/>
      <c r="OLV253" s="1"/>
      <c r="OLW253" s="1"/>
      <c r="OLX253" s="1"/>
      <c r="OLY253" s="1"/>
      <c r="OLZ253" s="1"/>
      <c r="OMA253" s="1"/>
      <c r="OMB253" s="1"/>
      <c r="OMC253" s="1"/>
      <c r="OMD253" s="1"/>
      <c r="OME253" s="1"/>
      <c r="OMF253" s="1"/>
      <c r="OMG253" s="1"/>
      <c r="OMH253" s="1"/>
      <c r="OMI253" s="1"/>
      <c r="OMJ253" s="1"/>
      <c r="OMK253" s="1"/>
      <c r="OML253" s="1"/>
      <c r="OMM253" s="1"/>
      <c r="OMN253" s="1"/>
      <c r="OMO253" s="1"/>
      <c r="OMP253" s="1"/>
      <c r="OMQ253" s="1"/>
      <c r="OMR253" s="1"/>
      <c r="OMS253" s="1"/>
      <c r="OMT253" s="1"/>
      <c r="OMU253" s="1"/>
      <c r="OMV253" s="1"/>
      <c r="OMW253" s="1"/>
      <c r="OMX253" s="1"/>
      <c r="OMY253" s="1"/>
      <c r="OMZ253" s="1"/>
      <c r="ONA253" s="1"/>
      <c r="ONB253" s="1"/>
      <c r="ONC253" s="1"/>
      <c r="OND253" s="1"/>
      <c r="ONE253" s="1"/>
      <c r="ONF253" s="1"/>
      <c r="ONG253" s="1"/>
      <c r="ONH253" s="1"/>
      <c r="ONI253" s="1"/>
      <c r="ONJ253" s="1"/>
      <c r="ONK253" s="1"/>
      <c r="ONL253" s="1"/>
      <c r="ONM253" s="1"/>
      <c r="ONN253" s="1"/>
      <c r="ONO253" s="1"/>
      <c r="ONP253" s="1"/>
      <c r="ONQ253" s="1"/>
      <c r="ONR253" s="1"/>
      <c r="ONS253" s="1"/>
      <c r="ONT253" s="1"/>
      <c r="ONU253" s="1"/>
      <c r="ONV253" s="1"/>
      <c r="ONW253" s="1"/>
      <c r="ONX253" s="1"/>
      <c r="ONY253" s="1"/>
      <c r="ONZ253" s="1"/>
      <c r="OOA253" s="1"/>
      <c r="OOB253" s="1"/>
      <c r="OOC253" s="1"/>
      <c r="OOD253" s="1"/>
      <c r="OOE253" s="1"/>
      <c r="OOF253" s="1"/>
      <c r="OOG253" s="1"/>
      <c r="OOH253" s="1"/>
      <c r="OOI253" s="1"/>
      <c r="OOJ253" s="1"/>
      <c r="OOK253" s="1"/>
      <c r="OOL253" s="1"/>
      <c r="OOM253" s="1"/>
      <c r="OON253" s="1"/>
      <c r="OOO253" s="1"/>
      <c r="OOP253" s="1"/>
      <c r="OOQ253" s="1"/>
      <c r="OOR253" s="1"/>
      <c r="OOS253" s="1"/>
      <c r="OOT253" s="1"/>
      <c r="OOU253" s="1"/>
      <c r="OOV253" s="1"/>
      <c r="OOW253" s="1"/>
      <c r="OOX253" s="1"/>
      <c r="OOY253" s="1"/>
      <c r="OOZ253" s="1"/>
      <c r="OPA253" s="1"/>
      <c r="OPB253" s="1"/>
      <c r="OPC253" s="1"/>
      <c r="OPD253" s="1"/>
      <c r="OPE253" s="1"/>
      <c r="OPF253" s="1"/>
      <c r="OPG253" s="1"/>
      <c r="OPH253" s="1"/>
      <c r="OPI253" s="1"/>
      <c r="OPJ253" s="1"/>
      <c r="OPK253" s="1"/>
      <c r="OPL253" s="1"/>
      <c r="OPM253" s="1"/>
      <c r="OPN253" s="1"/>
      <c r="OPO253" s="1"/>
      <c r="OPP253" s="1"/>
      <c r="OPQ253" s="1"/>
      <c r="OPR253" s="1"/>
      <c r="OPS253" s="1"/>
      <c r="OPT253" s="1"/>
      <c r="OPU253" s="1"/>
      <c r="OPV253" s="1"/>
      <c r="OPW253" s="1"/>
      <c r="OPX253" s="1"/>
      <c r="OPY253" s="1"/>
      <c r="OPZ253" s="1"/>
      <c r="OQA253" s="1"/>
      <c r="OQB253" s="1"/>
      <c r="OQC253" s="1"/>
      <c r="OQD253" s="1"/>
      <c r="OQE253" s="1"/>
      <c r="OQF253" s="1"/>
      <c r="OQG253" s="1"/>
      <c r="OQH253" s="1"/>
      <c r="OQI253" s="1"/>
      <c r="OQJ253" s="1"/>
      <c r="OQK253" s="1"/>
      <c r="OQL253" s="1"/>
      <c r="OQM253" s="1"/>
      <c r="OQN253" s="1"/>
      <c r="OQO253" s="1"/>
      <c r="OQP253" s="1"/>
      <c r="OQQ253" s="1"/>
      <c r="OQR253" s="1"/>
      <c r="OQS253" s="1"/>
      <c r="OQT253" s="1"/>
      <c r="OQU253" s="1"/>
      <c r="OQV253" s="1"/>
      <c r="OQW253" s="1"/>
      <c r="OQX253" s="1"/>
      <c r="OQY253" s="1"/>
      <c r="OQZ253" s="1"/>
      <c r="ORA253" s="1"/>
      <c r="ORB253" s="1"/>
      <c r="ORC253" s="1"/>
      <c r="ORD253" s="1"/>
      <c r="ORE253" s="1"/>
      <c r="ORF253" s="1"/>
      <c r="ORG253" s="1"/>
      <c r="ORH253" s="1"/>
      <c r="ORI253" s="1"/>
      <c r="ORJ253" s="1"/>
      <c r="ORK253" s="1"/>
      <c r="ORL253" s="1"/>
      <c r="ORM253" s="1"/>
      <c r="ORN253" s="1"/>
      <c r="ORO253" s="1"/>
      <c r="ORP253" s="1"/>
      <c r="ORQ253" s="1"/>
      <c r="ORR253" s="1"/>
      <c r="ORS253" s="1"/>
      <c r="ORT253" s="1"/>
      <c r="ORU253" s="1"/>
      <c r="ORV253" s="1"/>
      <c r="ORW253" s="1"/>
      <c r="ORX253" s="1"/>
      <c r="ORY253" s="1"/>
      <c r="ORZ253" s="1"/>
      <c r="OSA253" s="1"/>
      <c r="OSB253" s="1"/>
      <c r="OSC253" s="1"/>
      <c r="OSD253" s="1"/>
      <c r="OSE253" s="1"/>
      <c r="OSF253" s="1"/>
      <c r="OSG253" s="1"/>
      <c r="OSH253" s="1"/>
      <c r="OSI253" s="1"/>
      <c r="OSJ253" s="1"/>
      <c r="OSK253" s="1"/>
      <c r="OSL253" s="1"/>
      <c r="OSM253" s="1"/>
      <c r="OSN253" s="1"/>
      <c r="OSO253" s="1"/>
      <c r="OSP253" s="1"/>
      <c r="OSQ253" s="1"/>
      <c r="OSR253" s="1"/>
      <c r="OSS253" s="1"/>
      <c r="OST253" s="1"/>
      <c r="OSU253" s="1"/>
      <c r="OSV253" s="1"/>
      <c r="OSW253" s="1"/>
      <c r="OSX253" s="1"/>
      <c r="OSY253" s="1"/>
      <c r="OSZ253" s="1"/>
      <c r="OTA253" s="1"/>
      <c r="OTB253" s="1"/>
      <c r="OTC253" s="1"/>
      <c r="OTD253" s="1"/>
      <c r="OTE253" s="1"/>
      <c r="OTF253" s="1"/>
      <c r="OTG253" s="1"/>
      <c r="OTH253" s="1"/>
      <c r="OTI253" s="1"/>
      <c r="OTJ253" s="1"/>
      <c r="OTK253" s="1"/>
      <c r="OTL253" s="1"/>
      <c r="OTM253" s="1"/>
      <c r="OTN253" s="1"/>
      <c r="OTO253" s="1"/>
      <c r="OTP253" s="1"/>
      <c r="OTQ253" s="1"/>
      <c r="OTR253" s="1"/>
      <c r="OTS253" s="1"/>
      <c r="OTT253" s="1"/>
      <c r="OTU253" s="1"/>
      <c r="OTV253" s="1"/>
      <c r="OTW253" s="1"/>
      <c r="OTX253" s="1"/>
      <c r="OTY253" s="1"/>
      <c r="OTZ253" s="1"/>
      <c r="OUA253" s="1"/>
      <c r="OUB253" s="1"/>
      <c r="OUC253" s="1"/>
      <c r="OUD253" s="1"/>
      <c r="OUE253" s="1"/>
      <c r="OUF253" s="1"/>
      <c r="OUG253" s="1"/>
      <c r="OUH253" s="1"/>
      <c r="OUI253" s="1"/>
      <c r="OUJ253" s="1"/>
      <c r="OUK253" s="1"/>
      <c r="OUL253" s="1"/>
      <c r="OUM253" s="1"/>
      <c r="OUN253" s="1"/>
      <c r="OUO253" s="1"/>
      <c r="OUP253" s="1"/>
      <c r="OUQ253" s="1"/>
      <c r="OUR253" s="1"/>
      <c r="OUS253" s="1"/>
      <c r="OUT253" s="1"/>
      <c r="OUU253" s="1"/>
      <c r="OUV253" s="1"/>
      <c r="OUW253" s="1"/>
      <c r="OUX253" s="1"/>
      <c r="OUY253" s="1"/>
      <c r="OUZ253" s="1"/>
      <c r="OVA253" s="1"/>
      <c r="OVB253" s="1"/>
      <c r="OVC253" s="1"/>
      <c r="OVD253" s="1"/>
      <c r="OVE253" s="1"/>
      <c r="OVF253" s="1"/>
      <c r="OVG253" s="1"/>
      <c r="OVH253" s="1"/>
      <c r="OVI253" s="1"/>
      <c r="OVJ253" s="1"/>
      <c r="OVK253" s="1"/>
      <c r="OVL253" s="1"/>
      <c r="OVM253" s="1"/>
      <c r="OVN253" s="1"/>
      <c r="OVO253" s="1"/>
      <c r="OVP253" s="1"/>
      <c r="OVQ253" s="1"/>
      <c r="OVR253" s="1"/>
      <c r="OVS253" s="1"/>
      <c r="OVT253" s="1"/>
      <c r="OVU253" s="1"/>
      <c r="OVV253" s="1"/>
      <c r="OVW253" s="1"/>
      <c r="OVX253" s="1"/>
      <c r="OVY253" s="1"/>
      <c r="OVZ253" s="1"/>
      <c r="OWA253" s="1"/>
      <c r="OWB253" s="1"/>
      <c r="OWC253" s="1"/>
      <c r="OWD253" s="1"/>
      <c r="OWE253" s="1"/>
      <c r="OWF253" s="1"/>
      <c r="OWG253" s="1"/>
      <c r="OWH253" s="1"/>
      <c r="OWI253" s="1"/>
      <c r="OWJ253" s="1"/>
      <c r="OWK253" s="1"/>
      <c r="OWL253" s="1"/>
      <c r="OWM253" s="1"/>
      <c r="OWN253" s="1"/>
      <c r="OWO253" s="1"/>
      <c r="OWP253" s="1"/>
      <c r="OWQ253" s="1"/>
      <c r="OWR253" s="1"/>
      <c r="OWS253" s="1"/>
      <c r="OWT253" s="1"/>
      <c r="OWU253" s="1"/>
      <c r="OWV253" s="1"/>
      <c r="OWW253" s="1"/>
      <c r="OWX253" s="1"/>
      <c r="OWY253" s="1"/>
      <c r="OWZ253" s="1"/>
      <c r="OXA253" s="1"/>
      <c r="OXB253" s="1"/>
      <c r="OXC253" s="1"/>
      <c r="OXD253" s="1"/>
      <c r="OXE253" s="1"/>
      <c r="OXF253" s="1"/>
      <c r="OXG253" s="1"/>
      <c r="OXH253" s="1"/>
      <c r="OXI253" s="1"/>
      <c r="OXJ253" s="1"/>
      <c r="OXK253" s="1"/>
      <c r="OXL253" s="1"/>
      <c r="OXM253" s="1"/>
      <c r="OXN253" s="1"/>
      <c r="OXO253" s="1"/>
      <c r="OXP253" s="1"/>
      <c r="OXQ253" s="1"/>
      <c r="OXR253" s="1"/>
      <c r="OXS253" s="1"/>
      <c r="OXT253" s="1"/>
      <c r="OXU253" s="1"/>
      <c r="OXV253" s="1"/>
      <c r="OXW253" s="1"/>
      <c r="OXX253" s="1"/>
      <c r="OXY253" s="1"/>
      <c r="OXZ253" s="1"/>
      <c r="OYA253" s="1"/>
      <c r="OYB253" s="1"/>
      <c r="OYC253" s="1"/>
      <c r="OYD253" s="1"/>
      <c r="OYE253" s="1"/>
      <c r="OYF253" s="1"/>
      <c r="OYG253" s="1"/>
      <c r="OYH253" s="1"/>
      <c r="OYI253" s="1"/>
      <c r="OYJ253" s="1"/>
      <c r="OYK253" s="1"/>
      <c r="OYL253" s="1"/>
      <c r="OYM253" s="1"/>
      <c r="OYN253" s="1"/>
      <c r="OYO253" s="1"/>
      <c r="OYP253" s="1"/>
      <c r="OYQ253" s="1"/>
      <c r="OYR253" s="1"/>
      <c r="OYS253" s="1"/>
      <c r="OYT253" s="1"/>
      <c r="OYU253" s="1"/>
      <c r="OYV253" s="1"/>
      <c r="OYW253" s="1"/>
      <c r="OYX253" s="1"/>
      <c r="OYY253" s="1"/>
      <c r="OYZ253" s="1"/>
      <c r="OZA253" s="1"/>
      <c r="OZB253" s="1"/>
      <c r="OZC253" s="1"/>
      <c r="OZD253" s="1"/>
      <c r="OZE253" s="1"/>
      <c r="OZF253" s="1"/>
      <c r="OZG253" s="1"/>
      <c r="OZH253" s="1"/>
      <c r="OZI253" s="1"/>
      <c r="OZJ253" s="1"/>
      <c r="OZK253" s="1"/>
      <c r="OZL253" s="1"/>
      <c r="OZM253" s="1"/>
      <c r="OZN253" s="1"/>
      <c r="OZO253" s="1"/>
      <c r="OZP253" s="1"/>
      <c r="OZQ253" s="1"/>
      <c r="OZR253" s="1"/>
      <c r="OZS253" s="1"/>
      <c r="OZT253" s="1"/>
      <c r="OZU253" s="1"/>
      <c r="OZV253" s="1"/>
      <c r="OZW253" s="1"/>
      <c r="OZX253" s="1"/>
      <c r="OZY253" s="1"/>
      <c r="OZZ253" s="1"/>
      <c r="PAA253" s="1"/>
      <c r="PAB253" s="1"/>
      <c r="PAC253" s="1"/>
      <c r="PAD253" s="1"/>
      <c r="PAE253" s="1"/>
      <c r="PAF253" s="1"/>
      <c r="PAG253" s="1"/>
      <c r="PAH253" s="1"/>
      <c r="PAI253" s="1"/>
      <c r="PAJ253" s="1"/>
      <c r="PAK253" s="1"/>
      <c r="PAL253" s="1"/>
      <c r="PAM253" s="1"/>
      <c r="PAN253" s="1"/>
      <c r="PAO253" s="1"/>
      <c r="PAP253" s="1"/>
      <c r="PAQ253" s="1"/>
      <c r="PAR253" s="1"/>
      <c r="PAS253" s="1"/>
      <c r="PAT253" s="1"/>
      <c r="PAU253" s="1"/>
      <c r="PAV253" s="1"/>
      <c r="PAW253" s="1"/>
      <c r="PAX253" s="1"/>
      <c r="PAY253" s="1"/>
      <c r="PAZ253" s="1"/>
      <c r="PBA253" s="1"/>
      <c r="PBB253" s="1"/>
      <c r="PBC253" s="1"/>
      <c r="PBD253" s="1"/>
      <c r="PBE253" s="1"/>
      <c r="PBF253" s="1"/>
      <c r="PBG253" s="1"/>
      <c r="PBH253" s="1"/>
      <c r="PBI253" s="1"/>
      <c r="PBJ253" s="1"/>
      <c r="PBK253" s="1"/>
      <c r="PBL253" s="1"/>
      <c r="PBM253" s="1"/>
      <c r="PBN253" s="1"/>
      <c r="PBO253" s="1"/>
      <c r="PBP253" s="1"/>
      <c r="PBQ253" s="1"/>
      <c r="PBR253" s="1"/>
      <c r="PBS253" s="1"/>
      <c r="PBT253" s="1"/>
      <c r="PBU253" s="1"/>
      <c r="PBV253" s="1"/>
      <c r="PBW253" s="1"/>
      <c r="PBX253" s="1"/>
      <c r="PBY253" s="1"/>
      <c r="PBZ253" s="1"/>
      <c r="PCA253" s="1"/>
      <c r="PCB253" s="1"/>
      <c r="PCC253" s="1"/>
      <c r="PCD253" s="1"/>
      <c r="PCE253" s="1"/>
      <c r="PCF253" s="1"/>
      <c r="PCG253" s="1"/>
      <c r="PCH253" s="1"/>
      <c r="PCI253" s="1"/>
      <c r="PCJ253" s="1"/>
      <c r="PCK253" s="1"/>
      <c r="PCL253" s="1"/>
      <c r="PCM253" s="1"/>
      <c r="PCN253" s="1"/>
      <c r="PCO253" s="1"/>
      <c r="PCP253" s="1"/>
      <c r="PCQ253" s="1"/>
      <c r="PCR253" s="1"/>
      <c r="PCS253" s="1"/>
      <c r="PCT253" s="1"/>
      <c r="PCU253" s="1"/>
      <c r="PCV253" s="1"/>
      <c r="PCW253" s="1"/>
      <c r="PCX253" s="1"/>
      <c r="PCY253" s="1"/>
      <c r="PCZ253" s="1"/>
      <c r="PDA253" s="1"/>
      <c r="PDB253" s="1"/>
      <c r="PDC253" s="1"/>
      <c r="PDD253" s="1"/>
      <c r="PDE253" s="1"/>
      <c r="PDF253" s="1"/>
      <c r="PDG253" s="1"/>
      <c r="PDH253" s="1"/>
      <c r="PDI253" s="1"/>
      <c r="PDJ253" s="1"/>
      <c r="PDK253" s="1"/>
      <c r="PDL253" s="1"/>
      <c r="PDM253" s="1"/>
      <c r="PDN253" s="1"/>
      <c r="PDO253" s="1"/>
      <c r="PDP253" s="1"/>
      <c r="PDQ253" s="1"/>
      <c r="PDR253" s="1"/>
      <c r="PDS253" s="1"/>
      <c r="PDT253" s="1"/>
      <c r="PDU253" s="1"/>
      <c r="PDV253" s="1"/>
      <c r="PDW253" s="1"/>
      <c r="PDX253" s="1"/>
      <c r="PDY253" s="1"/>
      <c r="PDZ253" s="1"/>
      <c r="PEA253" s="1"/>
      <c r="PEB253" s="1"/>
      <c r="PEC253" s="1"/>
      <c r="PED253" s="1"/>
      <c r="PEE253" s="1"/>
      <c r="PEF253" s="1"/>
      <c r="PEG253" s="1"/>
      <c r="PEH253" s="1"/>
      <c r="PEI253" s="1"/>
      <c r="PEJ253" s="1"/>
      <c r="PEK253" s="1"/>
      <c r="PEL253" s="1"/>
      <c r="PEM253" s="1"/>
      <c r="PEN253" s="1"/>
      <c r="PEO253" s="1"/>
      <c r="PEP253" s="1"/>
      <c r="PEQ253" s="1"/>
      <c r="PER253" s="1"/>
      <c r="PES253" s="1"/>
      <c r="PET253" s="1"/>
      <c r="PEU253" s="1"/>
      <c r="PEV253" s="1"/>
      <c r="PEW253" s="1"/>
      <c r="PEX253" s="1"/>
      <c r="PEY253" s="1"/>
      <c r="PEZ253" s="1"/>
      <c r="PFA253" s="1"/>
      <c r="PFB253" s="1"/>
      <c r="PFC253" s="1"/>
      <c r="PFD253" s="1"/>
      <c r="PFE253" s="1"/>
      <c r="PFF253" s="1"/>
      <c r="PFG253" s="1"/>
      <c r="PFH253" s="1"/>
      <c r="PFI253" s="1"/>
      <c r="PFJ253" s="1"/>
      <c r="PFK253" s="1"/>
      <c r="PFL253" s="1"/>
      <c r="PFM253" s="1"/>
      <c r="PFN253" s="1"/>
      <c r="PFO253" s="1"/>
      <c r="PFP253" s="1"/>
      <c r="PFQ253" s="1"/>
      <c r="PFR253" s="1"/>
      <c r="PFS253" s="1"/>
      <c r="PFT253" s="1"/>
      <c r="PFU253" s="1"/>
      <c r="PFV253" s="1"/>
      <c r="PFW253" s="1"/>
      <c r="PFX253" s="1"/>
      <c r="PFY253" s="1"/>
      <c r="PFZ253" s="1"/>
      <c r="PGA253" s="1"/>
      <c r="PGB253" s="1"/>
      <c r="PGC253" s="1"/>
      <c r="PGD253" s="1"/>
      <c r="PGE253" s="1"/>
      <c r="PGF253" s="1"/>
      <c r="PGG253" s="1"/>
      <c r="PGH253" s="1"/>
      <c r="PGI253" s="1"/>
      <c r="PGJ253" s="1"/>
      <c r="PGK253" s="1"/>
      <c r="PGL253" s="1"/>
      <c r="PGM253" s="1"/>
      <c r="PGN253" s="1"/>
      <c r="PGO253" s="1"/>
      <c r="PGP253" s="1"/>
      <c r="PGQ253" s="1"/>
      <c r="PGR253" s="1"/>
      <c r="PGS253" s="1"/>
      <c r="PGT253" s="1"/>
      <c r="PGU253" s="1"/>
      <c r="PGV253" s="1"/>
      <c r="PGW253" s="1"/>
      <c r="PGX253" s="1"/>
      <c r="PGY253" s="1"/>
      <c r="PGZ253" s="1"/>
      <c r="PHA253" s="1"/>
      <c r="PHB253" s="1"/>
      <c r="PHC253" s="1"/>
      <c r="PHD253" s="1"/>
      <c r="PHE253" s="1"/>
      <c r="PHF253" s="1"/>
      <c r="PHG253" s="1"/>
      <c r="PHH253" s="1"/>
      <c r="PHI253" s="1"/>
      <c r="PHJ253" s="1"/>
      <c r="PHK253" s="1"/>
      <c r="PHL253" s="1"/>
      <c r="PHM253" s="1"/>
      <c r="PHN253" s="1"/>
      <c r="PHO253" s="1"/>
      <c r="PHP253" s="1"/>
      <c r="PHQ253" s="1"/>
      <c r="PHR253" s="1"/>
      <c r="PHS253" s="1"/>
      <c r="PHT253" s="1"/>
      <c r="PHU253" s="1"/>
      <c r="PHV253" s="1"/>
      <c r="PHW253" s="1"/>
      <c r="PHX253" s="1"/>
      <c r="PHY253" s="1"/>
      <c r="PHZ253" s="1"/>
      <c r="PIA253" s="1"/>
      <c r="PIB253" s="1"/>
      <c r="PIC253" s="1"/>
      <c r="PID253" s="1"/>
      <c r="PIE253" s="1"/>
      <c r="PIF253" s="1"/>
      <c r="PIG253" s="1"/>
      <c r="PIH253" s="1"/>
      <c r="PII253" s="1"/>
      <c r="PIJ253" s="1"/>
      <c r="PIK253" s="1"/>
      <c r="PIL253" s="1"/>
      <c r="PIM253" s="1"/>
      <c r="PIN253" s="1"/>
      <c r="PIO253" s="1"/>
      <c r="PIP253" s="1"/>
      <c r="PIQ253" s="1"/>
      <c r="PIR253" s="1"/>
      <c r="PIS253" s="1"/>
      <c r="PIT253" s="1"/>
      <c r="PIU253" s="1"/>
      <c r="PIV253" s="1"/>
      <c r="PIW253" s="1"/>
      <c r="PIX253" s="1"/>
      <c r="PIY253" s="1"/>
      <c r="PIZ253" s="1"/>
      <c r="PJA253" s="1"/>
      <c r="PJB253" s="1"/>
      <c r="PJC253" s="1"/>
      <c r="PJD253" s="1"/>
      <c r="PJE253" s="1"/>
      <c r="PJF253" s="1"/>
      <c r="PJG253" s="1"/>
      <c r="PJH253" s="1"/>
      <c r="PJI253" s="1"/>
      <c r="PJJ253" s="1"/>
      <c r="PJK253" s="1"/>
      <c r="PJL253" s="1"/>
      <c r="PJM253" s="1"/>
      <c r="PJN253" s="1"/>
      <c r="PJO253" s="1"/>
      <c r="PJP253" s="1"/>
      <c r="PJQ253" s="1"/>
      <c r="PJR253" s="1"/>
      <c r="PJS253" s="1"/>
      <c r="PJT253" s="1"/>
      <c r="PJU253" s="1"/>
      <c r="PJV253" s="1"/>
      <c r="PJW253" s="1"/>
      <c r="PJX253" s="1"/>
      <c r="PJY253" s="1"/>
      <c r="PJZ253" s="1"/>
      <c r="PKA253" s="1"/>
      <c r="PKB253" s="1"/>
      <c r="PKC253" s="1"/>
      <c r="PKD253" s="1"/>
      <c r="PKE253" s="1"/>
      <c r="PKF253" s="1"/>
      <c r="PKG253" s="1"/>
      <c r="PKH253" s="1"/>
      <c r="PKI253" s="1"/>
      <c r="PKJ253" s="1"/>
      <c r="PKK253" s="1"/>
      <c r="PKL253" s="1"/>
      <c r="PKM253" s="1"/>
      <c r="PKN253" s="1"/>
      <c r="PKO253" s="1"/>
      <c r="PKP253" s="1"/>
      <c r="PKQ253" s="1"/>
      <c r="PKR253" s="1"/>
      <c r="PKS253" s="1"/>
      <c r="PKT253" s="1"/>
      <c r="PKU253" s="1"/>
      <c r="PKV253" s="1"/>
      <c r="PKW253" s="1"/>
      <c r="PKX253" s="1"/>
      <c r="PKY253" s="1"/>
      <c r="PKZ253" s="1"/>
      <c r="PLA253" s="1"/>
      <c r="PLB253" s="1"/>
      <c r="PLC253" s="1"/>
      <c r="PLD253" s="1"/>
      <c r="PLE253" s="1"/>
      <c r="PLF253" s="1"/>
      <c r="PLG253" s="1"/>
      <c r="PLH253" s="1"/>
      <c r="PLI253" s="1"/>
      <c r="PLJ253" s="1"/>
      <c r="PLK253" s="1"/>
      <c r="PLL253" s="1"/>
      <c r="PLM253" s="1"/>
      <c r="PLN253" s="1"/>
      <c r="PLO253" s="1"/>
      <c r="PLP253" s="1"/>
      <c r="PLQ253" s="1"/>
      <c r="PLR253" s="1"/>
      <c r="PLS253" s="1"/>
      <c r="PLT253" s="1"/>
      <c r="PLU253" s="1"/>
      <c r="PLV253" s="1"/>
      <c r="PLW253" s="1"/>
      <c r="PLX253" s="1"/>
      <c r="PLY253" s="1"/>
      <c r="PLZ253" s="1"/>
      <c r="PMA253" s="1"/>
      <c r="PMB253" s="1"/>
      <c r="PMC253" s="1"/>
      <c r="PMD253" s="1"/>
      <c r="PME253" s="1"/>
      <c r="PMF253" s="1"/>
      <c r="PMG253" s="1"/>
      <c r="PMH253" s="1"/>
      <c r="PMI253" s="1"/>
      <c r="PMJ253" s="1"/>
      <c r="PMK253" s="1"/>
      <c r="PML253" s="1"/>
      <c r="PMM253" s="1"/>
      <c r="PMN253" s="1"/>
      <c r="PMO253" s="1"/>
      <c r="PMP253" s="1"/>
      <c r="PMQ253" s="1"/>
      <c r="PMR253" s="1"/>
      <c r="PMS253" s="1"/>
      <c r="PMT253" s="1"/>
      <c r="PMU253" s="1"/>
      <c r="PMV253" s="1"/>
      <c r="PMW253" s="1"/>
      <c r="PMX253" s="1"/>
      <c r="PMY253" s="1"/>
      <c r="PMZ253" s="1"/>
      <c r="PNA253" s="1"/>
      <c r="PNB253" s="1"/>
      <c r="PNC253" s="1"/>
      <c r="PND253" s="1"/>
      <c r="PNE253" s="1"/>
      <c r="PNF253" s="1"/>
      <c r="PNG253" s="1"/>
      <c r="PNH253" s="1"/>
      <c r="PNI253" s="1"/>
      <c r="PNJ253" s="1"/>
      <c r="PNK253" s="1"/>
      <c r="PNL253" s="1"/>
      <c r="PNM253" s="1"/>
      <c r="PNN253" s="1"/>
      <c r="PNO253" s="1"/>
      <c r="PNP253" s="1"/>
      <c r="PNQ253" s="1"/>
      <c r="PNR253" s="1"/>
      <c r="PNS253" s="1"/>
      <c r="PNT253" s="1"/>
      <c r="PNU253" s="1"/>
      <c r="PNV253" s="1"/>
      <c r="PNW253" s="1"/>
      <c r="PNX253" s="1"/>
      <c r="PNY253" s="1"/>
      <c r="PNZ253" s="1"/>
      <c r="POA253" s="1"/>
      <c r="POB253" s="1"/>
      <c r="POC253" s="1"/>
      <c r="POD253" s="1"/>
      <c r="POE253" s="1"/>
      <c r="POF253" s="1"/>
      <c r="POG253" s="1"/>
      <c r="POH253" s="1"/>
      <c r="POI253" s="1"/>
      <c r="POJ253" s="1"/>
      <c r="POK253" s="1"/>
      <c r="POL253" s="1"/>
      <c r="POM253" s="1"/>
      <c r="PON253" s="1"/>
      <c r="POO253" s="1"/>
      <c r="POP253" s="1"/>
      <c r="POQ253" s="1"/>
      <c r="POR253" s="1"/>
      <c r="POS253" s="1"/>
      <c r="POT253" s="1"/>
      <c r="POU253" s="1"/>
      <c r="POV253" s="1"/>
      <c r="POW253" s="1"/>
      <c r="POX253" s="1"/>
      <c r="POY253" s="1"/>
      <c r="POZ253" s="1"/>
      <c r="PPA253" s="1"/>
      <c r="PPB253" s="1"/>
      <c r="PPC253" s="1"/>
      <c r="PPD253" s="1"/>
      <c r="PPE253" s="1"/>
      <c r="PPF253" s="1"/>
      <c r="PPG253" s="1"/>
      <c r="PPH253" s="1"/>
      <c r="PPI253" s="1"/>
      <c r="PPJ253" s="1"/>
      <c r="PPK253" s="1"/>
      <c r="PPL253" s="1"/>
      <c r="PPM253" s="1"/>
      <c r="PPN253" s="1"/>
      <c r="PPO253" s="1"/>
      <c r="PPP253" s="1"/>
      <c r="PPQ253" s="1"/>
      <c r="PPR253" s="1"/>
      <c r="PPS253" s="1"/>
      <c r="PPT253" s="1"/>
      <c r="PPU253" s="1"/>
      <c r="PPV253" s="1"/>
      <c r="PPW253" s="1"/>
      <c r="PPX253" s="1"/>
      <c r="PPY253" s="1"/>
      <c r="PPZ253" s="1"/>
      <c r="PQA253" s="1"/>
      <c r="PQB253" s="1"/>
      <c r="PQC253" s="1"/>
      <c r="PQD253" s="1"/>
      <c r="PQE253" s="1"/>
      <c r="PQF253" s="1"/>
      <c r="PQG253" s="1"/>
      <c r="PQH253" s="1"/>
      <c r="PQI253" s="1"/>
      <c r="PQJ253" s="1"/>
      <c r="PQK253" s="1"/>
      <c r="PQL253" s="1"/>
      <c r="PQM253" s="1"/>
      <c r="PQN253" s="1"/>
      <c r="PQO253" s="1"/>
      <c r="PQP253" s="1"/>
      <c r="PQQ253" s="1"/>
      <c r="PQR253" s="1"/>
      <c r="PQS253" s="1"/>
      <c r="PQT253" s="1"/>
      <c r="PQU253" s="1"/>
      <c r="PQV253" s="1"/>
      <c r="PQW253" s="1"/>
      <c r="PQX253" s="1"/>
      <c r="PQY253" s="1"/>
      <c r="PQZ253" s="1"/>
      <c r="PRA253" s="1"/>
      <c r="PRB253" s="1"/>
      <c r="PRC253" s="1"/>
      <c r="PRD253" s="1"/>
      <c r="PRE253" s="1"/>
      <c r="PRF253" s="1"/>
      <c r="PRG253" s="1"/>
      <c r="PRH253" s="1"/>
      <c r="PRI253" s="1"/>
      <c r="PRJ253" s="1"/>
      <c r="PRK253" s="1"/>
      <c r="PRL253" s="1"/>
      <c r="PRM253" s="1"/>
      <c r="PRN253" s="1"/>
      <c r="PRO253" s="1"/>
      <c r="PRP253" s="1"/>
      <c r="PRQ253" s="1"/>
      <c r="PRR253" s="1"/>
      <c r="PRS253" s="1"/>
      <c r="PRT253" s="1"/>
      <c r="PRU253" s="1"/>
      <c r="PRV253" s="1"/>
      <c r="PRW253" s="1"/>
      <c r="PRX253" s="1"/>
      <c r="PRY253" s="1"/>
      <c r="PRZ253" s="1"/>
      <c r="PSA253" s="1"/>
      <c r="PSB253" s="1"/>
      <c r="PSC253" s="1"/>
      <c r="PSD253" s="1"/>
      <c r="PSE253" s="1"/>
      <c r="PSF253" s="1"/>
      <c r="PSG253" s="1"/>
      <c r="PSH253" s="1"/>
      <c r="PSI253" s="1"/>
      <c r="PSJ253" s="1"/>
      <c r="PSK253" s="1"/>
      <c r="PSL253" s="1"/>
      <c r="PSM253" s="1"/>
      <c r="PSN253" s="1"/>
      <c r="PSO253" s="1"/>
      <c r="PSP253" s="1"/>
      <c r="PSQ253" s="1"/>
      <c r="PSR253" s="1"/>
      <c r="PSS253" s="1"/>
      <c r="PST253" s="1"/>
      <c r="PSU253" s="1"/>
      <c r="PSV253" s="1"/>
      <c r="PSW253" s="1"/>
      <c r="PSX253" s="1"/>
      <c r="PSY253" s="1"/>
      <c r="PSZ253" s="1"/>
      <c r="PTA253" s="1"/>
      <c r="PTB253" s="1"/>
      <c r="PTC253" s="1"/>
      <c r="PTD253" s="1"/>
      <c r="PTE253" s="1"/>
      <c r="PTF253" s="1"/>
      <c r="PTG253" s="1"/>
      <c r="PTH253" s="1"/>
      <c r="PTI253" s="1"/>
      <c r="PTJ253" s="1"/>
      <c r="PTK253" s="1"/>
      <c r="PTL253" s="1"/>
      <c r="PTM253" s="1"/>
      <c r="PTN253" s="1"/>
      <c r="PTO253" s="1"/>
      <c r="PTP253" s="1"/>
      <c r="PTQ253" s="1"/>
      <c r="PTR253" s="1"/>
      <c r="PTS253" s="1"/>
      <c r="PTT253" s="1"/>
      <c r="PTU253" s="1"/>
      <c r="PTV253" s="1"/>
      <c r="PTW253" s="1"/>
      <c r="PTX253" s="1"/>
      <c r="PTY253" s="1"/>
      <c r="PTZ253" s="1"/>
      <c r="PUA253" s="1"/>
      <c r="PUB253" s="1"/>
      <c r="PUC253" s="1"/>
      <c r="PUD253" s="1"/>
      <c r="PUE253" s="1"/>
      <c r="PUF253" s="1"/>
      <c r="PUG253" s="1"/>
      <c r="PUH253" s="1"/>
      <c r="PUI253" s="1"/>
      <c r="PUJ253" s="1"/>
      <c r="PUK253" s="1"/>
      <c r="PUL253" s="1"/>
      <c r="PUM253" s="1"/>
      <c r="PUN253" s="1"/>
      <c r="PUO253" s="1"/>
      <c r="PUP253" s="1"/>
      <c r="PUQ253" s="1"/>
      <c r="PUR253" s="1"/>
      <c r="PUS253" s="1"/>
      <c r="PUT253" s="1"/>
      <c r="PUU253" s="1"/>
      <c r="PUV253" s="1"/>
      <c r="PUW253" s="1"/>
      <c r="PUX253" s="1"/>
      <c r="PUY253" s="1"/>
      <c r="PUZ253" s="1"/>
      <c r="PVA253" s="1"/>
      <c r="PVB253" s="1"/>
      <c r="PVC253" s="1"/>
      <c r="PVD253" s="1"/>
      <c r="PVE253" s="1"/>
      <c r="PVF253" s="1"/>
      <c r="PVG253" s="1"/>
      <c r="PVH253" s="1"/>
      <c r="PVI253" s="1"/>
      <c r="PVJ253" s="1"/>
      <c r="PVK253" s="1"/>
      <c r="PVL253" s="1"/>
      <c r="PVM253" s="1"/>
      <c r="PVN253" s="1"/>
      <c r="PVO253" s="1"/>
      <c r="PVP253" s="1"/>
      <c r="PVQ253" s="1"/>
      <c r="PVR253" s="1"/>
      <c r="PVS253" s="1"/>
      <c r="PVT253" s="1"/>
      <c r="PVU253" s="1"/>
      <c r="PVV253" s="1"/>
      <c r="PVW253" s="1"/>
      <c r="PVX253" s="1"/>
      <c r="PVY253" s="1"/>
      <c r="PVZ253" s="1"/>
      <c r="PWA253" s="1"/>
      <c r="PWB253" s="1"/>
      <c r="PWC253" s="1"/>
      <c r="PWD253" s="1"/>
      <c r="PWE253" s="1"/>
      <c r="PWF253" s="1"/>
      <c r="PWG253" s="1"/>
      <c r="PWH253" s="1"/>
      <c r="PWI253" s="1"/>
      <c r="PWJ253" s="1"/>
      <c r="PWK253" s="1"/>
      <c r="PWL253" s="1"/>
      <c r="PWM253" s="1"/>
      <c r="PWN253" s="1"/>
      <c r="PWO253" s="1"/>
      <c r="PWP253" s="1"/>
      <c r="PWQ253" s="1"/>
      <c r="PWR253" s="1"/>
      <c r="PWS253" s="1"/>
      <c r="PWT253" s="1"/>
      <c r="PWU253" s="1"/>
      <c r="PWV253" s="1"/>
      <c r="PWW253" s="1"/>
      <c r="PWX253" s="1"/>
      <c r="PWY253" s="1"/>
      <c r="PWZ253" s="1"/>
      <c r="PXA253" s="1"/>
      <c r="PXB253" s="1"/>
      <c r="PXC253" s="1"/>
      <c r="PXD253" s="1"/>
      <c r="PXE253" s="1"/>
      <c r="PXF253" s="1"/>
      <c r="PXG253" s="1"/>
      <c r="PXH253" s="1"/>
      <c r="PXI253" s="1"/>
      <c r="PXJ253" s="1"/>
      <c r="PXK253" s="1"/>
      <c r="PXL253" s="1"/>
      <c r="PXM253" s="1"/>
      <c r="PXN253" s="1"/>
      <c r="PXO253" s="1"/>
      <c r="PXP253" s="1"/>
      <c r="PXQ253" s="1"/>
      <c r="PXR253" s="1"/>
      <c r="PXS253" s="1"/>
      <c r="PXT253" s="1"/>
      <c r="PXU253" s="1"/>
      <c r="PXV253" s="1"/>
      <c r="PXW253" s="1"/>
      <c r="PXX253" s="1"/>
      <c r="PXY253" s="1"/>
      <c r="PXZ253" s="1"/>
      <c r="PYA253" s="1"/>
      <c r="PYB253" s="1"/>
      <c r="PYC253" s="1"/>
      <c r="PYD253" s="1"/>
      <c r="PYE253" s="1"/>
      <c r="PYF253" s="1"/>
      <c r="PYG253" s="1"/>
      <c r="PYH253" s="1"/>
      <c r="PYI253" s="1"/>
      <c r="PYJ253" s="1"/>
      <c r="PYK253" s="1"/>
      <c r="PYL253" s="1"/>
      <c r="PYM253" s="1"/>
      <c r="PYN253" s="1"/>
      <c r="PYO253" s="1"/>
      <c r="PYP253" s="1"/>
      <c r="PYQ253" s="1"/>
      <c r="PYR253" s="1"/>
      <c r="PYS253" s="1"/>
      <c r="PYT253" s="1"/>
      <c r="PYU253" s="1"/>
      <c r="PYV253" s="1"/>
      <c r="PYW253" s="1"/>
      <c r="PYX253" s="1"/>
      <c r="PYY253" s="1"/>
      <c r="PYZ253" s="1"/>
      <c r="PZA253" s="1"/>
      <c r="PZB253" s="1"/>
      <c r="PZC253" s="1"/>
      <c r="PZD253" s="1"/>
      <c r="PZE253" s="1"/>
      <c r="PZF253" s="1"/>
      <c r="PZG253" s="1"/>
      <c r="PZH253" s="1"/>
      <c r="PZI253" s="1"/>
      <c r="PZJ253" s="1"/>
      <c r="PZK253" s="1"/>
      <c r="PZL253" s="1"/>
      <c r="PZM253" s="1"/>
      <c r="PZN253" s="1"/>
      <c r="PZO253" s="1"/>
      <c r="PZP253" s="1"/>
      <c r="PZQ253" s="1"/>
      <c r="PZR253" s="1"/>
      <c r="PZS253" s="1"/>
      <c r="PZT253" s="1"/>
      <c r="PZU253" s="1"/>
      <c r="PZV253" s="1"/>
      <c r="PZW253" s="1"/>
      <c r="PZX253" s="1"/>
      <c r="PZY253" s="1"/>
      <c r="PZZ253" s="1"/>
      <c r="QAA253" s="1"/>
      <c r="QAB253" s="1"/>
      <c r="QAC253" s="1"/>
      <c r="QAD253" s="1"/>
      <c r="QAE253" s="1"/>
      <c r="QAF253" s="1"/>
      <c r="QAG253" s="1"/>
      <c r="QAH253" s="1"/>
      <c r="QAI253" s="1"/>
      <c r="QAJ253" s="1"/>
      <c r="QAK253" s="1"/>
      <c r="QAL253" s="1"/>
      <c r="QAM253" s="1"/>
      <c r="QAN253" s="1"/>
      <c r="QAO253" s="1"/>
      <c r="QAP253" s="1"/>
      <c r="QAQ253" s="1"/>
      <c r="QAR253" s="1"/>
      <c r="QAS253" s="1"/>
      <c r="QAT253" s="1"/>
      <c r="QAU253" s="1"/>
      <c r="QAV253" s="1"/>
      <c r="QAW253" s="1"/>
      <c r="QAX253" s="1"/>
      <c r="QAY253" s="1"/>
      <c r="QAZ253" s="1"/>
      <c r="QBA253" s="1"/>
      <c r="QBB253" s="1"/>
      <c r="QBC253" s="1"/>
      <c r="QBD253" s="1"/>
      <c r="QBE253" s="1"/>
      <c r="QBF253" s="1"/>
      <c r="QBG253" s="1"/>
      <c r="QBH253" s="1"/>
      <c r="QBI253" s="1"/>
      <c r="QBJ253" s="1"/>
      <c r="QBK253" s="1"/>
      <c r="QBL253" s="1"/>
      <c r="QBM253" s="1"/>
      <c r="QBN253" s="1"/>
      <c r="QBO253" s="1"/>
      <c r="QBP253" s="1"/>
      <c r="QBQ253" s="1"/>
      <c r="QBR253" s="1"/>
      <c r="QBS253" s="1"/>
      <c r="QBT253" s="1"/>
      <c r="QBU253" s="1"/>
      <c r="QBV253" s="1"/>
      <c r="QBW253" s="1"/>
      <c r="QBX253" s="1"/>
      <c r="QBY253" s="1"/>
      <c r="QBZ253" s="1"/>
      <c r="QCA253" s="1"/>
      <c r="QCB253" s="1"/>
      <c r="QCC253" s="1"/>
      <c r="QCD253" s="1"/>
      <c r="QCE253" s="1"/>
      <c r="QCF253" s="1"/>
      <c r="QCG253" s="1"/>
      <c r="QCH253" s="1"/>
      <c r="QCI253" s="1"/>
      <c r="QCJ253" s="1"/>
      <c r="QCK253" s="1"/>
      <c r="QCL253" s="1"/>
      <c r="QCM253" s="1"/>
      <c r="QCN253" s="1"/>
      <c r="QCO253" s="1"/>
      <c r="QCP253" s="1"/>
      <c r="QCQ253" s="1"/>
      <c r="QCR253" s="1"/>
      <c r="QCS253" s="1"/>
      <c r="QCT253" s="1"/>
      <c r="QCU253" s="1"/>
      <c r="QCV253" s="1"/>
      <c r="QCW253" s="1"/>
      <c r="QCX253" s="1"/>
      <c r="QCY253" s="1"/>
      <c r="QCZ253" s="1"/>
      <c r="QDA253" s="1"/>
      <c r="QDB253" s="1"/>
      <c r="QDC253" s="1"/>
      <c r="QDD253" s="1"/>
      <c r="QDE253" s="1"/>
      <c r="QDF253" s="1"/>
      <c r="QDG253" s="1"/>
      <c r="QDH253" s="1"/>
      <c r="QDI253" s="1"/>
      <c r="QDJ253" s="1"/>
      <c r="QDK253" s="1"/>
      <c r="QDL253" s="1"/>
      <c r="QDM253" s="1"/>
      <c r="QDN253" s="1"/>
      <c r="QDO253" s="1"/>
      <c r="QDP253" s="1"/>
      <c r="QDQ253" s="1"/>
      <c r="QDR253" s="1"/>
      <c r="QDS253" s="1"/>
      <c r="QDT253" s="1"/>
      <c r="QDU253" s="1"/>
      <c r="QDV253" s="1"/>
      <c r="QDW253" s="1"/>
      <c r="QDX253" s="1"/>
      <c r="QDY253" s="1"/>
      <c r="QDZ253" s="1"/>
      <c r="QEA253" s="1"/>
      <c r="QEB253" s="1"/>
      <c r="QEC253" s="1"/>
      <c r="QED253" s="1"/>
      <c r="QEE253" s="1"/>
      <c r="QEF253" s="1"/>
      <c r="QEG253" s="1"/>
      <c r="QEH253" s="1"/>
      <c r="QEI253" s="1"/>
      <c r="QEJ253" s="1"/>
      <c r="QEK253" s="1"/>
      <c r="QEL253" s="1"/>
      <c r="QEM253" s="1"/>
      <c r="QEN253" s="1"/>
      <c r="QEO253" s="1"/>
      <c r="QEP253" s="1"/>
      <c r="QEQ253" s="1"/>
      <c r="QER253" s="1"/>
      <c r="QES253" s="1"/>
      <c r="QET253" s="1"/>
      <c r="QEU253" s="1"/>
      <c r="QEV253" s="1"/>
      <c r="QEW253" s="1"/>
      <c r="QEX253" s="1"/>
      <c r="QEY253" s="1"/>
      <c r="QEZ253" s="1"/>
      <c r="QFA253" s="1"/>
      <c r="QFB253" s="1"/>
      <c r="QFC253" s="1"/>
      <c r="QFD253" s="1"/>
      <c r="QFE253" s="1"/>
      <c r="QFF253" s="1"/>
      <c r="QFG253" s="1"/>
      <c r="QFH253" s="1"/>
      <c r="QFI253" s="1"/>
      <c r="QFJ253" s="1"/>
      <c r="QFK253" s="1"/>
      <c r="QFL253" s="1"/>
      <c r="QFM253" s="1"/>
      <c r="QFN253" s="1"/>
      <c r="QFO253" s="1"/>
      <c r="QFP253" s="1"/>
      <c r="QFQ253" s="1"/>
      <c r="QFR253" s="1"/>
      <c r="QFS253" s="1"/>
      <c r="QFT253" s="1"/>
      <c r="QFU253" s="1"/>
      <c r="QFV253" s="1"/>
      <c r="QFW253" s="1"/>
      <c r="QFX253" s="1"/>
      <c r="QFY253" s="1"/>
      <c r="QFZ253" s="1"/>
      <c r="QGA253" s="1"/>
      <c r="QGB253" s="1"/>
      <c r="QGC253" s="1"/>
      <c r="QGD253" s="1"/>
      <c r="QGE253" s="1"/>
      <c r="QGF253" s="1"/>
      <c r="QGG253" s="1"/>
      <c r="QGH253" s="1"/>
      <c r="QGI253" s="1"/>
      <c r="QGJ253" s="1"/>
      <c r="QGK253" s="1"/>
      <c r="QGL253" s="1"/>
      <c r="QGM253" s="1"/>
      <c r="QGN253" s="1"/>
      <c r="QGO253" s="1"/>
      <c r="QGP253" s="1"/>
      <c r="QGQ253" s="1"/>
      <c r="QGR253" s="1"/>
      <c r="QGS253" s="1"/>
      <c r="QGT253" s="1"/>
      <c r="QGU253" s="1"/>
      <c r="QGV253" s="1"/>
      <c r="QGW253" s="1"/>
      <c r="QGX253" s="1"/>
      <c r="QGY253" s="1"/>
      <c r="QGZ253" s="1"/>
      <c r="QHA253" s="1"/>
      <c r="QHB253" s="1"/>
      <c r="QHC253" s="1"/>
      <c r="QHD253" s="1"/>
      <c r="QHE253" s="1"/>
      <c r="QHF253" s="1"/>
      <c r="QHG253" s="1"/>
      <c r="QHH253" s="1"/>
      <c r="QHI253" s="1"/>
      <c r="QHJ253" s="1"/>
      <c r="QHK253" s="1"/>
      <c r="QHL253" s="1"/>
      <c r="QHM253" s="1"/>
      <c r="QHN253" s="1"/>
      <c r="QHO253" s="1"/>
      <c r="QHP253" s="1"/>
      <c r="QHQ253" s="1"/>
      <c r="QHR253" s="1"/>
      <c r="QHS253" s="1"/>
      <c r="QHT253" s="1"/>
      <c r="QHU253" s="1"/>
      <c r="QHV253" s="1"/>
      <c r="QHW253" s="1"/>
      <c r="QHX253" s="1"/>
      <c r="QHY253" s="1"/>
      <c r="QHZ253" s="1"/>
      <c r="QIA253" s="1"/>
      <c r="QIB253" s="1"/>
      <c r="QIC253" s="1"/>
      <c r="QID253" s="1"/>
      <c r="QIE253" s="1"/>
      <c r="QIF253" s="1"/>
      <c r="QIG253" s="1"/>
      <c r="QIH253" s="1"/>
      <c r="QII253" s="1"/>
      <c r="QIJ253" s="1"/>
      <c r="QIK253" s="1"/>
      <c r="QIL253" s="1"/>
      <c r="QIM253" s="1"/>
      <c r="QIN253" s="1"/>
      <c r="QIO253" s="1"/>
      <c r="QIP253" s="1"/>
      <c r="QIQ253" s="1"/>
      <c r="QIR253" s="1"/>
      <c r="QIS253" s="1"/>
      <c r="QIT253" s="1"/>
      <c r="QIU253" s="1"/>
      <c r="QIV253" s="1"/>
      <c r="QIW253" s="1"/>
      <c r="QIX253" s="1"/>
      <c r="QIY253" s="1"/>
      <c r="QIZ253" s="1"/>
      <c r="QJA253" s="1"/>
      <c r="QJB253" s="1"/>
      <c r="QJC253" s="1"/>
      <c r="QJD253" s="1"/>
      <c r="QJE253" s="1"/>
      <c r="QJF253" s="1"/>
      <c r="QJG253" s="1"/>
      <c r="QJH253" s="1"/>
      <c r="QJI253" s="1"/>
      <c r="QJJ253" s="1"/>
      <c r="QJK253" s="1"/>
      <c r="QJL253" s="1"/>
      <c r="QJM253" s="1"/>
      <c r="QJN253" s="1"/>
      <c r="QJO253" s="1"/>
      <c r="QJP253" s="1"/>
      <c r="QJQ253" s="1"/>
      <c r="QJR253" s="1"/>
      <c r="QJS253" s="1"/>
      <c r="QJT253" s="1"/>
      <c r="QJU253" s="1"/>
      <c r="QJV253" s="1"/>
      <c r="QJW253" s="1"/>
      <c r="QJX253" s="1"/>
      <c r="QJY253" s="1"/>
      <c r="QJZ253" s="1"/>
      <c r="QKA253" s="1"/>
      <c r="QKB253" s="1"/>
      <c r="QKC253" s="1"/>
      <c r="QKD253" s="1"/>
      <c r="QKE253" s="1"/>
      <c r="QKF253" s="1"/>
      <c r="QKG253" s="1"/>
      <c r="QKH253" s="1"/>
      <c r="QKI253" s="1"/>
      <c r="QKJ253" s="1"/>
      <c r="QKK253" s="1"/>
      <c r="QKL253" s="1"/>
      <c r="QKM253" s="1"/>
      <c r="QKN253" s="1"/>
      <c r="QKO253" s="1"/>
      <c r="QKP253" s="1"/>
      <c r="QKQ253" s="1"/>
      <c r="QKR253" s="1"/>
      <c r="QKS253" s="1"/>
      <c r="QKT253" s="1"/>
      <c r="QKU253" s="1"/>
      <c r="QKV253" s="1"/>
      <c r="QKW253" s="1"/>
      <c r="QKX253" s="1"/>
      <c r="QKY253" s="1"/>
      <c r="QKZ253" s="1"/>
      <c r="QLA253" s="1"/>
      <c r="QLB253" s="1"/>
      <c r="QLC253" s="1"/>
      <c r="QLD253" s="1"/>
      <c r="QLE253" s="1"/>
      <c r="QLF253" s="1"/>
      <c r="QLG253" s="1"/>
      <c r="QLH253" s="1"/>
      <c r="QLI253" s="1"/>
      <c r="QLJ253" s="1"/>
      <c r="QLK253" s="1"/>
      <c r="QLL253" s="1"/>
      <c r="QLM253" s="1"/>
      <c r="QLN253" s="1"/>
      <c r="QLO253" s="1"/>
      <c r="QLP253" s="1"/>
      <c r="QLQ253" s="1"/>
      <c r="QLR253" s="1"/>
      <c r="QLS253" s="1"/>
      <c r="QLT253" s="1"/>
      <c r="QLU253" s="1"/>
      <c r="QLV253" s="1"/>
      <c r="QLW253" s="1"/>
      <c r="QLX253" s="1"/>
      <c r="QLY253" s="1"/>
      <c r="QLZ253" s="1"/>
      <c r="QMA253" s="1"/>
      <c r="QMB253" s="1"/>
      <c r="QMC253" s="1"/>
      <c r="QMD253" s="1"/>
      <c r="QME253" s="1"/>
      <c r="QMF253" s="1"/>
      <c r="QMG253" s="1"/>
      <c r="QMH253" s="1"/>
      <c r="QMI253" s="1"/>
      <c r="QMJ253" s="1"/>
      <c r="QMK253" s="1"/>
      <c r="QML253" s="1"/>
      <c r="QMM253" s="1"/>
      <c r="QMN253" s="1"/>
      <c r="QMO253" s="1"/>
      <c r="QMP253" s="1"/>
      <c r="QMQ253" s="1"/>
      <c r="QMR253" s="1"/>
      <c r="QMS253" s="1"/>
      <c r="QMT253" s="1"/>
      <c r="QMU253" s="1"/>
      <c r="QMV253" s="1"/>
      <c r="QMW253" s="1"/>
      <c r="QMX253" s="1"/>
      <c r="QMY253" s="1"/>
      <c r="QMZ253" s="1"/>
      <c r="QNA253" s="1"/>
      <c r="QNB253" s="1"/>
      <c r="QNC253" s="1"/>
      <c r="QND253" s="1"/>
      <c r="QNE253" s="1"/>
      <c r="QNF253" s="1"/>
      <c r="QNG253" s="1"/>
      <c r="QNH253" s="1"/>
      <c r="QNI253" s="1"/>
      <c r="QNJ253" s="1"/>
      <c r="QNK253" s="1"/>
      <c r="QNL253" s="1"/>
      <c r="QNM253" s="1"/>
      <c r="QNN253" s="1"/>
      <c r="QNO253" s="1"/>
      <c r="QNP253" s="1"/>
      <c r="QNQ253" s="1"/>
      <c r="QNR253" s="1"/>
      <c r="QNS253" s="1"/>
      <c r="QNT253" s="1"/>
      <c r="QNU253" s="1"/>
      <c r="QNV253" s="1"/>
      <c r="QNW253" s="1"/>
      <c r="QNX253" s="1"/>
      <c r="QNY253" s="1"/>
      <c r="QNZ253" s="1"/>
      <c r="QOA253" s="1"/>
      <c r="QOB253" s="1"/>
      <c r="QOC253" s="1"/>
      <c r="QOD253" s="1"/>
      <c r="QOE253" s="1"/>
      <c r="QOF253" s="1"/>
      <c r="QOG253" s="1"/>
      <c r="QOH253" s="1"/>
      <c r="QOI253" s="1"/>
      <c r="QOJ253" s="1"/>
      <c r="QOK253" s="1"/>
      <c r="QOL253" s="1"/>
      <c r="QOM253" s="1"/>
      <c r="QON253" s="1"/>
      <c r="QOO253" s="1"/>
      <c r="QOP253" s="1"/>
      <c r="QOQ253" s="1"/>
      <c r="QOR253" s="1"/>
      <c r="QOS253" s="1"/>
      <c r="QOT253" s="1"/>
      <c r="QOU253" s="1"/>
      <c r="QOV253" s="1"/>
      <c r="QOW253" s="1"/>
      <c r="QOX253" s="1"/>
      <c r="QOY253" s="1"/>
      <c r="QOZ253" s="1"/>
      <c r="QPA253" s="1"/>
      <c r="QPB253" s="1"/>
      <c r="QPC253" s="1"/>
      <c r="QPD253" s="1"/>
      <c r="QPE253" s="1"/>
      <c r="QPF253" s="1"/>
      <c r="QPG253" s="1"/>
      <c r="QPH253" s="1"/>
      <c r="QPI253" s="1"/>
      <c r="QPJ253" s="1"/>
      <c r="QPK253" s="1"/>
      <c r="QPL253" s="1"/>
      <c r="QPM253" s="1"/>
      <c r="QPN253" s="1"/>
      <c r="QPO253" s="1"/>
      <c r="QPP253" s="1"/>
      <c r="QPQ253" s="1"/>
      <c r="QPR253" s="1"/>
      <c r="QPS253" s="1"/>
      <c r="QPT253" s="1"/>
      <c r="QPU253" s="1"/>
      <c r="QPV253" s="1"/>
      <c r="QPW253" s="1"/>
      <c r="QPX253" s="1"/>
      <c r="QPY253" s="1"/>
      <c r="QPZ253" s="1"/>
      <c r="QQA253" s="1"/>
      <c r="QQB253" s="1"/>
      <c r="QQC253" s="1"/>
      <c r="QQD253" s="1"/>
      <c r="QQE253" s="1"/>
      <c r="QQF253" s="1"/>
      <c r="QQG253" s="1"/>
      <c r="QQH253" s="1"/>
      <c r="QQI253" s="1"/>
      <c r="QQJ253" s="1"/>
      <c r="QQK253" s="1"/>
      <c r="QQL253" s="1"/>
      <c r="QQM253" s="1"/>
      <c r="QQN253" s="1"/>
      <c r="QQO253" s="1"/>
      <c r="QQP253" s="1"/>
      <c r="QQQ253" s="1"/>
      <c r="QQR253" s="1"/>
      <c r="QQS253" s="1"/>
      <c r="QQT253" s="1"/>
      <c r="QQU253" s="1"/>
      <c r="QQV253" s="1"/>
      <c r="QQW253" s="1"/>
      <c r="QQX253" s="1"/>
      <c r="QQY253" s="1"/>
      <c r="QQZ253" s="1"/>
      <c r="QRA253" s="1"/>
      <c r="QRB253" s="1"/>
      <c r="QRC253" s="1"/>
      <c r="QRD253" s="1"/>
      <c r="QRE253" s="1"/>
      <c r="QRF253" s="1"/>
      <c r="QRG253" s="1"/>
      <c r="QRH253" s="1"/>
      <c r="QRI253" s="1"/>
      <c r="QRJ253" s="1"/>
      <c r="QRK253" s="1"/>
      <c r="QRL253" s="1"/>
      <c r="QRM253" s="1"/>
      <c r="QRN253" s="1"/>
      <c r="QRO253" s="1"/>
      <c r="QRP253" s="1"/>
      <c r="QRQ253" s="1"/>
      <c r="QRR253" s="1"/>
      <c r="QRS253" s="1"/>
      <c r="QRT253" s="1"/>
      <c r="QRU253" s="1"/>
      <c r="QRV253" s="1"/>
      <c r="QRW253" s="1"/>
      <c r="QRX253" s="1"/>
      <c r="QRY253" s="1"/>
      <c r="QRZ253" s="1"/>
      <c r="QSA253" s="1"/>
      <c r="QSB253" s="1"/>
      <c r="QSC253" s="1"/>
      <c r="QSD253" s="1"/>
      <c r="QSE253" s="1"/>
      <c r="QSF253" s="1"/>
      <c r="QSG253" s="1"/>
      <c r="QSH253" s="1"/>
      <c r="QSI253" s="1"/>
      <c r="QSJ253" s="1"/>
      <c r="QSK253" s="1"/>
      <c r="QSL253" s="1"/>
      <c r="QSM253" s="1"/>
      <c r="QSN253" s="1"/>
      <c r="QSO253" s="1"/>
      <c r="QSP253" s="1"/>
      <c r="QSQ253" s="1"/>
      <c r="QSR253" s="1"/>
      <c r="QSS253" s="1"/>
      <c r="QST253" s="1"/>
      <c r="QSU253" s="1"/>
      <c r="QSV253" s="1"/>
      <c r="QSW253" s="1"/>
      <c r="QSX253" s="1"/>
      <c r="QSY253" s="1"/>
      <c r="QSZ253" s="1"/>
      <c r="QTA253" s="1"/>
      <c r="QTB253" s="1"/>
      <c r="QTC253" s="1"/>
      <c r="QTD253" s="1"/>
      <c r="QTE253" s="1"/>
      <c r="QTF253" s="1"/>
      <c r="QTG253" s="1"/>
      <c r="QTH253" s="1"/>
      <c r="QTI253" s="1"/>
      <c r="QTJ253" s="1"/>
      <c r="QTK253" s="1"/>
      <c r="QTL253" s="1"/>
      <c r="QTM253" s="1"/>
      <c r="QTN253" s="1"/>
      <c r="QTO253" s="1"/>
      <c r="QTP253" s="1"/>
      <c r="QTQ253" s="1"/>
      <c r="QTR253" s="1"/>
      <c r="QTS253" s="1"/>
      <c r="QTT253" s="1"/>
      <c r="QTU253" s="1"/>
      <c r="QTV253" s="1"/>
      <c r="QTW253" s="1"/>
      <c r="QTX253" s="1"/>
      <c r="QTY253" s="1"/>
      <c r="QTZ253" s="1"/>
      <c r="QUA253" s="1"/>
      <c r="QUB253" s="1"/>
      <c r="QUC253" s="1"/>
      <c r="QUD253" s="1"/>
      <c r="QUE253" s="1"/>
      <c r="QUF253" s="1"/>
      <c r="QUG253" s="1"/>
      <c r="QUH253" s="1"/>
      <c r="QUI253" s="1"/>
      <c r="QUJ253" s="1"/>
      <c r="QUK253" s="1"/>
      <c r="QUL253" s="1"/>
      <c r="QUM253" s="1"/>
      <c r="QUN253" s="1"/>
      <c r="QUO253" s="1"/>
      <c r="QUP253" s="1"/>
      <c r="QUQ253" s="1"/>
      <c r="QUR253" s="1"/>
      <c r="QUS253" s="1"/>
      <c r="QUT253" s="1"/>
      <c r="QUU253" s="1"/>
      <c r="QUV253" s="1"/>
      <c r="QUW253" s="1"/>
      <c r="QUX253" s="1"/>
      <c r="QUY253" s="1"/>
      <c r="QUZ253" s="1"/>
      <c r="QVA253" s="1"/>
      <c r="QVB253" s="1"/>
      <c r="QVC253" s="1"/>
      <c r="QVD253" s="1"/>
      <c r="QVE253" s="1"/>
      <c r="QVF253" s="1"/>
      <c r="QVG253" s="1"/>
      <c r="QVH253" s="1"/>
      <c r="QVI253" s="1"/>
      <c r="QVJ253" s="1"/>
      <c r="QVK253" s="1"/>
      <c r="QVL253" s="1"/>
      <c r="QVM253" s="1"/>
      <c r="QVN253" s="1"/>
      <c r="QVO253" s="1"/>
      <c r="QVP253" s="1"/>
      <c r="QVQ253" s="1"/>
      <c r="QVR253" s="1"/>
      <c r="QVS253" s="1"/>
      <c r="QVT253" s="1"/>
      <c r="QVU253" s="1"/>
      <c r="QVV253" s="1"/>
      <c r="QVW253" s="1"/>
      <c r="QVX253" s="1"/>
      <c r="QVY253" s="1"/>
      <c r="QVZ253" s="1"/>
      <c r="QWA253" s="1"/>
      <c r="QWB253" s="1"/>
      <c r="QWC253" s="1"/>
      <c r="QWD253" s="1"/>
      <c r="QWE253" s="1"/>
      <c r="QWF253" s="1"/>
      <c r="QWG253" s="1"/>
      <c r="QWH253" s="1"/>
      <c r="QWI253" s="1"/>
      <c r="QWJ253" s="1"/>
      <c r="QWK253" s="1"/>
      <c r="QWL253" s="1"/>
      <c r="QWM253" s="1"/>
      <c r="QWN253" s="1"/>
      <c r="QWO253" s="1"/>
      <c r="QWP253" s="1"/>
      <c r="QWQ253" s="1"/>
      <c r="QWR253" s="1"/>
      <c r="QWS253" s="1"/>
      <c r="QWT253" s="1"/>
      <c r="QWU253" s="1"/>
      <c r="QWV253" s="1"/>
      <c r="QWW253" s="1"/>
      <c r="QWX253" s="1"/>
      <c r="QWY253" s="1"/>
      <c r="QWZ253" s="1"/>
      <c r="QXA253" s="1"/>
      <c r="QXB253" s="1"/>
      <c r="QXC253" s="1"/>
      <c r="QXD253" s="1"/>
      <c r="QXE253" s="1"/>
      <c r="QXF253" s="1"/>
      <c r="QXG253" s="1"/>
      <c r="QXH253" s="1"/>
      <c r="QXI253" s="1"/>
      <c r="QXJ253" s="1"/>
      <c r="QXK253" s="1"/>
      <c r="QXL253" s="1"/>
      <c r="QXM253" s="1"/>
      <c r="QXN253" s="1"/>
      <c r="QXO253" s="1"/>
      <c r="QXP253" s="1"/>
      <c r="QXQ253" s="1"/>
      <c r="QXR253" s="1"/>
      <c r="QXS253" s="1"/>
      <c r="QXT253" s="1"/>
      <c r="QXU253" s="1"/>
      <c r="QXV253" s="1"/>
      <c r="QXW253" s="1"/>
      <c r="QXX253" s="1"/>
      <c r="QXY253" s="1"/>
      <c r="QXZ253" s="1"/>
      <c r="QYA253" s="1"/>
      <c r="QYB253" s="1"/>
      <c r="QYC253" s="1"/>
      <c r="QYD253" s="1"/>
      <c r="QYE253" s="1"/>
      <c r="QYF253" s="1"/>
      <c r="QYG253" s="1"/>
      <c r="QYH253" s="1"/>
      <c r="QYI253" s="1"/>
      <c r="QYJ253" s="1"/>
      <c r="QYK253" s="1"/>
      <c r="QYL253" s="1"/>
      <c r="QYM253" s="1"/>
      <c r="QYN253" s="1"/>
      <c r="QYO253" s="1"/>
      <c r="QYP253" s="1"/>
      <c r="QYQ253" s="1"/>
      <c r="QYR253" s="1"/>
      <c r="QYS253" s="1"/>
      <c r="QYT253" s="1"/>
      <c r="QYU253" s="1"/>
      <c r="QYV253" s="1"/>
      <c r="QYW253" s="1"/>
      <c r="QYX253" s="1"/>
      <c r="QYY253" s="1"/>
      <c r="QYZ253" s="1"/>
      <c r="QZA253" s="1"/>
      <c r="QZB253" s="1"/>
      <c r="QZC253" s="1"/>
      <c r="QZD253" s="1"/>
      <c r="QZE253" s="1"/>
      <c r="QZF253" s="1"/>
      <c r="QZG253" s="1"/>
      <c r="QZH253" s="1"/>
      <c r="QZI253" s="1"/>
      <c r="QZJ253" s="1"/>
      <c r="QZK253" s="1"/>
      <c r="QZL253" s="1"/>
      <c r="QZM253" s="1"/>
      <c r="QZN253" s="1"/>
      <c r="QZO253" s="1"/>
      <c r="QZP253" s="1"/>
      <c r="QZQ253" s="1"/>
      <c r="QZR253" s="1"/>
      <c r="QZS253" s="1"/>
      <c r="QZT253" s="1"/>
      <c r="QZU253" s="1"/>
      <c r="QZV253" s="1"/>
      <c r="QZW253" s="1"/>
      <c r="QZX253" s="1"/>
      <c r="QZY253" s="1"/>
      <c r="QZZ253" s="1"/>
      <c r="RAA253" s="1"/>
      <c r="RAB253" s="1"/>
      <c r="RAC253" s="1"/>
      <c r="RAD253" s="1"/>
      <c r="RAE253" s="1"/>
      <c r="RAF253" s="1"/>
      <c r="RAG253" s="1"/>
      <c r="RAH253" s="1"/>
      <c r="RAI253" s="1"/>
      <c r="RAJ253" s="1"/>
      <c r="RAK253" s="1"/>
      <c r="RAL253" s="1"/>
      <c r="RAM253" s="1"/>
      <c r="RAN253" s="1"/>
      <c r="RAO253" s="1"/>
      <c r="RAP253" s="1"/>
      <c r="RAQ253" s="1"/>
      <c r="RAR253" s="1"/>
      <c r="RAS253" s="1"/>
      <c r="RAT253" s="1"/>
      <c r="RAU253" s="1"/>
      <c r="RAV253" s="1"/>
      <c r="RAW253" s="1"/>
      <c r="RAX253" s="1"/>
      <c r="RAY253" s="1"/>
      <c r="RAZ253" s="1"/>
      <c r="RBA253" s="1"/>
      <c r="RBB253" s="1"/>
      <c r="RBC253" s="1"/>
      <c r="RBD253" s="1"/>
      <c r="RBE253" s="1"/>
      <c r="RBF253" s="1"/>
      <c r="RBG253" s="1"/>
      <c r="RBH253" s="1"/>
      <c r="RBI253" s="1"/>
      <c r="RBJ253" s="1"/>
      <c r="RBK253" s="1"/>
      <c r="RBL253" s="1"/>
      <c r="RBM253" s="1"/>
      <c r="RBN253" s="1"/>
      <c r="RBO253" s="1"/>
      <c r="RBP253" s="1"/>
      <c r="RBQ253" s="1"/>
      <c r="RBR253" s="1"/>
      <c r="RBS253" s="1"/>
      <c r="RBT253" s="1"/>
      <c r="RBU253" s="1"/>
      <c r="RBV253" s="1"/>
      <c r="RBW253" s="1"/>
      <c r="RBX253" s="1"/>
      <c r="RBY253" s="1"/>
      <c r="RBZ253" s="1"/>
      <c r="RCA253" s="1"/>
      <c r="RCB253" s="1"/>
      <c r="RCC253" s="1"/>
      <c r="RCD253" s="1"/>
      <c r="RCE253" s="1"/>
      <c r="RCF253" s="1"/>
      <c r="RCG253" s="1"/>
      <c r="RCH253" s="1"/>
      <c r="RCI253" s="1"/>
      <c r="RCJ253" s="1"/>
      <c r="RCK253" s="1"/>
      <c r="RCL253" s="1"/>
      <c r="RCM253" s="1"/>
      <c r="RCN253" s="1"/>
      <c r="RCO253" s="1"/>
      <c r="RCP253" s="1"/>
      <c r="RCQ253" s="1"/>
      <c r="RCR253" s="1"/>
      <c r="RCS253" s="1"/>
      <c r="RCT253" s="1"/>
      <c r="RCU253" s="1"/>
      <c r="RCV253" s="1"/>
      <c r="RCW253" s="1"/>
      <c r="RCX253" s="1"/>
      <c r="RCY253" s="1"/>
      <c r="RCZ253" s="1"/>
      <c r="RDA253" s="1"/>
      <c r="RDB253" s="1"/>
      <c r="RDC253" s="1"/>
      <c r="RDD253" s="1"/>
      <c r="RDE253" s="1"/>
      <c r="RDF253" s="1"/>
      <c r="RDG253" s="1"/>
      <c r="RDH253" s="1"/>
      <c r="RDI253" s="1"/>
      <c r="RDJ253" s="1"/>
      <c r="RDK253" s="1"/>
      <c r="RDL253" s="1"/>
      <c r="RDM253" s="1"/>
      <c r="RDN253" s="1"/>
      <c r="RDO253" s="1"/>
      <c r="RDP253" s="1"/>
      <c r="RDQ253" s="1"/>
      <c r="RDR253" s="1"/>
      <c r="RDS253" s="1"/>
      <c r="RDT253" s="1"/>
      <c r="RDU253" s="1"/>
      <c r="RDV253" s="1"/>
      <c r="RDW253" s="1"/>
      <c r="RDX253" s="1"/>
      <c r="RDY253" s="1"/>
      <c r="RDZ253" s="1"/>
      <c r="REA253" s="1"/>
      <c r="REB253" s="1"/>
      <c r="REC253" s="1"/>
      <c r="RED253" s="1"/>
      <c r="REE253" s="1"/>
      <c r="REF253" s="1"/>
      <c r="REG253" s="1"/>
      <c r="REH253" s="1"/>
      <c r="REI253" s="1"/>
      <c r="REJ253" s="1"/>
      <c r="REK253" s="1"/>
      <c r="REL253" s="1"/>
      <c r="REM253" s="1"/>
      <c r="REN253" s="1"/>
      <c r="REO253" s="1"/>
      <c r="REP253" s="1"/>
      <c r="REQ253" s="1"/>
      <c r="RER253" s="1"/>
      <c r="RES253" s="1"/>
      <c r="RET253" s="1"/>
      <c r="REU253" s="1"/>
      <c r="REV253" s="1"/>
      <c r="REW253" s="1"/>
      <c r="REX253" s="1"/>
      <c r="REY253" s="1"/>
      <c r="REZ253" s="1"/>
      <c r="RFA253" s="1"/>
      <c r="RFB253" s="1"/>
      <c r="RFC253" s="1"/>
      <c r="RFD253" s="1"/>
      <c r="RFE253" s="1"/>
      <c r="RFF253" s="1"/>
      <c r="RFG253" s="1"/>
      <c r="RFH253" s="1"/>
      <c r="RFI253" s="1"/>
      <c r="RFJ253" s="1"/>
      <c r="RFK253" s="1"/>
      <c r="RFL253" s="1"/>
      <c r="RFM253" s="1"/>
      <c r="RFN253" s="1"/>
      <c r="RFO253" s="1"/>
      <c r="RFP253" s="1"/>
      <c r="RFQ253" s="1"/>
      <c r="RFR253" s="1"/>
      <c r="RFS253" s="1"/>
      <c r="RFT253" s="1"/>
      <c r="RFU253" s="1"/>
      <c r="RFV253" s="1"/>
      <c r="RFW253" s="1"/>
      <c r="RFX253" s="1"/>
      <c r="RFY253" s="1"/>
      <c r="RFZ253" s="1"/>
      <c r="RGA253" s="1"/>
      <c r="RGB253" s="1"/>
      <c r="RGC253" s="1"/>
      <c r="RGD253" s="1"/>
      <c r="RGE253" s="1"/>
      <c r="RGF253" s="1"/>
      <c r="RGG253" s="1"/>
      <c r="RGH253" s="1"/>
      <c r="RGI253" s="1"/>
      <c r="RGJ253" s="1"/>
      <c r="RGK253" s="1"/>
      <c r="RGL253" s="1"/>
      <c r="RGM253" s="1"/>
      <c r="RGN253" s="1"/>
      <c r="RGO253" s="1"/>
      <c r="RGP253" s="1"/>
      <c r="RGQ253" s="1"/>
      <c r="RGR253" s="1"/>
      <c r="RGS253" s="1"/>
      <c r="RGT253" s="1"/>
      <c r="RGU253" s="1"/>
      <c r="RGV253" s="1"/>
      <c r="RGW253" s="1"/>
      <c r="RGX253" s="1"/>
      <c r="RGY253" s="1"/>
      <c r="RGZ253" s="1"/>
      <c r="RHA253" s="1"/>
      <c r="RHB253" s="1"/>
      <c r="RHC253" s="1"/>
      <c r="RHD253" s="1"/>
      <c r="RHE253" s="1"/>
      <c r="RHF253" s="1"/>
      <c r="RHG253" s="1"/>
      <c r="RHH253" s="1"/>
      <c r="RHI253" s="1"/>
      <c r="RHJ253" s="1"/>
      <c r="RHK253" s="1"/>
      <c r="RHL253" s="1"/>
      <c r="RHM253" s="1"/>
      <c r="RHN253" s="1"/>
      <c r="RHO253" s="1"/>
      <c r="RHP253" s="1"/>
      <c r="RHQ253" s="1"/>
      <c r="RHR253" s="1"/>
      <c r="RHS253" s="1"/>
      <c r="RHT253" s="1"/>
      <c r="RHU253" s="1"/>
      <c r="RHV253" s="1"/>
      <c r="RHW253" s="1"/>
      <c r="RHX253" s="1"/>
      <c r="RHY253" s="1"/>
      <c r="RHZ253" s="1"/>
      <c r="RIA253" s="1"/>
      <c r="RIB253" s="1"/>
      <c r="RIC253" s="1"/>
      <c r="RID253" s="1"/>
      <c r="RIE253" s="1"/>
      <c r="RIF253" s="1"/>
      <c r="RIG253" s="1"/>
      <c r="RIH253" s="1"/>
      <c r="RII253" s="1"/>
      <c r="RIJ253" s="1"/>
      <c r="RIK253" s="1"/>
      <c r="RIL253" s="1"/>
      <c r="RIM253" s="1"/>
      <c r="RIN253" s="1"/>
      <c r="RIO253" s="1"/>
      <c r="RIP253" s="1"/>
      <c r="RIQ253" s="1"/>
      <c r="RIR253" s="1"/>
      <c r="RIS253" s="1"/>
      <c r="RIT253" s="1"/>
      <c r="RIU253" s="1"/>
      <c r="RIV253" s="1"/>
      <c r="RIW253" s="1"/>
      <c r="RIX253" s="1"/>
      <c r="RIY253" s="1"/>
      <c r="RIZ253" s="1"/>
      <c r="RJA253" s="1"/>
      <c r="RJB253" s="1"/>
      <c r="RJC253" s="1"/>
      <c r="RJD253" s="1"/>
      <c r="RJE253" s="1"/>
      <c r="RJF253" s="1"/>
      <c r="RJG253" s="1"/>
      <c r="RJH253" s="1"/>
      <c r="RJI253" s="1"/>
      <c r="RJJ253" s="1"/>
      <c r="RJK253" s="1"/>
      <c r="RJL253" s="1"/>
      <c r="RJM253" s="1"/>
      <c r="RJN253" s="1"/>
      <c r="RJO253" s="1"/>
      <c r="RJP253" s="1"/>
      <c r="RJQ253" s="1"/>
      <c r="RJR253" s="1"/>
      <c r="RJS253" s="1"/>
      <c r="RJT253" s="1"/>
      <c r="RJU253" s="1"/>
      <c r="RJV253" s="1"/>
      <c r="RJW253" s="1"/>
      <c r="RJX253" s="1"/>
      <c r="RJY253" s="1"/>
      <c r="RJZ253" s="1"/>
      <c r="RKA253" s="1"/>
      <c r="RKB253" s="1"/>
      <c r="RKC253" s="1"/>
      <c r="RKD253" s="1"/>
      <c r="RKE253" s="1"/>
      <c r="RKF253" s="1"/>
      <c r="RKG253" s="1"/>
      <c r="RKH253" s="1"/>
      <c r="RKI253" s="1"/>
      <c r="RKJ253" s="1"/>
      <c r="RKK253" s="1"/>
      <c r="RKL253" s="1"/>
      <c r="RKM253" s="1"/>
      <c r="RKN253" s="1"/>
      <c r="RKO253" s="1"/>
      <c r="RKP253" s="1"/>
      <c r="RKQ253" s="1"/>
      <c r="RKR253" s="1"/>
      <c r="RKS253" s="1"/>
      <c r="RKT253" s="1"/>
      <c r="RKU253" s="1"/>
      <c r="RKV253" s="1"/>
      <c r="RKW253" s="1"/>
      <c r="RKX253" s="1"/>
      <c r="RKY253" s="1"/>
      <c r="RKZ253" s="1"/>
      <c r="RLA253" s="1"/>
      <c r="RLB253" s="1"/>
      <c r="RLC253" s="1"/>
      <c r="RLD253" s="1"/>
      <c r="RLE253" s="1"/>
      <c r="RLF253" s="1"/>
      <c r="RLG253" s="1"/>
      <c r="RLH253" s="1"/>
      <c r="RLI253" s="1"/>
      <c r="RLJ253" s="1"/>
      <c r="RLK253" s="1"/>
      <c r="RLL253" s="1"/>
      <c r="RLM253" s="1"/>
      <c r="RLN253" s="1"/>
      <c r="RLO253" s="1"/>
      <c r="RLP253" s="1"/>
      <c r="RLQ253" s="1"/>
      <c r="RLR253" s="1"/>
      <c r="RLS253" s="1"/>
      <c r="RLT253" s="1"/>
      <c r="RLU253" s="1"/>
      <c r="RLV253" s="1"/>
      <c r="RLW253" s="1"/>
      <c r="RLX253" s="1"/>
      <c r="RLY253" s="1"/>
      <c r="RLZ253" s="1"/>
      <c r="RMA253" s="1"/>
      <c r="RMB253" s="1"/>
      <c r="RMC253" s="1"/>
      <c r="RMD253" s="1"/>
      <c r="RME253" s="1"/>
      <c r="RMF253" s="1"/>
      <c r="RMG253" s="1"/>
      <c r="RMH253" s="1"/>
      <c r="RMI253" s="1"/>
      <c r="RMJ253" s="1"/>
      <c r="RMK253" s="1"/>
      <c r="RML253" s="1"/>
      <c r="RMM253" s="1"/>
      <c r="RMN253" s="1"/>
      <c r="RMO253" s="1"/>
      <c r="RMP253" s="1"/>
      <c r="RMQ253" s="1"/>
      <c r="RMR253" s="1"/>
      <c r="RMS253" s="1"/>
      <c r="RMT253" s="1"/>
      <c r="RMU253" s="1"/>
      <c r="RMV253" s="1"/>
      <c r="RMW253" s="1"/>
      <c r="RMX253" s="1"/>
      <c r="RMY253" s="1"/>
      <c r="RMZ253" s="1"/>
      <c r="RNA253" s="1"/>
      <c r="RNB253" s="1"/>
      <c r="RNC253" s="1"/>
      <c r="RND253" s="1"/>
      <c r="RNE253" s="1"/>
      <c r="RNF253" s="1"/>
      <c r="RNG253" s="1"/>
      <c r="RNH253" s="1"/>
      <c r="RNI253" s="1"/>
      <c r="RNJ253" s="1"/>
      <c r="RNK253" s="1"/>
      <c r="RNL253" s="1"/>
      <c r="RNM253" s="1"/>
      <c r="RNN253" s="1"/>
      <c r="RNO253" s="1"/>
      <c r="RNP253" s="1"/>
      <c r="RNQ253" s="1"/>
      <c r="RNR253" s="1"/>
      <c r="RNS253" s="1"/>
      <c r="RNT253" s="1"/>
      <c r="RNU253" s="1"/>
      <c r="RNV253" s="1"/>
      <c r="RNW253" s="1"/>
      <c r="RNX253" s="1"/>
      <c r="RNY253" s="1"/>
      <c r="RNZ253" s="1"/>
      <c r="ROA253" s="1"/>
      <c r="ROB253" s="1"/>
      <c r="ROC253" s="1"/>
      <c r="ROD253" s="1"/>
      <c r="ROE253" s="1"/>
      <c r="ROF253" s="1"/>
      <c r="ROG253" s="1"/>
      <c r="ROH253" s="1"/>
      <c r="ROI253" s="1"/>
      <c r="ROJ253" s="1"/>
      <c r="ROK253" s="1"/>
      <c r="ROL253" s="1"/>
      <c r="ROM253" s="1"/>
      <c r="RON253" s="1"/>
      <c r="ROO253" s="1"/>
      <c r="ROP253" s="1"/>
      <c r="ROQ253" s="1"/>
      <c r="ROR253" s="1"/>
      <c r="ROS253" s="1"/>
      <c r="ROT253" s="1"/>
      <c r="ROU253" s="1"/>
      <c r="ROV253" s="1"/>
      <c r="ROW253" s="1"/>
      <c r="ROX253" s="1"/>
      <c r="ROY253" s="1"/>
      <c r="ROZ253" s="1"/>
      <c r="RPA253" s="1"/>
      <c r="RPB253" s="1"/>
      <c r="RPC253" s="1"/>
      <c r="RPD253" s="1"/>
      <c r="RPE253" s="1"/>
      <c r="RPF253" s="1"/>
      <c r="RPG253" s="1"/>
      <c r="RPH253" s="1"/>
      <c r="RPI253" s="1"/>
      <c r="RPJ253" s="1"/>
      <c r="RPK253" s="1"/>
      <c r="RPL253" s="1"/>
      <c r="RPM253" s="1"/>
      <c r="RPN253" s="1"/>
      <c r="RPO253" s="1"/>
      <c r="RPP253" s="1"/>
      <c r="RPQ253" s="1"/>
      <c r="RPR253" s="1"/>
      <c r="RPS253" s="1"/>
      <c r="RPT253" s="1"/>
      <c r="RPU253" s="1"/>
      <c r="RPV253" s="1"/>
      <c r="RPW253" s="1"/>
      <c r="RPX253" s="1"/>
      <c r="RPY253" s="1"/>
      <c r="RPZ253" s="1"/>
      <c r="RQA253" s="1"/>
      <c r="RQB253" s="1"/>
      <c r="RQC253" s="1"/>
      <c r="RQD253" s="1"/>
      <c r="RQE253" s="1"/>
      <c r="RQF253" s="1"/>
      <c r="RQG253" s="1"/>
      <c r="RQH253" s="1"/>
      <c r="RQI253" s="1"/>
      <c r="RQJ253" s="1"/>
      <c r="RQK253" s="1"/>
      <c r="RQL253" s="1"/>
      <c r="RQM253" s="1"/>
      <c r="RQN253" s="1"/>
      <c r="RQO253" s="1"/>
      <c r="RQP253" s="1"/>
      <c r="RQQ253" s="1"/>
      <c r="RQR253" s="1"/>
      <c r="RQS253" s="1"/>
      <c r="RQT253" s="1"/>
      <c r="RQU253" s="1"/>
      <c r="RQV253" s="1"/>
      <c r="RQW253" s="1"/>
      <c r="RQX253" s="1"/>
      <c r="RQY253" s="1"/>
      <c r="RQZ253" s="1"/>
      <c r="RRA253" s="1"/>
      <c r="RRB253" s="1"/>
      <c r="RRC253" s="1"/>
      <c r="RRD253" s="1"/>
      <c r="RRE253" s="1"/>
      <c r="RRF253" s="1"/>
      <c r="RRG253" s="1"/>
      <c r="RRH253" s="1"/>
      <c r="RRI253" s="1"/>
      <c r="RRJ253" s="1"/>
      <c r="RRK253" s="1"/>
      <c r="RRL253" s="1"/>
      <c r="RRM253" s="1"/>
      <c r="RRN253" s="1"/>
      <c r="RRO253" s="1"/>
      <c r="RRP253" s="1"/>
      <c r="RRQ253" s="1"/>
      <c r="RRR253" s="1"/>
      <c r="RRS253" s="1"/>
      <c r="RRT253" s="1"/>
      <c r="RRU253" s="1"/>
      <c r="RRV253" s="1"/>
      <c r="RRW253" s="1"/>
      <c r="RRX253" s="1"/>
      <c r="RRY253" s="1"/>
      <c r="RRZ253" s="1"/>
      <c r="RSA253" s="1"/>
      <c r="RSB253" s="1"/>
      <c r="RSC253" s="1"/>
      <c r="RSD253" s="1"/>
      <c r="RSE253" s="1"/>
      <c r="RSF253" s="1"/>
      <c r="RSG253" s="1"/>
      <c r="RSH253" s="1"/>
      <c r="RSI253" s="1"/>
      <c r="RSJ253" s="1"/>
      <c r="RSK253" s="1"/>
      <c r="RSL253" s="1"/>
      <c r="RSM253" s="1"/>
      <c r="RSN253" s="1"/>
      <c r="RSO253" s="1"/>
      <c r="RSP253" s="1"/>
      <c r="RSQ253" s="1"/>
      <c r="RSR253" s="1"/>
      <c r="RSS253" s="1"/>
      <c r="RST253" s="1"/>
      <c r="RSU253" s="1"/>
      <c r="RSV253" s="1"/>
      <c r="RSW253" s="1"/>
      <c r="RSX253" s="1"/>
      <c r="RSY253" s="1"/>
      <c r="RSZ253" s="1"/>
      <c r="RTA253" s="1"/>
      <c r="RTB253" s="1"/>
      <c r="RTC253" s="1"/>
      <c r="RTD253" s="1"/>
      <c r="RTE253" s="1"/>
      <c r="RTF253" s="1"/>
      <c r="RTG253" s="1"/>
      <c r="RTH253" s="1"/>
      <c r="RTI253" s="1"/>
      <c r="RTJ253" s="1"/>
      <c r="RTK253" s="1"/>
      <c r="RTL253" s="1"/>
      <c r="RTM253" s="1"/>
      <c r="RTN253" s="1"/>
      <c r="RTO253" s="1"/>
      <c r="RTP253" s="1"/>
      <c r="RTQ253" s="1"/>
      <c r="RTR253" s="1"/>
      <c r="RTS253" s="1"/>
      <c r="RTT253" s="1"/>
      <c r="RTU253" s="1"/>
      <c r="RTV253" s="1"/>
      <c r="RTW253" s="1"/>
      <c r="RTX253" s="1"/>
      <c r="RTY253" s="1"/>
      <c r="RTZ253" s="1"/>
      <c r="RUA253" s="1"/>
      <c r="RUB253" s="1"/>
      <c r="RUC253" s="1"/>
      <c r="RUD253" s="1"/>
      <c r="RUE253" s="1"/>
      <c r="RUF253" s="1"/>
      <c r="RUG253" s="1"/>
      <c r="RUH253" s="1"/>
      <c r="RUI253" s="1"/>
      <c r="RUJ253" s="1"/>
      <c r="RUK253" s="1"/>
      <c r="RUL253" s="1"/>
      <c r="RUM253" s="1"/>
      <c r="RUN253" s="1"/>
      <c r="RUO253" s="1"/>
      <c r="RUP253" s="1"/>
      <c r="RUQ253" s="1"/>
      <c r="RUR253" s="1"/>
      <c r="RUS253" s="1"/>
      <c r="RUT253" s="1"/>
      <c r="RUU253" s="1"/>
      <c r="RUV253" s="1"/>
      <c r="RUW253" s="1"/>
      <c r="RUX253" s="1"/>
      <c r="RUY253" s="1"/>
      <c r="RUZ253" s="1"/>
      <c r="RVA253" s="1"/>
      <c r="RVB253" s="1"/>
      <c r="RVC253" s="1"/>
      <c r="RVD253" s="1"/>
      <c r="RVE253" s="1"/>
      <c r="RVF253" s="1"/>
      <c r="RVG253" s="1"/>
      <c r="RVH253" s="1"/>
      <c r="RVI253" s="1"/>
      <c r="RVJ253" s="1"/>
      <c r="RVK253" s="1"/>
      <c r="RVL253" s="1"/>
      <c r="RVM253" s="1"/>
      <c r="RVN253" s="1"/>
      <c r="RVO253" s="1"/>
      <c r="RVP253" s="1"/>
      <c r="RVQ253" s="1"/>
      <c r="RVR253" s="1"/>
      <c r="RVS253" s="1"/>
      <c r="RVT253" s="1"/>
      <c r="RVU253" s="1"/>
      <c r="RVV253" s="1"/>
      <c r="RVW253" s="1"/>
      <c r="RVX253" s="1"/>
      <c r="RVY253" s="1"/>
      <c r="RVZ253" s="1"/>
      <c r="RWA253" s="1"/>
      <c r="RWB253" s="1"/>
      <c r="RWC253" s="1"/>
      <c r="RWD253" s="1"/>
      <c r="RWE253" s="1"/>
      <c r="RWF253" s="1"/>
      <c r="RWG253" s="1"/>
      <c r="RWH253" s="1"/>
      <c r="RWI253" s="1"/>
      <c r="RWJ253" s="1"/>
      <c r="RWK253" s="1"/>
      <c r="RWL253" s="1"/>
      <c r="RWM253" s="1"/>
      <c r="RWN253" s="1"/>
      <c r="RWO253" s="1"/>
      <c r="RWP253" s="1"/>
      <c r="RWQ253" s="1"/>
      <c r="RWR253" s="1"/>
      <c r="RWS253" s="1"/>
      <c r="RWT253" s="1"/>
      <c r="RWU253" s="1"/>
      <c r="RWV253" s="1"/>
      <c r="RWW253" s="1"/>
      <c r="RWX253" s="1"/>
      <c r="RWY253" s="1"/>
      <c r="RWZ253" s="1"/>
      <c r="RXA253" s="1"/>
      <c r="RXB253" s="1"/>
      <c r="RXC253" s="1"/>
      <c r="RXD253" s="1"/>
      <c r="RXE253" s="1"/>
      <c r="RXF253" s="1"/>
      <c r="RXG253" s="1"/>
      <c r="RXH253" s="1"/>
      <c r="RXI253" s="1"/>
      <c r="RXJ253" s="1"/>
      <c r="RXK253" s="1"/>
      <c r="RXL253" s="1"/>
      <c r="RXM253" s="1"/>
      <c r="RXN253" s="1"/>
      <c r="RXO253" s="1"/>
      <c r="RXP253" s="1"/>
      <c r="RXQ253" s="1"/>
      <c r="RXR253" s="1"/>
      <c r="RXS253" s="1"/>
      <c r="RXT253" s="1"/>
      <c r="RXU253" s="1"/>
      <c r="RXV253" s="1"/>
      <c r="RXW253" s="1"/>
      <c r="RXX253" s="1"/>
      <c r="RXY253" s="1"/>
      <c r="RXZ253" s="1"/>
      <c r="RYA253" s="1"/>
      <c r="RYB253" s="1"/>
      <c r="RYC253" s="1"/>
      <c r="RYD253" s="1"/>
      <c r="RYE253" s="1"/>
      <c r="RYF253" s="1"/>
      <c r="RYG253" s="1"/>
      <c r="RYH253" s="1"/>
      <c r="RYI253" s="1"/>
      <c r="RYJ253" s="1"/>
      <c r="RYK253" s="1"/>
      <c r="RYL253" s="1"/>
      <c r="RYM253" s="1"/>
      <c r="RYN253" s="1"/>
      <c r="RYO253" s="1"/>
      <c r="RYP253" s="1"/>
      <c r="RYQ253" s="1"/>
      <c r="RYR253" s="1"/>
      <c r="RYS253" s="1"/>
      <c r="RYT253" s="1"/>
      <c r="RYU253" s="1"/>
      <c r="RYV253" s="1"/>
      <c r="RYW253" s="1"/>
      <c r="RYX253" s="1"/>
      <c r="RYY253" s="1"/>
      <c r="RYZ253" s="1"/>
      <c r="RZA253" s="1"/>
      <c r="RZB253" s="1"/>
      <c r="RZC253" s="1"/>
      <c r="RZD253" s="1"/>
      <c r="RZE253" s="1"/>
      <c r="RZF253" s="1"/>
      <c r="RZG253" s="1"/>
      <c r="RZH253" s="1"/>
      <c r="RZI253" s="1"/>
      <c r="RZJ253" s="1"/>
      <c r="RZK253" s="1"/>
      <c r="RZL253" s="1"/>
      <c r="RZM253" s="1"/>
      <c r="RZN253" s="1"/>
      <c r="RZO253" s="1"/>
      <c r="RZP253" s="1"/>
      <c r="RZQ253" s="1"/>
      <c r="RZR253" s="1"/>
      <c r="RZS253" s="1"/>
      <c r="RZT253" s="1"/>
      <c r="RZU253" s="1"/>
      <c r="RZV253" s="1"/>
      <c r="RZW253" s="1"/>
      <c r="RZX253" s="1"/>
      <c r="RZY253" s="1"/>
      <c r="RZZ253" s="1"/>
      <c r="SAA253" s="1"/>
      <c r="SAB253" s="1"/>
      <c r="SAC253" s="1"/>
      <c r="SAD253" s="1"/>
      <c r="SAE253" s="1"/>
      <c r="SAF253" s="1"/>
      <c r="SAG253" s="1"/>
      <c r="SAH253" s="1"/>
      <c r="SAI253" s="1"/>
      <c r="SAJ253" s="1"/>
      <c r="SAK253" s="1"/>
      <c r="SAL253" s="1"/>
      <c r="SAM253" s="1"/>
      <c r="SAN253" s="1"/>
      <c r="SAO253" s="1"/>
      <c r="SAP253" s="1"/>
      <c r="SAQ253" s="1"/>
      <c r="SAR253" s="1"/>
      <c r="SAS253" s="1"/>
      <c r="SAT253" s="1"/>
      <c r="SAU253" s="1"/>
      <c r="SAV253" s="1"/>
      <c r="SAW253" s="1"/>
      <c r="SAX253" s="1"/>
      <c r="SAY253" s="1"/>
      <c r="SAZ253" s="1"/>
      <c r="SBA253" s="1"/>
      <c r="SBB253" s="1"/>
      <c r="SBC253" s="1"/>
      <c r="SBD253" s="1"/>
      <c r="SBE253" s="1"/>
      <c r="SBF253" s="1"/>
      <c r="SBG253" s="1"/>
      <c r="SBH253" s="1"/>
      <c r="SBI253" s="1"/>
      <c r="SBJ253" s="1"/>
      <c r="SBK253" s="1"/>
      <c r="SBL253" s="1"/>
      <c r="SBM253" s="1"/>
      <c r="SBN253" s="1"/>
      <c r="SBO253" s="1"/>
      <c r="SBP253" s="1"/>
      <c r="SBQ253" s="1"/>
      <c r="SBR253" s="1"/>
      <c r="SBS253" s="1"/>
      <c r="SBT253" s="1"/>
      <c r="SBU253" s="1"/>
      <c r="SBV253" s="1"/>
      <c r="SBW253" s="1"/>
      <c r="SBX253" s="1"/>
      <c r="SBY253" s="1"/>
      <c r="SBZ253" s="1"/>
      <c r="SCA253" s="1"/>
      <c r="SCB253" s="1"/>
      <c r="SCC253" s="1"/>
      <c r="SCD253" s="1"/>
      <c r="SCE253" s="1"/>
      <c r="SCF253" s="1"/>
      <c r="SCG253" s="1"/>
      <c r="SCH253" s="1"/>
      <c r="SCI253" s="1"/>
      <c r="SCJ253" s="1"/>
      <c r="SCK253" s="1"/>
      <c r="SCL253" s="1"/>
      <c r="SCM253" s="1"/>
      <c r="SCN253" s="1"/>
      <c r="SCO253" s="1"/>
      <c r="SCP253" s="1"/>
      <c r="SCQ253" s="1"/>
      <c r="SCR253" s="1"/>
      <c r="SCS253" s="1"/>
      <c r="SCT253" s="1"/>
      <c r="SCU253" s="1"/>
      <c r="SCV253" s="1"/>
      <c r="SCW253" s="1"/>
      <c r="SCX253" s="1"/>
      <c r="SCY253" s="1"/>
      <c r="SCZ253" s="1"/>
      <c r="SDA253" s="1"/>
      <c r="SDB253" s="1"/>
      <c r="SDC253" s="1"/>
      <c r="SDD253" s="1"/>
      <c r="SDE253" s="1"/>
      <c r="SDF253" s="1"/>
      <c r="SDG253" s="1"/>
      <c r="SDH253" s="1"/>
      <c r="SDI253" s="1"/>
      <c r="SDJ253" s="1"/>
      <c r="SDK253" s="1"/>
      <c r="SDL253" s="1"/>
      <c r="SDM253" s="1"/>
      <c r="SDN253" s="1"/>
      <c r="SDO253" s="1"/>
      <c r="SDP253" s="1"/>
      <c r="SDQ253" s="1"/>
      <c r="SDR253" s="1"/>
      <c r="SDS253" s="1"/>
      <c r="SDT253" s="1"/>
      <c r="SDU253" s="1"/>
      <c r="SDV253" s="1"/>
      <c r="SDW253" s="1"/>
      <c r="SDX253" s="1"/>
      <c r="SDY253" s="1"/>
      <c r="SDZ253" s="1"/>
      <c r="SEA253" s="1"/>
      <c r="SEB253" s="1"/>
      <c r="SEC253" s="1"/>
      <c r="SED253" s="1"/>
      <c r="SEE253" s="1"/>
      <c r="SEF253" s="1"/>
      <c r="SEG253" s="1"/>
      <c r="SEH253" s="1"/>
      <c r="SEI253" s="1"/>
      <c r="SEJ253" s="1"/>
      <c r="SEK253" s="1"/>
      <c r="SEL253" s="1"/>
      <c r="SEM253" s="1"/>
      <c r="SEN253" s="1"/>
      <c r="SEO253" s="1"/>
      <c r="SEP253" s="1"/>
      <c r="SEQ253" s="1"/>
      <c r="SER253" s="1"/>
      <c r="SES253" s="1"/>
      <c r="SET253" s="1"/>
      <c r="SEU253" s="1"/>
      <c r="SEV253" s="1"/>
      <c r="SEW253" s="1"/>
      <c r="SEX253" s="1"/>
      <c r="SEY253" s="1"/>
      <c r="SEZ253" s="1"/>
      <c r="SFA253" s="1"/>
      <c r="SFB253" s="1"/>
      <c r="SFC253" s="1"/>
      <c r="SFD253" s="1"/>
      <c r="SFE253" s="1"/>
      <c r="SFF253" s="1"/>
      <c r="SFG253" s="1"/>
      <c r="SFH253" s="1"/>
      <c r="SFI253" s="1"/>
      <c r="SFJ253" s="1"/>
      <c r="SFK253" s="1"/>
      <c r="SFL253" s="1"/>
      <c r="SFM253" s="1"/>
      <c r="SFN253" s="1"/>
      <c r="SFO253" s="1"/>
      <c r="SFP253" s="1"/>
      <c r="SFQ253" s="1"/>
      <c r="SFR253" s="1"/>
      <c r="SFS253" s="1"/>
      <c r="SFT253" s="1"/>
      <c r="SFU253" s="1"/>
      <c r="SFV253" s="1"/>
      <c r="SFW253" s="1"/>
      <c r="SFX253" s="1"/>
      <c r="SFY253" s="1"/>
      <c r="SFZ253" s="1"/>
      <c r="SGA253" s="1"/>
      <c r="SGB253" s="1"/>
      <c r="SGC253" s="1"/>
      <c r="SGD253" s="1"/>
      <c r="SGE253" s="1"/>
      <c r="SGF253" s="1"/>
      <c r="SGG253" s="1"/>
      <c r="SGH253" s="1"/>
      <c r="SGI253" s="1"/>
      <c r="SGJ253" s="1"/>
      <c r="SGK253" s="1"/>
      <c r="SGL253" s="1"/>
      <c r="SGM253" s="1"/>
      <c r="SGN253" s="1"/>
      <c r="SGO253" s="1"/>
      <c r="SGP253" s="1"/>
      <c r="SGQ253" s="1"/>
      <c r="SGR253" s="1"/>
      <c r="SGS253" s="1"/>
      <c r="SGT253" s="1"/>
      <c r="SGU253" s="1"/>
      <c r="SGV253" s="1"/>
      <c r="SGW253" s="1"/>
      <c r="SGX253" s="1"/>
      <c r="SGY253" s="1"/>
      <c r="SGZ253" s="1"/>
      <c r="SHA253" s="1"/>
      <c r="SHB253" s="1"/>
      <c r="SHC253" s="1"/>
      <c r="SHD253" s="1"/>
      <c r="SHE253" s="1"/>
      <c r="SHF253" s="1"/>
      <c r="SHG253" s="1"/>
      <c r="SHH253" s="1"/>
      <c r="SHI253" s="1"/>
      <c r="SHJ253" s="1"/>
      <c r="SHK253" s="1"/>
      <c r="SHL253" s="1"/>
      <c r="SHM253" s="1"/>
      <c r="SHN253" s="1"/>
      <c r="SHO253" s="1"/>
      <c r="SHP253" s="1"/>
      <c r="SHQ253" s="1"/>
      <c r="SHR253" s="1"/>
      <c r="SHS253" s="1"/>
      <c r="SHT253" s="1"/>
      <c r="SHU253" s="1"/>
      <c r="SHV253" s="1"/>
      <c r="SHW253" s="1"/>
      <c r="SHX253" s="1"/>
      <c r="SHY253" s="1"/>
      <c r="SHZ253" s="1"/>
      <c r="SIA253" s="1"/>
      <c r="SIB253" s="1"/>
      <c r="SIC253" s="1"/>
      <c r="SID253" s="1"/>
      <c r="SIE253" s="1"/>
      <c r="SIF253" s="1"/>
      <c r="SIG253" s="1"/>
      <c r="SIH253" s="1"/>
      <c r="SII253" s="1"/>
      <c r="SIJ253" s="1"/>
      <c r="SIK253" s="1"/>
      <c r="SIL253" s="1"/>
      <c r="SIM253" s="1"/>
      <c r="SIN253" s="1"/>
      <c r="SIO253" s="1"/>
      <c r="SIP253" s="1"/>
      <c r="SIQ253" s="1"/>
      <c r="SIR253" s="1"/>
      <c r="SIS253" s="1"/>
      <c r="SIT253" s="1"/>
      <c r="SIU253" s="1"/>
      <c r="SIV253" s="1"/>
      <c r="SIW253" s="1"/>
      <c r="SIX253" s="1"/>
      <c r="SIY253" s="1"/>
      <c r="SIZ253" s="1"/>
      <c r="SJA253" s="1"/>
      <c r="SJB253" s="1"/>
      <c r="SJC253" s="1"/>
      <c r="SJD253" s="1"/>
      <c r="SJE253" s="1"/>
      <c r="SJF253" s="1"/>
      <c r="SJG253" s="1"/>
      <c r="SJH253" s="1"/>
      <c r="SJI253" s="1"/>
      <c r="SJJ253" s="1"/>
      <c r="SJK253" s="1"/>
      <c r="SJL253" s="1"/>
      <c r="SJM253" s="1"/>
      <c r="SJN253" s="1"/>
      <c r="SJO253" s="1"/>
      <c r="SJP253" s="1"/>
      <c r="SJQ253" s="1"/>
      <c r="SJR253" s="1"/>
      <c r="SJS253" s="1"/>
      <c r="SJT253" s="1"/>
      <c r="SJU253" s="1"/>
      <c r="SJV253" s="1"/>
      <c r="SJW253" s="1"/>
      <c r="SJX253" s="1"/>
      <c r="SJY253" s="1"/>
      <c r="SJZ253" s="1"/>
      <c r="SKA253" s="1"/>
      <c r="SKB253" s="1"/>
      <c r="SKC253" s="1"/>
      <c r="SKD253" s="1"/>
      <c r="SKE253" s="1"/>
      <c r="SKF253" s="1"/>
      <c r="SKG253" s="1"/>
      <c r="SKH253" s="1"/>
      <c r="SKI253" s="1"/>
      <c r="SKJ253" s="1"/>
      <c r="SKK253" s="1"/>
      <c r="SKL253" s="1"/>
      <c r="SKM253" s="1"/>
      <c r="SKN253" s="1"/>
      <c r="SKO253" s="1"/>
      <c r="SKP253" s="1"/>
      <c r="SKQ253" s="1"/>
      <c r="SKR253" s="1"/>
      <c r="SKS253" s="1"/>
      <c r="SKT253" s="1"/>
      <c r="SKU253" s="1"/>
      <c r="SKV253" s="1"/>
      <c r="SKW253" s="1"/>
      <c r="SKX253" s="1"/>
      <c r="SKY253" s="1"/>
      <c r="SKZ253" s="1"/>
      <c r="SLA253" s="1"/>
      <c r="SLB253" s="1"/>
      <c r="SLC253" s="1"/>
      <c r="SLD253" s="1"/>
      <c r="SLE253" s="1"/>
      <c r="SLF253" s="1"/>
      <c r="SLG253" s="1"/>
      <c r="SLH253" s="1"/>
      <c r="SLI253" s="1"/>
      <c r="SLJ253" s="1"/>
      <c r="SLK253" s="1"/>
      <c r="SLL253" s="1"/>
      <c r="SLM253" s="1"/>
      <c r="SLN253" s="1"/>
      <c r="SLO253" s="1"/>
      <c r="SLP253" s="1"/>
      <c r="SLQ253" s="1"/>
      <c r="SLR253" s="1"/>
      <c r="SLS253" s="1"/>
      <c r="SLT253" s="1"/>
      <c r="SLU253" s="1"/>
      <c r="SLV253" s="1"/>
      <c r="SLW253" s="1"/>
      <c r="SLX253" s="1"/>
      <c r="SLY253" s="1"/>
      <c r="SLZ253" s="1"/>
      <c r="SMA253" s="1"/>
      <c r="SMB253" s="1"/>
      <c r="SMC253" s="1"/>
      <c r="SMD253" s="1"/>
      <c r="SME253" s="1"/>
      <c r="SMF253" s="1"/>
      <c r="SMG253" s="1"/>
      <c r="SMH253" s="1"/>
      <c r="SMI253" s="1"/>
      <c r="SMJ253" s="1"/>
      <c r="SMK253" s="1"/>
      <c r="SML253" s="1"/>
      <c r="SMM253" s="1"/>
      <c r="SMN253" s="1"/>
      <c r="SMO253" s="1"/>
      <c r="SMP253" s="1"/>
      <c r="SMQ253" s="1"/>
      <c r="SMR253" s="1"/>
      <c r="SMS253" s="1"/>
      <c r="SMT253" s="1"/>
      <c r="SMU253" s="1"/>
      <c r="SMV253" s="1"/>
      <c r="SMW253" s="1"/>
      <c r="SMX253" s="1"/>
      <c r="SMY253" s="1"/>
      <c r="SMZ253" s="1"/>
      <c r="SNA253" s="1"/>
      <c r="SNB253" s="1"/>
      <c r="SNC253" s="1"/>
      <c r="SND253" s="1"/>
      <c r="SNE253" s="1"/>
      <c r="SNF253" s="1"/>
      <c r="SNG253" s="1"/>
      <c r="SNH253" s="1"/>
      <c r="SNI253" s="1"/>
      <c r="SNJ253" s="1"/>
      <c r="SNK253" s="1"/>
      <c r="SNL253" s="1"/>
      <c r="SNM253" s="1"/>
      <c r="SNN253" s="1"/>
      <c r="SNO253" s="1"/>
      <c r="SNP253" s="1"/>
      <c r="SNQ253" s="1"/>
      <c r="SNR253" s="1"/>
      <c r="SNS253" s="1"/>
      <c r="SNT253" s="1"/>
      <c r="SNU253" s="1"/>
      <c r="SNV253" s="1"/>
      <c r="SNW253" s="1"/>
      <c r="SNX253" s="1"/>
      <c r="SNY253" s="1"/>
      <c r="SNZ253" s="1"/>
      <c r="SOA253" s="1"/>
      <c r="SOB253" s="1"/>
      <c r="SOC253" s="1"/>
      <c r="SOD253" s="1"/>
      <c r="SOE253" s="1"/>
      <c r="SOF253" s="1"/>
      <c r="SOG253" s="1"/>
      <c r="SOH253" s="1"/>
      <c r="SOI253" s="1"/>
      <c r="SOJ253" s="1"/>
      <c r="SOK253" s="1"/>
      <c r="SOL253" s="1"/>
      <c r="SOM253" s="1"/>
      <c r="SON253" s="1"/>
      <c r="SOO253" s="1"/>
      <c r="SOP253" s="1"/>
      <c r="SOQ253" s="1"/>
      <c r="SOR253" s="1"/>
      <c r="SOS253" s="1"/>
      <c r="SOT253" s="1"/>
      <c r="SOU253" s="1"/>
      <c r="SOV253" s="1"/>
      <c r="SOW253" s="1"/>
      <c r="SOX253" s="1"/>
      <c r="SOY253" s="1"/>
      <c r="SOZ253" s="1"/>
      <c r="SPA253" s="1"/>
      <c r="SPB253" s="1"/>
      <c r="SPC253" s="1"/>
      <c r="SPD253" s="1"/>
      <c r="SPE253" s="1"/>
      <c r="SPF253" s="1"/>
      <c r="SPG253" s="1"/>
      <c r="SPH253" s="1"/>
      <c r="SPI253" s="1"/>
      <c r="SPJ253" s="1"/>
      <c r="SPK253" s="1"/>
      <c r="SPL253" s="1"/>
      <c r="SPM253" s="1"/>
      <c r="SPN253" s="1"/>
      <c r="SPO253" s="1"/>
      <c r="SPP253" s="1"/>
      <c r="SPQ253" s="1"/>
      <c r="SPR253" s="1"/>
      <c r="SPS253" s="1"/>
      <c r="SPT253" s="1"/>
      <c r="SPU253" s="1"/>
      <c r="SPV253" s="1"/>
      <c r="SPW253" s="1"/>
      <c r="SPX253" s="1"/>
      <c r="SPY253" s="1"/>
      <c r="SPZ253" s="1"/>
      <c r="SQA253" s="1"/>
      <c r="SQB253" s="1"/>
      <c r="SQC253" s="1"/>
      <c r="SQD253" s="1"/>
      <c r="SQE253" s="1"/>
      <c r="SQF253" s="1"/>
      <c r="SQG253" s="1"/>
      <c r="SQH253" s="1"/>
      <c r="SQI253" s="1"/>
      <c r="SQJ253" s="1"/>
      <c r="SQK253" s="1"/>
      <c r="SQL253" s="1"/>
      <c r="SQM253" s="1"/>
      <c r="SQN253" s="1"/>
      <c r="SQO253" s="1"/>
      <c r="SQP253" s="1"/>
      <c r="SQQ253" s="1"/>
      <c r="SQR253" s="1"/>
      <c r="SQS253" s="1"/>
      <c r="SQT253" s="1"/>
      <c r="SQU253" s="1"/>
      <c r="SQV253" s="1"/>
      <c r="SQW253" s="1"/>
      <c r="SQX253" s="1"/>
      <c r="SQY253" s="1"/>
      <c r="SQZ253" s="1"/>
      <c r="SRA253" s="1"/>
      <c r="SRB253" s="1"/>
      <c r="SRC253" s="1"/>
      <c r="SRD253" s="1"/>
      <c r="SRE253" s="1"/>
      <c r="SRF253" s="1"/>
      <c r="SRG253" s="1"/>
      <c r="SRH253" s="1"/>
      <c r="SRI253" s="1"/>
      <c r="SRJ253" s="1"/>
      <c r="SRK253" s="1"/>
      <c r="SRL253" s="1"/>
      <c r="SRM253" s="1"/>
      <c r="SRN253" s="1"/>
      <c r="SRO253" s="1"/>
      <c r="SRP253" s="1"/>
      <c r="SRQ253" s="1"/>
      <c r="SRR253" s="1"/>
      <c r="SRS253" s="1"/>
      <c r="SRT253" s="1"/>
      <c r="SRU253" s="1"/>
      <c r="SRV253" s="1"/>
      <c r="SRW253" s="1"/>
      <c r="SRX253" s="1"/>
      <c r="SRY253" s="1"/>
      <c r="SRZ253" s="1"/>
      <c r="SSA253" s="1"/>
      <c r="SSB253" s="1"/>
      <c r="SSC253" s="1"/>
      <c r="SSD253" s="1"/>
      <c r="SSE253" s="1"/>
      <c r="SSF253" s="1"/>
      <c r="SSG253" s="1"/>
      <c r="SSH253" s="1"/>
      <c r="SSI253" s="1"/>
      <c r="SSJ253" s="1"/>
      <c r="SSK253" s="1"/>
      <c r="SSL253" s="1"/>
      <c r="SSM253" s="1"/>
      <c r="SSN253" s="1"/>
      <c r="SSO253" s="1"/>
      <c r="SSP253" s="1"/>
      <c r="SSQ253" s="1"/>
      <c r="SSR253" s="1"/>
      <c r="SSS253" s="1"/>
      <c r="SST253" s="1"/>
      <c r="SSU253" s="1"/>
      <c r="SSV253" s="1"/>
      <c r="SSW253" s="1"/>
      <c r="SSX253" s="1"/>
      <c r="SSY253" s="1"/>
      <c r="SSZ253" s="1"/>
      <c r="STA253" s="1"/>
      <c r="STB253" s="1"/>
      <c r="STC253" s="1"/>
      <c r="STD253" s="1"/>
      <c r="STE253" s="1"/>
      <c r="STF253" s="1"/>
      <c r="STG253" s="1"/>
      <c r="STH253" s="1"/>
      <c r="STI253" s="1"/>
      <c r="STJ253" s="1"/>
      <c r="STK253" s="1"/>
      <c r="STL253" s="1"/>
      <c r="STM253" s="1"/>
      <c r="STN253" s="1"/>
      <c r="STO253" s="1"/>
      <c r="STP253" s="1"/>
      <c r="STQ253" s="1"/>
      <c r="STR253" s="1"/>
      <c r="STS253" s="1"/>
      <c r="STT253" s="1"/>
      <c r="STU253" s="1"/>
      <c r="STV253" s="1"/>
      <c r="STW253" s="1"/>
      <c r="STX253" s="1"/>
      <c r="STY253" s="1"/>
      <c r="STZ253" s="1"/>
      <c r="SUA253" s="1"/>
      <c r="SUB253" s="1"/>
      <c r="SUC253" s="1"/>
      <c r="SUD253" s="1"/>
      <c r="SUE253" s="1"/>
      <c r="SUF253" s="1"/>
      <c r="SUG253" s="1"/>
      <c r="SUH253" s="1"/>
      <c r="SUI253" s="1"/>
      <c r="SUJ253" s="1"/>
      <c r="SUK253" s="1"/>
      <c r="SUL253" s="1"/>
      <c r="SUM253" s="1"/>
      <c r="SUN253" s="1"/>
      <c r="SUO253" s="1"/>
      <c r="SUP253" s="1"/>
      <c r="SUQ253" s="1"/>
      <c r="SUR253" s="1"/>
      <c r="SUS253" s="1"/>
      <c r="SUT253" s="1"/>
      <c r="SUU253" s="1"/>
      <c r="SUV253" s="1"/>
      <c r="SUW253" s="1"/>
      <c r="SUX253" s="1"/>
      <c r="SUY253" s="1"/>
      <c r="SUZ253" s="1"/>
      <c r="SVA253" s="1"/>
      <c r="SVB253" s="1"/>
      <c r="SVC253" s="1"/>
      <c r="SVD253" s="1"/>
      <c r="SVE253" s="1"/>
      <c r="SVF253" s="1"/>
      <c r="SVG253" s="1"/>
      <c r="SVH253" s="1"/>
      <c r="SVI253" s="1"/>
      <c r="SVJ253" s="1"/>
      <c r="SVK253" s="1"/>
      <c r="SVL253" s="1"/>
      <c r="SVM253" s="1"/>
      <c r="SVN253" s="1"/>
      <c r="SVO253" s="1"/>
      <c r="SVP253" s="1"/>
      <c r="SVQ253" s="1"/>
      <c r="SVR253" s="1"/>
      <c r="SVS253" s="1"/>
      <c r="SVT253" s="1"/>
      <c r="SVU253" s="1"/>
      <c r="SVV253" s="1"/>
      <c r="SVW253" s="1"/>
      <c r="SVX253" s="1"/>
      <c r="SVY253" s="1"/>
      <c r="SVZ253" s="1"/>
      <c r="SWA253" s="1"/>
      <c r="SWB253" s="1"/>
      <c r="SWC253" s="1"/>
      <c r="SWD253" s="1"/>
      <c r="SWE253" s="1"/>
      <c r="SWF253" s="1"/>
      <c r="SWG253" s="1"/>
      <c r="SWH253" s="1"/>
      <c r="SWI253" s="1"/>
      <c r="SWJ253" s="1"/>
      <c r="SWK253" s="1"/>
      <c r="SWL253" s="1"/>
      <c r="SWM253" s="1"/>
      <c r="SWN253" s="1"/>
      <c r="SWO253" s="1"/>
      <c r="SWP253" s="1"/>
      <c r="SWQ253" s="1"/>
      <c r="SWR253" s="1"/>
      <c r="SWS253" s="1"/>
      <c r="SWT253" s="1"/>
      <c r="SWU253" s="1"/>
      <c r="SWV253" s="1"/>
      <c r="SWW253" s="1"/>
      <c r="SWX253" s="1"/>
      <c r="SWY253" s="1"/>
      <c r="SWZ253" s="1"/>
      <c r="SXA253" s="1"/>
      <c r="SXB253" s="1"/>
      <c r="SXC253" s="1"/>
      <c r="SXD253" s="1"/>
      <c r="SXE253" s="1"/>
      <c r="SXF253" s="1"/>
      <c r="SXG253" s="1"/>
      <c r="SXH253" s="1"/>
      <c r="SXI253" s="1"/>
      <c r="SXJ253" s="1"/>
      <c r="SXK253" s="1"/>
      <c r="SXL253" s="1"/>
      <c r="SXM253" s="1"/>
      <c r="SXN253" s="1"/>
      <c r="SXO253" s="1"/>
      <c r="SXP253" s="1"/>
      <c r="SXQ253" s="1"/>
      <c r="SXR253" s="1"/>
      <c r="SXS253" s="1"/>
      <c r="SXT253" s="1"/>
      <c r="SXU253" s="1"/>
      <c r="SXV253" s="1"/>
      <c r="SXW253" s="1"/>
      <c r="SXX253" s="1"/>
      <c r="SXY253" s="1"/>
      <c r="SXZ253" s="1"/>
      <c r="SYA253" s="1"/>
      <c r="SYB253" s="1"/>
      <c r="SYC253" s="1"/>
      <c r="SYD253" s="1"/>
      <c r="SYE253" s="1"/>
      <c r="SYF253" s="1"/>
      <c r="SYG253" s="1"/>
      <c r="SYH253" s="1"/>
      <c r="SYI253" s="1"/>
      <c r="SYJ253" s="1"/>
      <c r="SYK253" s="1"/>
      <c r="SYL253" s="1"/>
      <c r="SYM253" s="1"/>
      <c r="SYN253" s="1"/>
      <c r="SYO253" s="1"/>
      <c r="SYP253" s="1"/>
      <c r="SYQ253" s="1"/>
      <c r="SYR253" s="1"/>
      <c r="SYS253" s="1"/>
      <c r="SYT253" s="1"/>
      <c r="SYU253" s="1"/>
      <c r="SYV253" s="1"/>
      <c r="SYW253" s="1"/>
      <c r="SYX253" s="1"/>
      <c r="SYY253" s="1"/>
      <c r="SYZ253" s="1"/>
      <c r="SZA253" s="1"/>
      <c r="SZB253" s="1"/>
      <c r="SZC253" s="1"/>
      <c r="SZD253" s="1"/>
      <c r="SZE253" s="1"/>
      <c r="SZF253" s="1"/>
      <c r="SZG253" s="1"/>
      <c r="SZH253" s="1"/>
      <c r="SZI253" s="1"/>
      <c r="SZJ253" s="1"/>
      <c r="SZK253" s="1"/>
      <c r="SZL253" s="1"/>
      <c r="SZM253" s="1"/>
      <c r="SZN253" s="1"/>
      <c r="SZO253" s="1"/>
      <c r="SZP253" s="1"/>
      <c r="SZQ253" s="1"/>
      <c r="SZR253" s="1"/>
      <c r="SZS253" s="1"/>
      <c r="SZT253" s="1"/>
      <c r="SZU253" s="1"/>
      <c r="SZV253" s="1"/>
      <c r="SZW253" s="1"/>
      <c r="SZX253" s="1"/>
      <c r="SZY253" s="1"/>
      <c r="SZZ253" s="1"/>
      <c r="TAA253" s="1"/>
      <c r="TAB253" s="1"/>
      <c r="TAC253" s="1"/>
      <c r="TAD253" s="1"/>
      <c r="TAE253" s="1"/>
      <c r="TAF253" s="1"/>
      <c r="TAG253" s="1"/>
      <c r="TAH253" s="1"/>
      <c r="TAI253" s="1"/>
      <c r="TAJ253" s="1"/>
      <c r="TAK253" s="1"/>
      <c r="TAL253" s="1"/>
      <c r="TAM253" s="1"/>
      <c r="TAN253" s="1"/>
      <c r="TAO253" s="1"/>
      <c r="TAP253" s="1"/>
      <c r="TAQ253" s="1"/>
      <c r="TAR253" s="1"/>
      <c r="TAS253" s="1"/>
      <c r="TAT253" s="1"/>
      <c r="TAU253" s="1"/>
      <c r="TAV253" s="1"/>
      <c r="TAW253" s="1"/>
      <c r="TAX253" s="1"/>
      <c r="TAY253" s="1"/>
      <c r="TAZ253" s="1"/>
      <c r="TBA253" s="1"/>
      <c r="TBB253" s="1"/>
      <c r="TBC253" s="1"/>
      <c r="TBD253" s="1"/>
      <c r="TBE253" s="1"/>
      <c r="TBF253" s="1"/>
      <c r="TBG253" s="1"/>
      <c r="TBH253" s="1"/>
      <c r="TBI253" s="1"/>
      <c r="TBJ253" s="1"/>
      <c r="TBK253" s="1"/>
      <c r="TBL253" s="1"/>
      <c r="TBM253" s="1"/>
      <c r="TBN253" s="1"/>
      <c r="TBO253" s="1"/>
      <c r="TBP253" s="1"/>
      <c r="TBQ253" s="1"/>
      <c r="TBR253" s="1"/>
      <c r="TBS253" s="1"/>
      <c r="TBT253" s="1"/>
      <c r="TBU253" s="1"/>
      <c r="TBV253" s="1"/>
      <c r="TBW253" s="1"/>
      <c r="TBX253" s="1"/>
      <c r="TBY253" s="1"/>
      <c r="TBZ253" s="1"/>
      <c r="TCA253" s="1"/>
      <c r="TCB253" s="1"/>
      <c r="TCC253" s="1"/>
      <c r="TCD253" s="1"/>
      <c r="TCE253" s="1"/>
      <c r="TCF253" s="1"/>
      <c r="TCG253" s="1"/>
      <c r="TCH253" s="1"/>
      <c r="TCI253" s="1"/>
      <c r="TCJ253" s="1"/>
      <c r="TCK253" s="1"/>
      <c r="TCL253" s="1"/>
      <c r="TCM253" s="1"/>
      <c r="TCN253" s="1"/>
      <c r="TCO253" s="1"/>
      <c r="TCP253" s="1"/>
      <c r="TCQ253" s="1"/>
      <c r="TCR253" s="1"/>
      <c r="TCS253" s="1"/>
      <c r="TCT253" s="1"/>
      <c r="TCU253" s="1"/>
      <c r="TCV253" s="1"/>
      <c r="TCW253" s="1"/>
      <c r="TCX253" s="1"/>
      <c r="TCY253" s="1"/>
      <c r="TCZ253" s="1"/>
      <c r="TDA253" s="1"/>
      <c r="TDB253" s="1"/>
      <c r="TDC253" s="1"/>
      <c r="TDD253" s="1"/>
      <c r="TDE253" s="1"/>
      <c r="TDF253" s="1"/>
      <c r="TDG253" s="1"/>
      <c r="TDH253" s="1"/>
      <c r="TDI253" s="1"/>
      <c r="TDJ253" s="1"/>
      <c r="TDK253" s="1"/>
      <c r="TDL253" s="1"/>
      <c r="TDM253" s="1"/>
      <c r="TDN253" s="1"/>
      <c r="TDO253" s="1"/>
      <c r="TDP253" s="1"/>
      <c r="TDQ253" s="1"/>
      <c r="TDR253" s="1"/>
      <c r="TDS253" s="1"/>
      <c r="TDT253" s="1"/>
      <c r="TDU253" s="1"/>
      <c r="TDV253" s="1"/>
      <c r="TDW253" s="1"/>
      <c r="TDX253" s="1"/>
      <c r="TDY253" s="1"/>
      <c r="TDZ253" s="1"/>
      <c r="TEA253" s="1"/>
      <c r="TEB253" s="1"/>
      <c r="TEC253" s="1"/>
      <c r="TED253" s="1"/>
      <c r="TEE253" s="1"/>
      <c r="TEF253" s="1"/>
      <c r="TEG253" s="1"/>
      <c r="TEH253" s="1"/>
      <c r="TEI253" s="1"/>
      <c r="TEJ253" s="1"/>
      <c r="TEK253" s="1"/>
      <c r="TEL253" s="1"/>
      <c r="TEM253" s="1"/>
      <c r="TEN253" s="1"/>
      <c r="TEO253" s="1"/>
      <c r="TEP253" s="1"/>
      <c r="TEQ253" s="1"/>
      <c r="TER253" s="1"/>
      <c r="TES253" s="1"/>
      <c r="TET253" s="1"/>
      <c r="TEU253" s="1"/>
      <c r="TEV253" s="1"/>
      <c r="TEW253" s="1"/>
      <c r="TEX253" s="1"/>
      <c r="TEY253" s="1"/>
      <c r="TEZ253" s="1"/>
      <c r="TFA253" s="1"/>
      <c r="TFB253" s="1"/>
      <c r="TFC253" s="1"/>
      <c r="TFD253" s="1"/>
      <c r="TFE253" s="1"/>
      <c r="TFF253" s="1"/>
      <c r="TFG253" s="1"/>
      <c r="TFH253" s="1"/>
      <c r="TFI253" s="1"/>
      <c r="TFJ253" s="1"/>
      <c r="TFK253" s="1"/>
      <c r="TFL253" s="1"/>
      <c r="TFM253" s="1"/>
      <c r="TFN253" s="1"/>
      <c r="TFO253" s="1"/>
      <c r="TFP253" s="1"/>
      <c r="TFQ253" s="1"/>
      <c r="TFR253" s="1"/>
      <c r="TFS253" s="1"/>
      <c r="TFT253" s="1"/>
      <c r="TFU253" s="1"/>
      <c r="TFV253" s="1"/>
      <c r="TFW253" s="1"/>
      <c r="TFX253" s="1"/>
      <c r="TFY253" s="1"/>
      <c r="TFZ253" s="1"/>
      <c r="TGA253" s="1"/>
      <c r="TGB253" s="1"/>
      <c r="TGC253" s="1"/>
      <c r="TGD253" s="1"/>
      <c r="TGE253" s="1"/>
      <c r="TGF253" s="1"/>
      <c r="TGG253" s="1"/>
      <c r="TGH253" s="1"/>
      <c r="TGI253" s="1"/>
      <c r="TGJ253" s="1"/>
      <c r="TGK253" s="1"/>
      <c r="TGL253" s="1"/>
      <c r="TGM253" s="1"/>
      <c r="TGN253" s="1"/>
      <c r="TGO253" s="1"/>
      <c r="TGP253" s="1"/>
      <c r="TGQ253" s="1"/>
      <c r="TGR253" s="1"/>
      <c r="TGS253" s="1"/>
      <c r="TGT253" s="1"/>
      <c r="TGU253" s="1"/>
      <c r="TGV253" s="1"/>
      <c r="TGW253" s="1"/>
      <c r="TGX253" s="1"/>
      <c r="TGY253" s="1"/>
      <c r="TGZ253" s="1"/>
      <c r="THA253" s="1"/>
      <c r="THB253" s="1"/>
      <c r="THC253" s="1"/>
      <c r="THD253" s="1"/>
      <c r="THE253" s="1"/>
      <c r="THF253" s="1"/>
      <c r="THG253" s="1"/>
      <c r="THH253" s="1"/>
      <c r="THI253" s="1"/>
      <c r="THJ253" s="1"/>
      <c r="THK253" s="1"/>
      <c r="THL253" s="1"/>
      <c r="THM253" s="1"/>
      <c r="THN253" s="1"/>
      <c r="THO253" s="1"/>
      <c r="THP253" s="1"/>
      <c r="THQ253" s="1"/>
      <c r="THR253" s="1"/>
      <c r="THS253" s="1"/>
      <c r="THT253" s="1"/>
      <c r="THU253" s="1"/>
      <c r="THV253" s="1"/>
      <c r="THW253" s="1"/>
      <c r="THX253" s="1"/>
      <c r="THY253" s="1"/>
      <c r="THZ253" s="1"/>
      <c r="TIA253" s="1"/>
      <c r="TIB253" s="1"/>
      <c r="TIC253" s="1"/>
      <c r="TID253" s="1"/>
      <c r="TIE253" s="1"/>
      <c r="TIF253" s="1"/>
      <c r="TIG253" s="1"/>
      <c r="TIH253" s="1"/>
      <c r="TII253" s="1"/>
      <c r="TIJ253" s="1"/>
      <c r="TIK253" s="1"/>
      <c r="TIL253" s="1"/>
      <c r="TIM253" s="1"/>
      <c r="TIN253" s="1"/>
      <c r="TIO253" s="1"/>
      <c r="TIP253" s="1"/>
      <c r="TIQ253" s="1"/>
      <c r="TIR253" s="1"/>
      <c r="TIS253" s="1"/>
      <c r="TIT253" s="1"/>
      <c r="TIU253" s="1"/>
      <c r="TIV253" s="1"/>
      <c r="TIW253" s="1"/>
      <c r="TIX253" s="1"/>
      <c r="TIY253" s="1"/>
      <c r="TIZ253" s="1"/>
      <c r="TJA253" s="1"/>
      <c r="TJB253" s="1"/>
      <c r="TJC253" s="1"/>
      <c r="TJD253" s="1"/>
      <c r="TJE253" s="1"/>
      <c r="TJF253" s="1"/>
      <c r="TJG253" s="1"/>
      <c r="TJH253" s="1"/>
      <c r="TJI253" s="1"/>
      <c r="TJJ253" s="1"/>
      <c r="TJK253" s="1"/>
      <c r="TJL253" s="1"/>
      <c r="TJM253" s="1"/>
      <c r="TJN253" s="1"/>
      <c r="TJO253" s="1"/>
      <c r="TJP253" s="1"/>
      <c r="TJQ253" s="1"/>
      <c r="TJR253" s="1"/>
      <c r="TJS253" s="1"/>
      <c r="TJT253" s="1"/>
      <c r="TJU253" s="1"/>
      <c r="TJV253" s="1"/>
      <c r="TJW253" s="1"/>
      <c r="TJX253" s="1"/>
      <c r="TJY253" s="1"/>
      <c r="TJZ253" s="1"/>
      <c r="TKA253" s="1"/>
      <c r="TKB253" s="1"/>
      <c r="TKC253" s="1"/>
      <c r="TKD253" s="1"/>
      <c r="TKE253" s="1"/>
      <c r="TKF253" s="1"/>
      <c r="TKG253" s="1"/>
      <c r="TKH253" s="1"/>
      <c r="TKI253" s="1"/>
      <c r="TKJ253" s="1"/>
      <c r="TKK253" s="1"/>
      <c r="TKL253" s="1"/>
      <c r="TKM253" s="1"/>
      <c r="TKN253" s="1"/>
      <c r="TKO253" s="1"/>
      <c r="TKP253" s="1"/>
      <c r="TKQ253" s="1"/>
      <c r="TKR253" s="1"/>
      <c r="TKS253" s="1"/>
      <c r="TKT253" s="1"/>
      <c r="TKU253" s="1"/>
      <c r="TKV253" s="1"/>
      <c r="TKW253" s="1"/>
      <c r="TKX253" s="1"/>
      <c r="TKY253" s="1"/>
      <c r="TKZ253" s="1"/>
      <c r="TLA253" s="1"/>
      <c r="TLB253" s="1"/>
      <c r="TLC253" s="1"/>
      <c r="TLD253" s="1"/>
      <c r="TLE253" s="1"/>
      <c r="TLF253" s="1"/>
      <c r="TLG253" s="1"/>
      <c r="TLH253" s="1"/>
      <c r="TLI253" s="1"/>
      <c r="TLJ253" s="1"/>
      <c r="TLK253" s="1"/>
      <c r="TLL253" s="1"/>
      <c r="TLM253" s="1"/>
      <c r="TLN253" s="1"/>
      <c r="TLO253" s="1"/>
      <c r="TLP253" s="1"/>
      <c r="TLQ253" s="1"/>
      <c r="TLR253" s="1"/>
      <c r="TLS253" s="1"/>
      <c r="TLT253" s="1"/>
      <c r="TLU253" s="1"/>
      <c r="TLV253" s="1"/>
      <c r="TLW253" s="1"/>
      <c r="TLX253" s="1"/>
      <c r="TLY253" s="1"/>
      <c r="TLZ253" s="1"/>
      <c r="TMA253" s="1"/>
      <c r="TMB253" s="1"/>
      <c r="TMC253" s="1"/>
      <c r="TMD253" s="1"/>
      <c r="TME253" s="1"/>
      <c r="TMF253" s="1"/>
      <c r="TMG253" s="1"/>
      <c r="TMH253" s="1"/>
      <c r="TMI253" s="1"/>
      <c r="TMJ253" s="1"/>
      <c r="TMK253" s="1"/>
      <c r="TML253" s="1"/>
      <c r="TMM253" s="1"/>
      <c r="TMN253" s="1"/>
      <c r="TMO253" s="1"/>
      <c r="TMP253" s="1"/>
      <c r="TMQ253" s="1"/>
      <c r="TMR253" s="1"/>
      <c r="TMS253" s="1"/>
      <c r="TMT253" s="1"/>
      <c r="TMU253" s="1"/>
      <c r="TMV253" s="1"/>
      <c r="TMW253" s="1"/>
      <c r="TMX253" s="1"/>
      <c r="TMY253" s="1"/>
      <c r="TMZ253" s="1"/>
      <c r="TNA253" s="1"/>
      <c r="TNB253" s="1"/>
      <c r="TNC253" s="1"/>
      <c r="TND253" s="1"/>
      <c r="TNE253" s="1"/>
      <c r="TNF253" s="1"/>
      <c r="TNG253" s="1"/>
      <c r="TNH253" s="1"/>
      <c r="TNI253" s="1"/>
      <c r="TNJ253" s="1"/>
      <c r="TNK253" s="1"/>
      <c r="TNL253" s="1"/>
      <c r="TNM253" s="1"/>
      <c r="TNN253" s="1"/>
      <c r="TNO253" s="1"/>
      <c r="TNP253" s="1"/>
      <c r="TNQ253" s="1"/>
      <c r="TNR253" s="1"/>
      <c r="TNS253" s="1"/>
      <c r="TNT253" s="1"/>
      <c r="TNU253" s="1"/>
      <c r="TNV253" s="1"/>
      <c r="TNW253" s="1"/>
      <c r="TNX253" s="1"/>
      <c r="TNY253" s="1"/>
      <c r="TNZ253" s="1"/>
      <c r="TOA253" s="1"/>
      <c r="TOB253" s="1"/>
      <c r="TOC253" s="1"/>
      <c r="TOD253" s="1"/>
      <c r="TOE253" s="1"/>
      <c r="TOF253" s="1"/>
      <c r="TOG253" s="1"/>
      <c r="TOH253" s="1"/>
      <c r="TOI253" s="1"/>
      <c r="TOJ253" s="1"/>
      <c r="TOK253" s="1"/>
      <c r="TOL253" s="1"/>
      <c r="TOM253" s="1"/>
      <c r="TON253" s="1"/>
      <c r="TOO253" s="1"/>
      <c r="TOP253" s="1"/>
      <c r="TOQ253" s="1"/>
      <c r="TOR253" s="1"/>
      <c r="TOS253" s="1"/>
      <c r="TOT253" s="1"/>
      <c r="TOU253" s="1"/>
      <c r="TOV253" s="1"/>
      <c r="TOW253" s="1"/>
      <c r="TOX253" s="1"/>
      <c r="TOY253" s="1"/>
      <c r="TOZ253" s="1"/>
      <c r="TPA253" s="1"/>
      <c r="TPB253" s="1"/>
      <c r="TPC253" s="1"/>
      <c r="TPD253" s="1"/>
      <c r="TPE253" s="1"/>
      <c r="TPF253" s="1"/>
      <c r="TPG253" s="1"/>
      <c r="TPH253" s="1"/>
      <c r="TPI253" s="1"/>
      <c r="TPJ253" s="1"/>
      <c r="TPK253" s="1"/>
      <c r="TPL253" s="1"/>
      <c r="TPM253" s="1"/>
      <c r="TPN253" s="1"/>
      <c r="TPO253" s="1"/>
      <c r="TPP253" s="1"/>
      <c r="TPQ253" s="1"/>
      <c r="TPR253" s="1"/>
      <c r="TPS253" s="1"/>
      <c r="TPT253" s="1"/>
      <c r="TPU253" s="1"/>
      <c r="TPV253" s="1"/>
      <c r="TPW253" s="1"/>
      <c r="TPX253" s="1"/>
      <c r="TPY253" s="1"/>
      <c r="TPZ253" s="1"/>
      <c r="TQA253" s="1"/>
      <c r="TQB253" s="1"/>
      <c r="TQC253" s="1"/>
      <c r="TQD253" s="1"/>
      <c r="TQE253" s="1"/>
      <c r="TQF253" s="1"/>
      <c r="TQG253" s="1"/>
      <c r="TQH253" s="1"/>
      <c r="TQI253" s="1"/>
      <c r="TQJ253" s="1"/>
      <c r="TQK253" s="1"/>
      <c r="TQL253" s="1"/>
      <c r="TQM253" s="1"/>
      <c r="TQN253" s="1"/>
      <c r="TQO253" s="1"/>
      <c r="TQP253" s="1"/>
      <c r="TQQ253" s="1"/>
      <c r="TQR253" s="1"/>
      <c r="TQS253" s="1"/>
      <c r="TQT253" s="1"/>
      <c r="TQU253" s="1"/>
      <c r="TQV253" s="1"/>
      <c r="TQW253" s="1"/>
      <c r="TQX253" s="1"/>
      <c r="TQY253" s="1"/>
      <c r="TQZ253" s="1"/>
      <c r="TRA253" s="1"/>
      <c r="TRB253" s="1"/>
      <c r="TRC253" s="1"/>
      <c r="TRD253" s="1"/>
      <c r="TRE253" s="1"/>
      <c r="TRF253" s="1"/>
      <c r="TRG253" s="1"/>
      <c r="TRH253" s="1"/>
      <c r="TRI253" s="1"/>
      <c r="TRJ253" s="1"/>
      <c r="TRK253" s="1"/>
      <c r="TRL253" s="1"/>
      <c r="TRM253" s="1"/>
      <c r="TRN253" s="1"/>
      <c r="TRO253" s="1"/>
      <c r="TRP253" s="1"/>
      <c r="TRQ253" s="1"/>
      <c r="TRR253" s="1"/>
      <c r="TRS253" s="1"/>
      <c r="TRT253" s="1"/>
      <c r="TRU253" s="1"/>
      <c r="TRV253" s="1"/>
      <c r="TRW253" s="1"/>
      <c r="TRX253" s="1"/>
      <c r="TRY253" s="1"/>
      <c r="TRZ253" s="1"/>
      <c r="TSA253" s="1"/>
      <c r="TSB253" s="1"/>
      <c r="TSC253" s="1"/>
      <c r="TSD253" s="1"/>
      <c r="TSE253" s="1"/>
      <c r="TSF253" s="1"/>
      <c r="TSG253" s="1"/>
      <c r="TSH253" s="1"/>
      <c r="TSI253" s="1"/>
      <c r="TSJ253" s="1"/>
      <c r="TSK253" s="1"/>
      <c r="TSL253" s="1"/>
      <c r="TSM253" s="1"/>
      <c r="TSN253" s="1"/>
      <c r="TSO253" s="1"/>
      <c r="TSP253" s="1"/>
      <c r="TSQ253" s="1"/>
      <c r="TSR253" s="1"/>
      <c r="TSS253" s="1"/>
      <c r="TST253" s="1"/>
      <c r="TSU253" s="1"/>
      <c r="TSV253" s="1"/>
      <c r="TSW253" s="1"/>
      <c r="TSX253" s="1"/>
      <c r="TSY253" s="1"/>
      <c r="TSZ253" s="1"/>
      <c r="TTA253" s="1"/>
      <c r="TTB253" s="1"/>
      <c r="TTC253" s="1"/>
      <c r="TTD253" s="1"/>
      <c r="TTE253" s="1"/>
      <c r="TTF253" s="1"/>
      <c r="TTG253" s="1"/>
      <c r="TTH253" s="1"/>
      <c r="TTI253" s="1"/>
      <c r="TTJ253" s="1"/>
      <c r="TTK253" s="1"/>
      <c r="TTL253" s="1"/>
      <c r="TTM253" s="1"/>
      <c r="TTN253" s="1"/>
      <c r="TTO253" s="1"/>
      <c r="TTP253" s="1"/>
      <c r="TTQ253" s="1"/>
      <c r="TTR253" s="1"/>
      <c r="TTS253" s="1"/>
      <c r="TTT253" s="1"/>
      <c r="TTU253" s="1"/>
      <c r="TTV253" s="1"/>
      <c r="TTW253" s="1"/>
      <c r="TTX253" s="1"/>
      <c r="TTY253" s="1"/>
      <c r="TTZ253" s="1"/>
      <c r="TUA253" s="1"/>
      <c r="TUB253" s="1"/>
      <c r="TUC253" s="1"/>
      <c r="TUD253" s="1"/>
      <c r="TUE253" s="1"/>
      <c r="TUF253" s="1"/>
      <c r="TUG253" s="1"/>
      <c r="TUH253" s="1"/>
      <c r="TUI253" s="1"/>
      <c r="TUJ253" s="1"/>
      <c r="TUK253" s="1"/>
      <c r="TUL253" s="1"/>
      <c r="TUM253" s="1"/>
      <c r="TUN253" s="1"/>
      <c r="TUO253" s="1"/>
      <c r="TUP253" s="1"/>
      <c r="TUQ253" s="1"/>
      <c r="TUR253" s="1"/>
      <c r="TUS253" s="1"/>
      <c r="TUT253" s="1"/>
      <c r="TUU253" s="1"/>
      <c r="TUV253" s="1"/>
      <c r="TUW253" s="1"/>
      <c r="TUX253" s="1"/>
      <c r="TUY253" s="1"/>
      <c r="TUZ253" s="1"/>
      <c r="TVA253" s="1"/>
      <c r="TVB253" s="1"/>
      <c r="TVC253" s="1"/>
      <c r="TVD253" s="1"/>
      <c r="TVE253" s="1"/>
      <c r="TVF253" s="1"/>
      <c r="TVG253" s="1"/>
      <c r="TVH253" s="1"/>
      <c r="TVI253" s="1"/>
      <c r="TVJ253" s="1"/>
      <c r="TVK253" s="1"/>
      <c r="TVL253" s="1"/>
      <c r="TVM253" s="1"/>
      <c r="TVN253" s="1"/>
      <c r="TVO253" s="1"/>
      <c r="TVP253" s="1"/>
      <c r="TVQ253" s="1"/>
      <c r="TVR253" s="1"/>
      <c r="TVS253" s="1"/>
      <c r="TVT253" s="1"/>
      <c r="TVU253" s="1"/>
      <c r="TVV253" s="1"/>
      <c r="TVW253" s="1"/>
      <c r="TVX253" s="1"/>
      <c r="TVY253" s="1"/>
      <c r="TVZ253" s="1"/>
      <c r="TWA253" s="1"/>
      <c r="TWB253" s="1"/>
      <c r="TWC253" s="1"/>
      <c r="TWD253" s="1"/>
      <c r="TWE253" s="1"/>
      <c r="TWF253" s="1"/>
      <c r="TWG253" s="1"/>
      <c r="TWH253" s="1"/>
      <c r="TWI253" s="1"/>
      <c r="TWJ253" s="1"/>
      <c r="TWK253" s="1"/>
      <c r="TWL253" s="1"/>
      <c r="TWM253" s="1"/>
      <c r="TWN253" s="1"/>
      <c r="TWO253" s="1"/>
      <c r="TWP253" s="1"/>
      <c r="TWQ253" s="1"/>
      <c r="TWR253" s="1"/>
      <c r="TWS253" s="1"/>
      <c r="TWT253" s="1"/>
      <c r="TWU253" s="1"/>
      <c r="TWV253" s="1"/>
      <c r="TWW253" s="1"/>
      <c r="TWX253" s="1"/>
      <c r="TWY253" s="1"/>
      <c r="TWZ253" s="1"/>
      <c r="TXA253" s="1"/>
      <c r="TXB253" s="1"/>
      <c r="TXC253" s="1"/>
      <c r="TXD253" s="1"/>
      <c r="TXE253" s="1"/>
      <c r="TXF253" s="1"/>
      <c r="TXG253" s="1"/>
      <c r="TXH253" s="1"/>
      <c r="TXI253" s="1"/>
      <c r="TXJ253" s="1"/>
      <c r="TXK253" s="1"/>
      <c r="TXL253" s="1"/>
      <c r="TXM253" s="1"/>
      <c r="TXN253" s="1"/>
      <c r="TXO253" s="1"/>
      <c r="TXP253" s="1"/>
      <c r="TXQ253" s="1"/>
      <c r="TXR253" s="1"/>
      <c r="TXS253" s="1"/>
      <c r="TXT253" s="1"/>
      <c r="TXU253" s="1"/>
      <c r="TXV253" s="1"/>
      <c r="TXW253" s="1"/>
      <c r="TXX253" s="1"/>
      <c r="TXY253" s="1"/>
      <c r="TXZ253" s="1"/>
      <c r="TYA253" s="1"/>
      <c r="TYB253" s="1"/>
      <c r="TYC253" s="1"/>
      <c r="TYD253" s="1"/>
      <c r="TYE253" s="1"/>
      <c r="TYF253" s="1"/>
      <c r="TYG253" s="1"/>
      <c r="TYH253" s="1"/>
      <c r="TYI253" s="1"/>
      <c r="TYJ253" s="1"/>
      <c r="TYK253" s="1"/>
      <c r="TYL253" s="1"/>
      <c r="TYM253" s="1"/>
      <c r="TYN253" s="1"/>
      <c r="TYO253" s="1"/>
      <c r="TYP253" s="1"/>
      <c r="TYQ253" s="1"/>
      <c r="TYR253" s="1"/>
      <c r="TYS253" s="1"/>
      <c r="TYT253" s="1"/>
      <c r="TYU253" s="1"/>
      <c r="TYV253" s="1"/>
      <c r="TYW253" s="1"/>
      <c r="TYX253" s="1"/>
      <c r="TYY253" s="1"/>
      <c r="TYZ253" s="1"/>
      <c r="TZA253" s="1"/>
      <c r="TZB253" s="1"/>
      <c r="TZC253" s="1"/>
      <c r="TZD253" s="1"/>
      <c r="TZE253" s="1"/>
      <c r="TZF253" s="1"/>
      <c r="TZG253" s="1"/>
      <c r="TZH253" s="1"/>
      <c r="TZI253" s="1"/>
      <c r="TZJ253" s="1"/>
      <c r="TZK253" s="1"/>
      <c r="TZL253" s="1"/>
      <c r="TZM253" s="1"/>
      <c r="TZN253" s="1"/>
      <c r="TZO253" s="1"/>
      <c r="TZP253" s="1"/>
      <c r="TZQ253" s="1"/>
      <c r="TZR253" s="1"/>
      <c r="TZS253" s="1"/>
      <c r="TZT253" s="1"/>
      <c r="TZU253" s="1"/>
      <c r="TZV253" s="1"/>
      <c r="TZW253" s="1"/>
      <c r="TZX253" s="1"/>
      <c r="TZY253" s="1"/>
      <c r="TZZ253" s="1"/>
      <c r="UAA253" s="1"/>
      <c r="UAB253" s="1"/>
      <c r="UAC253" s="1"/>
      <c r="UAD253" s="1"/>
      <c r="UAE253" s="1"/>
      <c r="UAF253" s="1"/>
      <c r="UAG253" s="1"/>
      <c r="UAH253" s="1"/>
      <c r="UAI253" s="1"/>
      <c r="UAJ253" s="1"/>
      <c r="UAK253" s="1"/>
      <c r="UAL253" s="1"/>
      <c r="UAM253" s="1"/>
      <c r="UAN253" s="1"/>
      <c r="UAO253" s="1"/>
      <c r="UAP253" s="1"/>
      <c r="UAQ253" s="1"/>
      <c r="UAR253" s="1"/>
      <c r="UAS253" s="1"/>
      <c r="UAT253" s="1"/>
      <c r="UAU253" s="1"/>
      <c r="UAV253" s="1"/>
      <c r="UAW253" s="1"/>
      <c r="UAX253" s="1"/>
      <c r="UAY253" s="1"/>
      <c r="UAZ253" s="1"/>
      <c r="UBA253" s="1"/>
      <c r="UBB253" s="1"/>
      <c r="UBC253" s="1"/>
      <c r="UBD253" s="1"/>
      <c r="UBE253" s="1"/>
      <c r="UBF253" s="1"/>
      <c r="UBG253" s="1"/>
      <c r="UBH253" s="1"/>
      <c r="UBI253" s="1"/>
      <c r="UBJ253" s="1"/>
      <c r="UBK253" s="1"/>
      <c r="UBL253" s="1"/>
      <c r="UBM253" s="1"/>
      <c r="UBN253" s="1"/>
      <c r="UBO253" s="1"/>
      <c r="UBP253" s="1"/>
      <c r="UBQ253" s="1"/>
      <c r="UBR253" s="1"/>
      <c r="UBS253" s="1"/>
      <c r="UBT253" s="1"/>
      <c r="UBU253" s="1"/>
      <c r="UBV253" s="1"/>
      <c r="UBW253" s="1"/>
      <c r="UBX253" s="1"/>
      <c r="UBY253" s="1"/>
      <c r="UBZ253" s="1"/>
      <c r="UCA253" s="1"/>
      <c r="UCB253" s="1"/>
      <c r="UCC253" s="1"/>
      <c r="UCD253" s="1"/>
      <c r="UCE253" s="1"/>
      <c r="UCF253" s="1"/>
      <c r="UCG253" s="1"/>
      <c r="UCH253" s="1"/>
      <c r="UCI253" s="1"/>
      <c r="UCJ253" s="1"/>
      <c r="UCK253" s="1"/>
      <c r="UCL253" s="1"/>
      <c r="UCM253" s="1"/>
      <c r="UCN253" s="1"/>
      <c r="UCO253" s="1"/>
      <c r="UCP253" s="1"/>
      <c r="UCQ253" s="1"/>
      <c r="UCR253" s="1"/>
      <c r="UCS253" s="1"/>
      <c r="UCT253" s="1"/>
      <c r="UCU253" s="1"/>
      <c r="UCV253" s="1"/>
      <c r="UCW253" s="1"/>
      <c r="UCX253" s="1"/>
      <c r="UCY253" s="1"/>
      <c r="UCZ253" s="1"/>
      <c r="UDA253" s="1"/>
      <c r="UDB253" s="1"/>
      <c r="UDC253" s="1"/>
      <c r="UDD253" s="1"/>
      <c r="UDE253" s="1"/>
      <c r="UDF253" s="1"/>
      <c r="UDG253" s="1"/>
      <c r="UDH253" s="1"/>
      <c r="UDI253" s="1"/>
      <c r="UDJ253" s="1"/>
      <c r="UDK253" s="1"/>
      <c r="UDL253" s="1"/>
      <c r="UDM253" s="1"/>
      <c r="UDN253" s="1"/>
      <c r="UDO253" s="1"/>
      <c r="UDP253" s="1"/>
      <c r="UDQ253" s="1"/>
      <c r="UDR253" s="1"/>
      <c r="UDS253" s="1"/>
      <c r="UDT253" s="1"/>
      <c r="UDU253" s="1"/>
      <c r="UDV253" s="1"/>
      <c r="UDW253" s="1"/>
      <c r="UDX253" s="1"/>
      <c r="UDY253" s="1"/>
      <c r="UDZ253" s="1"/>
      <c r="UEA253" s="1"/>
      <c r="UEB253" s="1"/>
      <c r="UEC253" s="1"/>
      <c r="UED253" s="1"/>
      <c r="UEE253" s="1"/>
      <c r="UEF253" s="1"/>
      <c r="UEG253" s="1"/>
      <c r="UEH253" s="1"/>
      <c r="UEI253" s="1"/>
      <c r="UEJ253" s="1"/>
      <c r="UEK253" s="1"/>
      <c r="UEL253" s="1"/>
      <c r="UEM253" s="1"/>
      <c r="UEN253" s="1"/>
      <c r="UEO253" s="1"/>
      <c r="UEP253" s="1"/>
      <c r="UEQ253" s="1"/>
      <c r="UER253" s="1"/>
      <c r="UES253" s="1"/>
      <c r="UET253" s="1"/>
      <c r="UEU253" s="1"/>
      <c r="UEV253" s="1"/>
      <c r="UEW253" s="1"/>
      <c r="UEX253" s="1"/>
      <c r="UEY253" s="1"/>
      <c r="UEZ253" s="1"/>
      <c r="UFA253" s="1"/>
      <c r="UFB253" s="1"/>
      <c r="UFC253" s="1"/>
      <c r="UFD253" s="1"/>
      <c r="UFE253" s="1"/>
      <c r="UFF253" s="1"/>
      <c r="UFG253" s="1"/>
      <c r="UFH253" s="1"/>
      <c r="UFI253" s="1"/>
      <c r="UFJ253" s="1"/>
      <c r="UFK253" s="1"/>
      <c r="UFL253" s="1"/>
      <c r="UFM253" s="1"/>
      <c r="UFN253" s="1"/>
      <c r="UFO253" s="1"/>
      <c r="UFP253" s="1"/>
      <c r="UFQ253" s="1"/>
      <c r="UFR253" s="1"/>
      <c r="UFS253" s="1"/>
      <c r="UFT253" s="1"/>
      <c r="UFU253" s="1"/>
      <c r="UFV253" s="1"/>
      <c r="UFW253" s="1"/>
      <c r="UFX253" s="1"/>
      <c r="UFY253" s="1"/>
      <c r="UFZ253" s="1"/>
      <c r="UGA253" s="1"/>
      <c r="UGB253" s="1"/>
      <c r="UGC253" s="1"/>
      <c r="UGD253" s="1"/>
      <c r="UGE253" s="1"/>
      <c r="UGF253" s="1"/>
      <c r="UGG253" s="1"/>
      <c r="UGH253" s="1"/>
      <c r="UGI253" s="1"/>
      <c r="UGJ253" s="1"/>
      <c r="UGK253" s="1"/>
      <c r="UGL253" s="1"/>
      <c r="UGM253" s="1"/>
      <c r="UGN253" s="1"/>
      <c r="UGO253" s="1"/>
      <c r="UGP253" s="1"/>
      <c r="UGQ253" s="1"/>
      <c r="UGR253" s="1"/>
      <c r="UGS253" s="1"/>
      <c r="UGT253" s="1"/>
      <c r="UGU253" s="1"/>
      <c r="UGV253" s="1"/>
      <c r="UGW253" s="1"/>
      <c r="UGX253" s="1"/>
      <c r="UGY253" s="1"/>
      <c r="UGZ253" s="1"/>
      <c r="UHA253" s="1"/>
      <c r="UHB253" s="1"/>
      <c r="UHC253" s="1"/>
      <c r="UHD253" s="1"/>
      <c r="UHE253" s="1"/>
      <c r="UHF253" s="1"/>
      <c r="UHG253" s="1"/>
      <c r="UHH253" s="1"/>
      <c r="UHI253" s="1"/>
      <c r="UHJ253" s="1"/>
      <c r="UHK253" s="1"/>
      <c r="UHL253" s="1"/>
      <c r="UHM253" s="1"/>
      <c r="UHN253" s="1"/>
      <c r="UHO253" s="1"/>
      <c r="UHP253" s="1"/>
      <c r="UHQ253" s="1"/>
      <c r="UHR253" s="1"/>
      <c r="UHS253" s="1"/>
      <c r="UHT253" s="1"/>
      <c r="UHU253" s="1"/>
      <c r="UHV253" s="1"/>
      <c r="UHW253" s="1"/>
      <c r="UHX253" s="1"/>
      <c r="UHY253" s="1"/>
      <c r="UHZ253" s="1"/>
      <c r="UIA253" s="1"/>
      <c r="UIB253" s="1"/>
      <c r="UIC253" s="1"/>
      <c r="UID253" s="1"/>
      <c r="UIE253" s="1"/>
      <c r="UIF253" s="1"/>
      <c r="UIG253" s="1"/>
      <c r="UIH253" s="1"/>
      <c r="UII253" s="1"/>
      <c r="UIJ253" s="1"/>
      <c r="UIK253" s="1"/>
      <c r="UIL253" s="1"/>
      <c r="UIM253" s="1"/>
      <c r="UIN253" s="1"/>
      <c r="UIO253" s="1"/>
      <c r="UIP253" s="1"/>
      <c r="UIQ253" s="1"/>
      <c r="UIR253" s="1"/>
      <c r="UIS253" s="1"/>
      <c r="UIT253" s="1"/>
      <c r="UIU253" s="1"/>
      <c r="UIV253" s="1"/>
      <c r="UIW253" s="1"/>
      <c r="UIX253" s="1"/>
      <c r="UIY253" s="1"/>
      <c r="UIZ253" s="1"/>
      <c r="UJA253" s="1"/>
      <c r="UJB253" s="1"/>
      <c r="UJC253" s="1"/>
      <c r="UJD253" s="1"/>
      <c r="UJE253" s="1"/>
      <c r="UJF253" s="1"/>
      <c r="UJG253" s="1"/>
      <c r="UJH253" s="1"/>
      <c r="UJI253" s="1"/>
      <c r="UJJ253" s="1"/>
      <c r="UJK253" s="1"/>
      <c r="UJL253" s="1"/>
      <c r="UJM253" s="1"/>
      <c r="UJN253" s="1"/>
      <c r="UJO253" s="1"/>
      <c r="UJP253" s="1"/>
      <c r="UJQ253" s="1"/>
      <c r="UJR253" s="1"/>
      <c r="UJS253" s="1"/>
      <c r="UJT253" s="1"/>
      <c r="UJU253" s="1"/>
      <c r="UJV253" s="1"/>
      <c r="UJW253" s="1"/>
      <c r="UJX253" s="1"/>
      <c r="UJY253" s="1"/>
      <c r="UJZ253" s="1"/>
      <c r="UKA253" s="1"/>
      <c r="UKB253" s="1"/>
      <c r="UKC253" s="1"/>
      <c r="UKD253" s="1"/>
      <c r="UKE253" s="1"/>
      <c r="UKF253" s="1"/>
      <c r="UKG253" s="1"/>
      <c r="UKH253" s="1"/>
      <c r="UKI253" s="1"/>
      <c r="UKJ253" s="1"/>
      <c r="UKK253" s="1"/>
      <c r="UKL253" s="1"/>
      <c r="UKM253" s="1"/>
      <c r="UKN253" s="1"/>
      <c r="UKO253" s="1"/>
      <c r="UKP253" s="1"/>
      <c r="UKQ253" s="1"/>
      <c r="UKR253" s="1"/>
      <c r="UKS253" s="1"/>
      <c r="UKT253" s="1"/>
      <c r="UKU253" s="1"/>
      <c r="UKV253" s="1"/>
      <c r="UKW253" s="1"/>
      <c r="UKX253" s="1"/>
      <c r="UKY253" s="1"/>
      <c r="UKZ253" s="1"/>
      <c r="ULA253" s="1"/>
      <c r="ULB253" s="1"/>
      <c r="ULC253" s="1"/>
      <c r="ULD253" s="1"/>
      <c r="ULE253" s="1"/>
      <c r="ULF253" s="1"/>
      <c r="ULG253" s="1"/>
      <c r="ULH253" s="1"/>
      <c r="ULI253" s="1"/>
      <c r="ULJ253" s="1"/>
      <c r="ULK253" s="1"/>
      <c r="ULL253" s="1"/>
      <c r="ULM253" s="1"/>
      <c r="ULN253" s="1"/>
      <c r="ULO253" s="1"/>
      <c r="ULP253" s="1"/>
      <c r="ULQ253" s="1"/>
      <c r="ULR253" s="1"/>
      <c r="ULS253" s="1"/>
      <c r="ULT253" s="1"/>
      <c r="ULU253" s="1"/>
      <c r="ULV253" s="1"/>
      <c r="ULW253" s="1"/>
      <c r="ULX253" s="1"/>
      <c r="ULY253" s="1"/>
      <c r="ULZ253" s="1"/>
      <c r="UMA253" s="1"/>
      <c r="UMB253" s="1"/>
      <c r="UMC253" s="1"/>
      <c r="UMD253" s="1"/>
      <c r="UME253" s="1"/>
      <c r="UMF253" s="1"/>
      <c r="UMG253" s="1"/>
      <c r="UMH253" s="1"/>
      <c r="UMI253" s="1"/>
      <c r="UMJ253" s="1"/>
      <c r="UMK253" s="1"/>
      <c r="UML253" s="1"/>
      <c r="UMM253" s="1"/>
      <c r="UMN253" s="1"/>
      <c r="UMO253" s="1"/>
      <c r="UMP253" s="1"/>
      <c r="UMQ253" s="1"/>
      <c r="UMR253" s="1"/>
      <c r="UMS253" s="1"/>
      <c r="UMT253" s="1"/>
      <c r="UMU253" s="1"/>
      <c r="UMV253" s="1"/>
      <c r="UMW253" s="1"/>
      <c r="UMX253" s="1"/>
      <c r="UMY253" s="1"/>
      <c r="UMZ253" s="1"/>
      <c r="UNA253" s="1"/>
      <c r="UNB253" s="1"/>
      <c r="UNC253" s="1"/>
      <c r="UND253" s="1"/>
      <c r="UNE253" s="1"/>
      <c r="UNF253" s="1"/>
      <c r="UNG253" s="1"/>
      <c r="UNH253" s="1"/>
      <c r="UNI253" s="1"/>
      <c r="UNJ253" s="1"/>
      <c r="UNK253" s="1"/>
      <c r="UNL253" s="1"/>
      <c r="UNM253" s="1"/>
      <c r="UNN253" s="1"/>
      <c r="UNO253" s="1"/>
      <c r="UNP253" s="1"/>
      <c r="UNQ253" s="1"/>
      <c r="UNR253" s="1"/>
      <c r="UNS253" s="1"/>
      <c r="UNT253" s="1"/>
      <c r="UNU253" s="1"/>
      <c r="UNV253" s="1"/>
      <c r="UNW253" s="1"/>
      <c r="UNX253" s="1"/>
      <c r="UNY253" s="1"/>
      <c r="UNZ253" s="1"/>
      <c r="UOA253" s="1"/>
      <c r="UOB253" s="1"/>
      <c r="UOC253" s="1"/>
      <c r="UOD253" s="1"/>
      <c r="UOE253" s="1"/>
      <c r="UOF253" s="1"/>
      <c r="UOG253" s="1"/>
      <c r="UOH253" s="1"/>
      <c r="UOI253" s="1"/>
      <c r="UOJ253" s="1"/>
      <c r="UOK253" s="1"/>
      <c r="UOL253" s="1"/>
      <c r="UOM253" s="1"/>
      <c r="UON253" s="1"/>
      <c r="UOO253" s="1"/>
      <c r="UOP253" s="1"/>
      <c r="UOQ253" s="1"/>
      <c r="UOR253" s="1"/>
      <c r="UOS253" s="1"/>
      <c r="UOT253" s="1"/>
      <c r="UOU253" s="1"/>
      <c r="UOV253" s="1"/>
      <c r="UOW253" s="1"/>
      <c r="UOX253" s="1"/>
      <c r="UOY253" s="1"/>
      <c r="UOZ253" s="1"/>
      <c r="UPA253" s="1"/>
      <c r="UPB253" s="1"/>
      <c r="UPC253" s="1"/>
      <c r="UPD253" s="1"/>
      <c r="UPE253" s="1"/>
      <c r="UPF253" s="1"/>
      <c r="UPG253" s="1"/>
      <c r="UPH253" s="1"/>
      <c r="UPI253" s="1"/>
      <c r="UPJ253" s="1"/>
      <c r="UPK253" s="1"/>
      <c r="UPL253" s="1"/>
      <c r="UPM253" s="1"/>
      <c r="UPN253" s="1"/>
      <c r="UPO253" s="1"/>
      <c r="UPP253" s="1"/>
      <c r="UPQ253" s="1"/>
      <c r="UPR253" s="1"/>
      <c r="UPS253" s="1"/>
      <c r="UPT253" s="1"/>
      <c r="UPU253" s="1"/>
      <c r="UPV253" s="1"/>
      <c r="UPW253" s="1"/>
      <c r="UPX253" s="1"/>
      <c r="UPY253" s="1"/>
      <c r="UPZ253" s="1"/>
      <c r="UQA253" s="1"/>
      <c r="UQB253" s="1"/>
      <c r="UQC253" s="1"/>
      <c r="UQD253" s="1"/>
      <c r="UQE253" s="1"/>
      <c r="UQF253" s="1"/>
      <c r="UQG253" s="1"/>
      <c r="UQH253" s="1"/>
      <c r="UQI253" s="1"/>
      <c r="UQJ253" s="1"/>
      <c r="UQK253" s="1"/>
      <c r="UQL253" s="1"/>
      <c r="UQM253" s="1"/>
      <c r="UQN253" s="1"/>
      <c r="UQO253" s="1"/>
      <c r="UQP253" s="1"/>
      <c r="UQQ253" s="1"/>
      <c r="UQR253" s="1"/>
      <c r="UQS253" s="1"/>
      <c r="UQT253" s="1"/>
      <c r="UQU253" s="1"/>
      <c r="UQV253" s="1"/>
      <c r="UQW253" s="1"/>
      <c r="UQX253" s="1"/>
      <c r="UQY253" s="1"/>
      <c r="UQZ253" s="1"/>
      <c r="URA253" s="1"/>
      <c r="URB253" s="1"/>
      <c r="URC253" s="1"/>
      <c r="URD253" s="1"/>
      <c r="URE253" s="1"/>
      <c r="URF253" s="1"/>
      <c r="URG253" s="1"/>
      <c r="URH253" s="1"/>
      <c r="URI253" s="1"/>
      <c r="URJ253" s="1"/>
      <c r="URK253" s="1"/>
      <c r="URL253" s="1"/>
      <c r="URM253" s="1"/>
      <c r="URN253" s="1"/>
      <c r="URO253" s="1"/>
      <c r="URP253" s="1"/>
      <c r="URQ253" s="1"/>
      <c r="URR253" s="1"/>
      <c r="URS253" s="1"/>
      <c r="URT253" s="1"/>
      <c r="URU253" s="1"/>
      <c r="URV253" s="1"/>
      <c r="URW253" s="1"/>
      <c r="URX253" s="1"/>
      <c r="URY253" s="1"/>
      <c r="URZ253" s="1"/>
      <c r="USA253" s="1"/>
      <c r="USB253" s="1"/>
      <c r="USC253" s="1"/>
      <c r="USD253" s="1"/>
      <c r="USE253" s="1"/>
      <c r="USF253" s="1"/>
      <c r="USG253" s="1"/>
      <c r="USH253" s="1"/>
      <c r="USI253" s="1"/>
      <c r="USJ253" s="1"/>
      <c r="USK253" s="1"/>
      <c r="USL253" s="1"/>
      <c r="USM253" s="1"/>
      <c r="USN253" s="1"/>
      <c r="USO253" s="1"/>
      <c r="USP253" s="1"/>
      <c r="USQ253" s="1"/>
      <c r="USR253" s="1"/>
      <c r="USS253" s="1"/>
      <c r="UST253" s="1"/>
      <c r="USU253" s="1"/>
      <c r="USV253" s="1"/>
      <c r="USW253" s="1"/>
      <c r="USX253" s="1"/>
      <c r="USY253" s="1"/>
      <c r="USZ253" s="1"/>
      <c r="UTA253" s="1"/>
      <c r="UTB253" s="1"/>
      <c r="UTC253" s="1"/>
      <c r="UTD253" s="1"/>
      <c r="UTE253" s="1"/>
      <c r="UTF253" s="1"/>
      <c r="UTG253" s="1"/>
      <c r="UTH253" s="1"/>
      <c r="UTI253" s="1"/>
      <c r="UTJ253" s="1"/>
      <c r="UTK253" s="1"/>
      <c r="UTL253" s="1"/>
      <c r="UTM253" s="1"/>
      <c r="UTN253" s="1"/>
      <c r="UTO253" s="1"/>
      <c r="UTP253" s="1"/>
      <c r="UTQ253" s="1"/>
      <c r="UTR253" s="1"/>
      <c r="UTS253" s="1"/>
      <c r="UTT253" s="1"/>
      <c r="UTU253" s="1"/>
      <c r="UTV253" s="1"/>
      <c r="UTW253" s="1"/>
      <c r="UTX253" s="1"/>
      <c r="UTY253" s="1"/>
      <c r="UTZ253" s="1"/>
      <c r="UUA253" s="1"/>
      <c r="UUB253" s="1"/>
      <c r="UUC253" s="1"/>
      <c r="UUD253" s="1"/>
      <c r="UUE253" s="1"/>
      <c r="UUF253" s="1"/>
      <c r="UUG253" s="1"/>
      <c r="UUH253" s="1"/>
      <c r="UUI253" s="1"/>
      <c r="UUJ253" s="1"/>
      <c r="UUK253" s="1"/>
      <c r="UUL253" s="1"/>
      <c r="UUM253" s="1"/>
      <c r="UUN253" s="1"/>
      <c r="UUO253" s="1"/>
      <c r="UUP253" s="1"/>
      <c r="UUQ253" s="1"/>
      <c r="UUR253" s="1"/>
      <c r="UUS253" s="1"/>
      <c r="UUT253" s="1"/>
      <c r="UUU253" s="1"/>
      <c r="UUV253" s="1"/>
      <c r="UUW253" s="1"/>
      <c r="UUX253" s="1"/>
      <c r="UUY253" s="1"/>
      <c r="UUZ253" s="1"/>
      <c r="UVA253" s="1"/>
      <c r="UVB253" s="1"/>
      <c r="UVC253" s="1"/>
      <c r="UVD253" s="1"/>
      <c r="UVE253" s="1"/>
      <c r="UVF253" s="1"/>
      <c r="UVG253" s="1"/>
      <c r="UVH253" s="1"/>
      <c r="UVI253" s="1"/>
      <c r="UVJ253" s="1"/>
      <c r="UVK253" s="1"/>
      <c r="UVL253" s="1"/>
      <c r="UVM253" s="1"/>
      <c r="UVN253" s="1"/>
      <c r="UVO253" s="1"/>
      <c r="UVP253" s="1"/>
      <c r="UVQ253" s="1"/>
      <c r="UVR253" s="1"/>
      <c r="UVS253" s="1"/>
      <c r="UVT253" s="1"/>
      <c r="UVU253" s="1"/>
      <c r="UVV253" s="1"/>
      <c r="UVW253" s="1"/>
      <c r="UVX253" s="1"/>
      <c r="UVY253" s="1"/>
      <c r="UVZ253" s="1"/>
      <c r="UWA253" s="1"/>
      <c r="UWB253" s="1"/>
      <c r="UWC253" s="1"/>
      <c r="UWD253" s="1"/>
      <c r="UWE253" s="1"/>
      <c r="UWF253" s="1"/>
      <c r="UWG253" s="1"/>
      <c r="UWH253" s="1"/>
      <c r="UWI253" s="1"/>
      <c r="UWJ253" s="1"/>
      <c r="UWK253" s="1"/>
      <c r="UWL253" s="1"/>
      <c r="UWM253" s="1"/>
      <c r="UWN253" s="1"/>
      <c r="UWO253" s="1"/>
      <c r="UWP253" s="1"/>
      <c r="UWQ253" s="1"/>
      <c r="UWR253" s="1"/>
      <c r="UWS253" s="1"/>
      <c r="UWT253" s="1"/>
      <c r="UWU253" s="1"/>
      <c r="UWV253" s="1"/>
      <c r="UWW253" s="1"/>
      <c r="UWX253" s="1"/>
      <c r="UWY253" s="1"/>
      <c r="UWZ253" s="1"/>
      <c r="UXA253" s="1"/>
      <c r="UXB253" s="1"/>
      <c r="UXC253" s="1"/>
      <c r="UXD253" s="1"/>
      <c r="UXE253" s="1"/>
      <c r="UXF253" s="1"/>
      <c r="UXG253" s="1"/>
      <c r="UXH253" s="1"/>
      <c r="UXI253" s="1"/>
      <c r="UXJ253" s="1"/>
      <c r="UXK253" s="1"/>
      <c r="UXL253" s="1"/>
      <c r="UXM253" s="1"/>
      <c r="UXN253" s="1"/>
      <c r="UXO253" s="1"/>
      <c r="UXP253" s="1"/>
      <c r="UXQ253" s="1"/>
      <c r="UXR253" s="1"/>
      <c r="UXS253" s="1"/>
      <c r="UXT253" s="1"/>
      <c r="UXU253" s="1"/>
      <c r="UXV253" s="1"/>
      <c r="UXW253" s="1"/>
      <c r="UXX253" s="1"/>
      <c r="UXY253" s="1"/>
      <c r="UXZ253" s="1"/>
      <c r="UYA253" s="1"/>
      <c r="UYB253" s="1"/>
      <c r="UYC253" s="1"/>
      <c r="UYD253" s="1"/>
      <c r="UYE253" s="1"/>
      <c r="UYF253" s="1"/>
      <c r="UYG253" s="1"/>
      <c r="UYH253" s="1"/>
      <c r="UYI253" s="1"/>
      <c r="UYJ253" s="1"/>
      <c r="UYK253" s="1"/>
      <c r="UYL253" s="1"/>
      <c r="UYM253" s="1"/>
      <c r="UYN253" s="1"/>
      <c r="UYO253" s="1"/>
      <c r="UYP253" s="1"/>
      <c r="UYQ253" s="1"/>
      <c r="UYR253" s="1"/>
      <c r="UYS253" s="1"/>
      <c r="UYT253" s="1"/>
      <c r="UYU253" s="1"/>
      <c r="UYV253" s="1"/>
      <c r="UYW253" s="1"/>
      <c r="UYX253" s="1"/>
      <c r="UYY253" s="1"/>
      <c r="UYZ253" s="1"/>
      <c r="UZA253" s="1"/>
      <c r="UZB253" s="1"/>
      <c r="UZC253" s="1"/>
      <c r="UZD253" s="1"/>
      <c r="UZE253" s="1"/>
      <c r="UZF253" s="1"/>
      <c r="UZG253" s="1"/>
      <c r="UZH253" s="1"/>
      <c r="UZI253" s="1"/>
      <c r="UZJ253" s="1"/>
      <c r="UZK253" s="1"/>
      <c r="UZL253" s="1"/>
      <c r="UZM253" s="1"/>
      <c r="UZN253" s="1"/>
      <c r="UZO253" s="1"/>
      <c r="UZP253" s="1"/>
      <c r="UZQ253" s="1"/>
      <c r="UZR253" s="1"/>
      <c r="UZS253" s="1"/>
      <c r="UZT253" s="1"/>
      <c r="UZU253" s="1"/>
      <c r="UZV253" s="1"/>
      <c r="UZW253" s="1"/>
      <c r="UZX253" s="1"/>
      <c r="UZY253" s="1"/>
      <c r="UZZ253" s="1"/>
      <c r="VAA253" s="1"/>
      <c r="VAB253" s="1"/>
      <c r="VAC253" s="1"/>
      <c r="VAD253" s="1"/>
      <c r="VAE253" s="1"/>
      <c r="VAF253" s="1"/>
      <c r="VAG253" s="1"/>
      <c r="VAH253" s="1"/>
      <c r="VAI253" s="1"/>
      <c r="VAJ253" s="1"/>
      <c r="VAK253" s="1"/>
      <c r="VAL253" s="1"/>
      <c r="VAM253" s="1"/>
      <c r="VAN253" s="1"/>
      <c r="VAO253" s="1"/>
      <c r="VAP253" s="1"/>
      <c r="VAQ253" s="1"/>
      <c r="VAR253" s="1"/>
      <c r="VAS253" s="1"/>
      <c r="VAT253" s="1"/>
      <c r="VAU253" s="1"/>
      <c r="VAV253" s="1"/>
      <c r="VAW253" s="1"/>
      <c r="VAX253" s="1"/>
      <c r="VAY253" s="1"/>
      <c r="VAZ253" s="1"/>
      <c r="VBA253" s="1"/>
      <c r="VBB253" s="1"/>
      <c r="VBC253" s="1"/>
      <c r="VBD253" s="1"/>
      <c r="VBE253" s="1"/>
      <c r="VBF253" s="1"/>
      <c r="VBG253" s="1"/>
      <c r="VBH253" s="1"/>
      <c r="VBI253" s="1"/>
      <c r="VBJ253" s="1"/>
      <c r="VBK253" s="1"/>
      <c r="VBL253" s="1"/>
      <c r="VBM253" s="1"/>
      <c r="VBN253" s="1"/>
      <c r="VBO253" s="1"/>
      <c r="VBP253" s="1"/>
      <c r="VBQ253" s="1"/>
      <c r="VBR253" s="1"/>
      <c r="VBS253" s="1"/>
      <c r="VBT253" s="1"/>
      <c r="VBU253" s="1"/>
      <c r="VBV253" s="1"/>
      <c r="VBW253" s="1"/>
      <c r="VBX253" s="1"/>
      <c r="VBY253" s="1"/>
      <c r="VBZ253" s="1"/>
      <c r="VCA253" s="1"/>
      <c r="VCB253" s="1"/>
      <c r="VCC253" s="1"/>
      <c r="VCD253" s="1"/>
      <c r="VCE253" s="1"/>
      <c r="VCF253" s="1"/>
      <c r="VCG253" s="1"/>
      <c r="VCH253" s="1"/>
      <c r="VCI253" s="1"/>
      <c r="VCJ253" s="1"/>
      <c r="VCK253" s="1"/>
      <c r="VCL253" s="1"/>
      <c r="VCM253" s="1"/>
      <c r="VCN253" s="1"/>
      <c r="VCO253" s="1"/>
      <c r="VCP253" s="1"/>
      <c r="VCQ253" s="1"/>
      <c r="VCR253" s="1"/>
      <c r="VCS253" s="1"/>
      <c r="VCT253" s="1"/>
      <c r="VCU253" s="1"/>
      <c r="VCV253" s="1"/>
      <c r="VCW253" s="1"/>
      <c r="VCX253" s="1"/>
      <c r="VCY253" s="1"/>
      <c r="VCZ253" s="1"/>
      <c r="VDA253" s="1"/>
      <c r="VDB253" s="1"/>
      <c r="VDC253" s="1"/>
      <c r="VDD253" s="1"/>
      <c r="VDE253" s="1"/>
      <c r="VDF253" s="1"/>
      <c r="VDG253" s="1"/>
      <c r="VDH253" s="1"/>
      <c r="VDI253" s="1"/>
      <c r="VDJ253" s="1"/>
      <c r="VDK253" s="1"/>
      <c r="VDL253" s="1"/>
      <c r="VDM253" s="1"/>
      <c r="VDN253" s="1"/>
      <c r="VDO253" s="1"/>
      <c r="VDP253" s="1"/>
      <c r="VDQ253" s="1"/>
      <c r="VDR253" s="1"/>
      <c r="VDS253" s="1"/>
      <c r="VDT253" s="1"/>
      <c r="VDU253" s="1"/>
      <c r="VDV253" s="1"/>
      <c r="VDW253" s="1"/>
      <c r="VDX253" s="1"/>
      <c r="VDY253" s="1"/>
      <c r="VDZ253" s="1"/>
      <c r="VEA253" s="1"/>
      <c r="VEB253" s="1"/>
      <c r="VEC253" s="1"/>
      <c r="VED253" s="1"/>
      <c r="VEE253" s="1"/>
      <c r="VEF253" s="1"/>
      <c r="VEG253" s="1"/>
      <c r="VEH253" s="1"/>
      <c r="VEI253" s="1"/>
      <c r="VEJ253" s="1"/>
      <c r="VEK253" s="1"/>
      <c r="VEL253" s="1"/>
      <c r="VEM253" s="1"/>
      <c r="VEN253" s="1"/>
      <c r="VEO253" s="1"/>
      <c r="VEP253" s="1"/>
      <c r="VEQ253" s="1"/>
      <c r="VER253" s="1"/>
      <c r="VES253" s="1"/>
      <c r="VET253" s="1"/>
      <c r="VEU253" s="1"/>
      <c r="VEV253" s="1"/>
      <c r="VEW253" s="1"/>
      <c r="VEX253" s="1"/>
      <c r="VEY253" s="1"/>
      <c r="VEZ253" s="1"/>
      <c r="VFA253" s="1"/>
      <c r="VFB253" s="1"/>
      <c r="VFC253" s="1"/>
      <c r="VFD253" s="1"/>
      <c r="VFE253" s="1"/>
      <c r="VFF253" s="1"/>
      <c r="VFG253" s="1"/>
      <c r="VFH253" s="1"/>
      <c r="VFI253" s="1"/>
      <c r="VFJ253" s="1"/>
      <c r="VFK253" s="1"/>
      <c r="VFL253" s="1"/>
      <c r="VFM253" s="1"/>
      <c r="VFN253" s="1"/>
      <c r="VFO253" s="1"/>
      <c r="VFP253" s="1"/>
      <c r="VFQ253" s="1"/>
      <c r="VFR253" s="1"/>
      <c r="VFS253" s="1"/>
      <c r="VFT253" s="1"/>
      <c r="VFU253" s="1"/>
      <c r="VFV253" s="1"/>
      <c r="VFW253" s="1"/>
      <c r="VFX253" s="1"/>
      <c r="VFY253" s="1"/>
      <c r="VFZ253" s="1"/>
      <c r="VGA253" s="1"/>
      <c r="VGB253" s="1"/>
      <c r="VGC253" s="1"/>
      <c r="VGD253" s="1"/>
      <c r="VGE253" s="1"/>
      <c r="VGF253" s="1"/>
      <c r="VGG253" s="1"/>
      <c r="VGH253" s="1"/>
      <c r="VGI253" s="1"/>
      <c r="VGJ253" s="1"/>
      <c r="VGK253" s="1"/>
      <c r="VGL253" s="1"/>
      <c r="VGM253" s="1"/>
      <c r="VGN253" s="1"/>
      <c r="VGO253" s="1"/>
      <c r="VGP253" s="1"/>
      <c r="VGQ253" s="1"/>
      <c r="VGR253" s="1"/>
      <c r="VGS253" s="1"/>
      <c r="VGT253" s="1"/>
      <c r="VGU253" s="1"/>
      <c r="VGV253" s="1"/>
      <c r="VGW253" s="1"/>
      <c r="VGX253" s="1"/>
      <c r="VGY253" s="1"/>
      <c r="VGZ253" s="1"/>
      <c r="VHA253" s="1"/>
      <c r="VHB253" s="1"/>
      <c r="VHC253" s="1"/>
      <c r="VHD253" s="1"/>
      <c r="VHE253" s="1"/>
      <c r="VHF253" s="1"/>
      <c r="VHG253" s="1"/>
      <c r="VHH253" s="1"/>
      <c r="VHI253" s="1"/>
      <c r="VHJ253" s="1"/>
      <c r="VHK253" s="1"/>
      <c r="VHL253" s="1"/>
      <c r="VHM253" s="1"/>
      <c r="VHN253" s="1"/>
      <c r="VHO253" s="1"/>
      <c r="VHP253" s="1"/>
      <c r="VHQ253" s="1"/>
      <c r="VHR253" s="1"/>
      <c r="VHS253" s="1"/>
      <c r="VHT253" s="1"/>
      <c r="VHU253" s="1"/>
      <c r="VHV253" s="1"/>
      <c r="VHW253" s="1"/>
      <c r="VHX253" s="1"/>
      <c r="VHY253" s="1"/>
      <c r="VHZ253" s="1"/>
      <c r="VIA253" s="1"/>
      <c r="VIB253" s="1"/>
      <c r="VIC253" s="1"/>
      <c r="VID253" s="1"/>
      <c r="VIE253" s="1"/>
      <c r="VIF253" s="1"/>
      <c r="VIG253" s="1"/>
      <c r="VIH253" s="1"/>
      <c r="VII253" s="1"/>
      <c r="VIJ253" s="1"/>
      <c r="VIK253" s="1"/>
      <c r="VIL253" s="1"/>
      <c r="VIM253" s="1"/>
      <c r="VIN253" s="1"/>
      <c r="VIO253" s="1"/>
      <c r="VIP253" s="1"/>
      <c r="VIQ253" s="1"/>
      <c r="VIR253" s="1"/>
      <c r="VIS253" s="1"/>
      <c r="VIT253" s="1"/>
      <c r="VIU253" s="1"/>
      <c r="VIV253" s="1"/>
      <c r="VIW253" s="1"/>
      <c r="VIX253" s="1"/>
      <c r="VIY253" s="1"/>
      <c r="VIZ253" s="1"/>
      <c r="VJA253" s="1"/>
      <c r="VJB253" s="1"/>
      <c r="VJC253" s="1"/>
      <c r="VJD253" s="1"/>
      <c r="VJE253" s="1"/>
      <c r="VJF253" s="1"/>
      <c r="VJG253" s="1"/>
      <c r="VJH253" s="1"/>
      <c r="VJI253" s="1"/>
      <c r="VJJ253" s="1"/>
      <c r="VJK253" s="1"/>
      <c r="VJL253" s="1"/>
      <c r="VJM253" s="1"/>
      <c r="VJN253" s="1"/>
      <c r="VJO253" s="1"/>
      <c r="VJP253" s="1"/>
      <c r="VJQ253" s="1"/>
      <c r="VJR253" s="1"/>
      <c r="VJS253" s="1"/>
      <c r="VJT253" s="1"/>
      <c r="VJU253" s="1"/>
      <c r="VJV253" s="1"/>
      <c r="VJW253" s="1"/>
      <c r="VJX253" s="1"/>
      <c r="VJY253" s="1"/>
      <c r="VJZ253" s="1"/>
      <c r="VKA253" s="1"/>
      <c r="VKB253" s="1"/>
      <c r="VKC253" s="1"/>
      <c r="VKD253" s="1"/>
      <c r="VKE253" s="1"/>
      <c r="VKF253" s="1"/>
      <c r="VKG253" s="1"/>
      <c r="VKH253" s="1"/>
      <c r="VKI253" s="1"/>
      <c r="VKJ253" s="1"/>
      <c r="VKK253" s="1"/>
      <c r="VKL253" s="1"/>
      <c r="VKM253" s="1"/>
      <c r="VKN253" s="1"/>
      <c r="VKO253" s="1"/>
      <c r="VKP253" s="1"/>
      <c r="VKQ253" s="1"/>
      <c r="VKR253" s="1"/>
      <c r="VKS253" s="1"/>
      <c r="VKT253" s="1"/>
      <c r="VKU253" s="1"/>
      <c r="VKV253" s="1"/>
      <c r="VKW253" s="1"/>
      <c r="VKX253" s="1"/>
      <c r="VKY253" s="1"/>
      <c r="VKZ253" s="1"/>
      <c r="VLA253" s="1"/>
      <c r="VLB253" s="1"/>
      <c r="VLC253" s="1"/>
      <c r="VLD253" s="1"/>
      <c r="VLE253" s="1"/>
      <c r="VLF253" s="1"/>
      <c r="VLG253" s="1"/>
      <c r="VLH253" s="1"/>
      <c r="VLI253" s="1"/>
      <c r="VLJ253" s="1"/>
      <c r="VLK253" s="1"/>
      <c r="VLL253" s="1"/>
      <c r="VLM253" s="1"/>
      <c r="VLN253" s="1"/>
      <c r="VLO253" s="1"/>
      <c r="VLP253" s="1"/>
      <c r="VLQ253" s="1"/>
      <c r="VLR253" s="1"/>
      <c r="VLS253" s="1"/>
      <c r="VLT253" s="1"/>
      <c r="VLU253" s="1"/>
      <c r="VLV253" s="1"/>
      <c r="VLW253" s="1"/>
      <c r="VLX253" s="1"/>
      <c r="VLY253" s="1"/>
      <c r="VLZ253" s="1"/>
      <c r="VMA253" s="1"/>
      <c r="VMB253" s="1"/>
      <c r="VMC253" s="1"/>
      <c r="VMD253" s="1"/>
      <c r="VME253" s="1"/>
      <c r="VMF253" s="1"/>
      <c r="VMG253" s="1"/>
      <c r="VMH253" s="1"/>
      <c r="VMI253" s="1"/>
      <c r="VMJ253" s="1"/>
      <c r="VMK253" s="1"/>
      <c r="VML253" s="1"/>
      <c r="VMM253" s="1"/>
      <c r="VMN253" s="1"/>
      <c r="VMO253" s="1"/>
      <c r="VMP253" s="1"/>
      <c r="VMQ253" s="1"/>
      <c r="VMR253" s="1"/>
      <c r="VMS253" s="1"/>
      <c r="VMT253" s="1"/>
      <c r="VMU253" s="1"/>
      <c r="VMV253" s="1"/>
      <c r="VMW253" s="1"/>
      <c r="VMX253" s="1"/>
      <c r="VMY253" s="1"/>
      <c r="VMZ253" s="1"/>
      <c r="VNA253" s="1"/>
      <c r="VNB253" s="1"/>
      <c r="VNC253" s="1"/>
      <c r="VND253" s="1"/>
      <c r="VNE253" s="1"/>
      <c r="VNF253" s="1"/>
      <c r="VNG253" s="1"/>
      <c r="VNH253" s="1"/>
      <c r="VNI253" s="1"/>
      <c r="VNJ253" s="1"/>
      <c r="VNK253" s="1"/>
      <c r="VNL253" s="1"/>
      <c r="VNM253" s="1"/>
      <c r="VNN253" s="1"/>
      <c r="VNO253" s="1"/>
      <c r="VNP253" s="1"/>
      <c r="VNQ253" s="1"/>
      <c r="VNR253" s="1"/>
      <c r="VNS253" s="1"/>
      <c r="VNT253" s="1"/>
      <c r="VNU253" s="1"/>
      <c r="VNV253" s="1"/>
      <c r="VNW253" s="1"/>
      <c r="VNX253" s="1"/>
      <c r="VNY253" s="1"/>
      <c r="VNZ253" s="1"/>
      <c r="VOA253" s="1"/>
      <c r="VOB253" s="1"/>
      <c r="VOC253" s="1"/>
      <c r="VOD253" s="1"/>
      <c r="VOE253" s="1"/>
      <c r="VOF253" s="1"/>
      <c r="VOG253" s="1"/>
      <c r="VOH253" s="1"/>
      <c r="VOI253" s="1"/>
      <c r="VOJ253" s="1"/>
      <c r="VOK253" s="1"/>
      <c r="VOL253" s="1"/>
      <c r="VOM253" s="1"/>
      <c r="VON253" s="1"/>
      <c r="VOO253" s="1"/>
      <c r="VOP253" s="1"/>
      <c r="VOQ253" s="1"/>
      <c r="VOR253" s="1"/>
      <c r="VOS253" s="1"/>
      <c r="VOT253" s="1"/>
      <c r="VOU253" s="1"/>
      <c r="VOV253" s="1"/>
      <c r="VOW253" s="1"/>
      <c r="VOX253" s="1"/>
      <c r="VOY253" s="1"/>
      <c r="VOZ253" s="1"/>
      <c r="VPA253" s="1"/>
      <c r="VPB253" s="1"/>
      <c r="VPC253" s="1"/>
      <c r="VPD253" s="1"/>
      <c r="VPE253" s="1"/>
      <c r="VPF253" s="1"/>
      <c r="VPG253" s="1"/>
      <c r="VPH253" s="1"/>
      <c r="VPI253" s="1"/>
      <c r="VPJ253" s="1"/>
      <c r="VPK253" s="1"/>
      <c r="VPL253" s="1"/>
      <c r="VPM253" s="1"/>
      <c r="VPN253" s="1"/>
      <c r="VPO253" s="1"/>
      <c r="VPP253" s="1"/>
      <c r="VPQ253" s="1"/>
      <c r="VPR253" s="1"/>
      <c r="VPS253" s="1"/>
      <c r="VPT253" s="1"/>
      <c r="VPU253" s="1"/>
      <c r="VPV253" s="1"/>
      <c r="VPW253" s="1"/>
      <c r="VPX253" s="1"/>
      <c r="VPY253" s="1"/>
      <c r="VPZ253" s="1"/>
      <c r="VQA253" s="1"/>
      <c r="VQB253" s="1"/>
      <c r="VQC253" s="1"/>
      <c r="VQD253" s="1"/>
      <c r="VQE253" s="1"/>
      <c r="VQF253" s="1"/>
      <c r="VQG253" s="1"/>
      <c r="VQH253" s="1"/>
      <c r="VQI253" s="1"/>
      <c r="VQJ253" s="1"/>
      <c r="VQK253" s="1"/>
      <c r="VQL253" s="1"/>
      <c r="VQM253" s="1"/>
      <c r="VQN253" s="1"/>
      <c r="VQO253" s="1"/>
      <c r="VQP253" s="1"/>
      <c r="VQQ253" s="1"/>
      <c r="VQR253" s="1"/>
      <c r="VQS253" s="1"/>
      <c r="VQT253" s="1"/>
      <c r="VQU253" s="1"/>
      <c r="VQV253" s="1"/>
      <c r="VQW253" s="1"/>
      <c r="VQX253" s="1"/>
      <c r="VQY253" s="1"/>
      <c r="VQZ253" s="1"/>
      <c r="VRA253" s="1"/>
      <c r="VRB253" s="1"/>
      <c r="VRC253" s="1"/>
      <c r="VRD253" s="1"/>
      <c r="VRE253" s="1"/>
      <c r="VRF253" s="1"/>
      <c r="VRG253" s="1"/>
      <c r="VRH253" s="1"/>
      <c r="VRI253" s="1"/>
      <c r="VRJ253" s="1"/>
      <c r="VRK253" s="1"/>
      <c r="VRL253" s="1"/>
      <c r="VRM253" s="1"/>
      <c r="VRN253" s="1"/>
      <c r="VRO253" s="1"/>
      <c r="VRP253" s="1"/>
      <c r="VRQ253" s="1"/>
      <c r="VRR253" s="1"/>
      <c r="VRS253" s="1"/>
      <c r="VRT253" s="1"/>
      <c r="VRU253" s="1"/>
      <c r="VRV253" s="1"/>
      <c r="VRW253" s="1"/>
      <c r="VRX253" s="1"/>
      <c r="VRY253" s="1"/>
      <c r="VRZ253" s="1"/>
      <c r="VSA253" s="1"/>
      <c r="VSB253" s="1"/>
      <c r="VSC253" s="1"/>
      <c r="VSD253" s="1"/>
      <c r="VSE253" s="1"/>
      <c r="VSF253" s="1"/>
      <c r="VSG253" s="1"/>
      <c r="VSH253" s="1"/>
      <c r="VSI253" s="1"/>
      <c r="VSJ253" s="1"/>
      <c r="VSK253" s="1"/>
      <c r="VSL253" s="1"/>
      <c r="VSM253" s="1"/>
      <c r="VSN253" s="1"/>
      <c r="VSO253" s="1"/>
      <c r="VSP253" s="1"/>
      <c r="VSQ253" s="1"/>
      <c r="VSR253" s="1"/>
      <c r="VSS253" s="1"/>
      <c r="VST253" s="1"/>
      <c r="VSU253" s="1"/>
      <c r="VSV253" s="1"/>
      <c r="VSW253" s="1"/>
      <c r="VSX253" s="1"/>
      <c r="VSY253" s="1"/>
      <c r="VSZ253" s="1"/>
      <c r="VTA253" s="1"/>
      <c r="VTB253" s="1"/>
      <c r="VTC253" s="1"/>
      <c r="VTD253" s="1"/>
      <c r="VTE253" s="1"/>
      <c r="VTF253" s="1"/>
      <c r="VTG253" s="1"/>
      <c r="VTH253" s="1"/>
      <c r="VTI253" s="1"/>
      <c r="VTJ253" s="1"/>
      <c r="VTK253" s="1"/>
      <c r="VTL253" s="1"/>
      <c r="VTM253" s="1"/>
      <c r="VTN253" s="1"/>
      <c r="VTO253" s="1"/>
      <c r="VTP253" s="1"/>
      <c r="VTQ253" s="1"/>
      <c r="VTR253" s="1"/>
      <c r="VTS253" s="1"/>
      <c r="VTT253" s="1"/>
      <c r="VTU253" s="1"/>
      <c r="VTV253" s="1"/>
      <c r="VTW253" s="1"/>
      <c r="VTX253" s="1"/>
      <c r="VTY253" s="1"/>
      <c r="VTZ253" s="1"/>
      <c r="VUA253" s="1"/>
      <c r="VUB253" s="1"/>
      <c r="VUC253" s="1"/>
      <c r="VUD253" s="1"/>
      <c r="VUE253" s="1"/>
      <c r="VUF253" s="1"/>
      <c r="VUG253" s="1"/>
      <c r="VUH253" s="1"/>
      <c r="VUI253" s="1"/>
      <c r="VUJ253" s="1"/>
      <c r="VUK253" s="1"/>
      <c r="VUL253" s="1"/>
      <c r="VUM253" s="1"/>
      <c r="VUN253" s="1"/>
      <c r="VUO253" s="1"/>
      <c r="VUP253" s="1"/>
      <c r="VUQ253" s="1"/>
      <c r="VUR253" s="1"/>
      <c r="VUS253" s="1"/>
      <c r="VUT253" s="1"/>
      <c r="VUU253" s="1"/>
      <c r="VUV253" s="1"/>
      <c r="VUW253" s="1"/>
      <c r="VUX253" s="1"/>
      <c r="VUY253" s="1"/>
      <c r="VUZ253" s="1"/>
      <c r="VVA253" s="1"/>
      <c r="VVB253" s="1"/>
      <c r="VVC253" s="1"/>
      <c r="VVD253" s="1"/>
      <c r="VVE253" s="1"/>
      <c r="VVF253" s="1"/>
      <c r="VVG253" s="1"/>
      <c r="VVH253" s="1"/>
      <c r="VVI253" s="1"/>
      <c r="VVJ253" s="1"/>
      <c r="VVK253" s="1"/>
      <c r="VVL253" s="1"/>
      <c r="VVM253" s="1"/>
      <c r="VVN253" s="1"/>
      <c r="VVO253" s="1"/>
      <c r="VVP253" s="1"/>
      <c r="VVQ253" s="1"/>
      <c r="VVR253" s="1"/>
      <c r="VVS253" s="1"/>
      <c r="VVT253" s="1"/>
      <c r="VVU253" s="1"/>
      <c r="VVV253" s="1"/>
      <c r="VVW253" s="1"/>
      <c r="VVX253" s="1"/>
      <c r="VVY253" s="1"/>
      <c r="VVZ253" s="1"/>
      <c r="VWA253" s="1"/>
      <c r="VWB253" s="1"/>
      <c r="VWC253" s="1"/>
      <c r="VWD253" s="1"/>
      <c r="VWE253" s="1"/>
      <c r="VWF253" s="1"/>
      <c r="VWG253" s="1"/>
      <c r="VWH253" s="1"/>
      <c r="VWI253" s="1"/>
      <c r="VWJ253" s="1"/>
      <c r="VWK253" s="1"/>
      <c r="VWL253" s="1"/>
      <c r="VWM253" s="1"/>
      <c r="VWN253" s="1"/>
      <c r="VWO253" s="1"/>
      <c r="VWP253" s="1"/>
      <c r="VWQ253" s="1"/>
      <c r="VWR253" s="1"/>
      <c r="VWS253" s="1"/>
      <c r="VWT253" s="1"/>
      <c r="VWU253" s="1"/>
      <c r="VWV253" s="1"/>
      <c r="VWW253" s="1"/>
      <c r="VWX253" s="1"/>
      <c r="VWY253" s="1"/>
      <c r="VWZ253" s="1"/>
      <c r="VXA253" s="1"/>
      <c r="VXB253" s="1"/>
      <c r="VXC253" s="1"/>
      <c r="VXD253" s="1"/>
      <c r="VXE253" s="1"/>
      <c r="VXF253" s="1"/>
      <c r="VXG253" s="1"/>
      <c r="VXH253" s="1"/>
      <c r="VXI253" s="1"/>
      <c r="VXJ253" s="1"/>
      <c r="VXK253" s="1"/>
      <c r="VXL253" s="1"/>
      <c r="VXM253" s="1"/>
      <c r="VXN253" s="1"/>
      <c r="VXO253" s="1"/>
      <c r="VXP253" s="1"/>
      <c r="VXQ253" s="1"/>
      <c r="VXR253" s="1"/>
      <c r="VXS253" s="1"/>
      <c r="VXT253" s="1"/>
      <c r="VXU253" s="1"/>
      <c r="VXV253" s="1"/>
      <c r="VXW253" s="1"/>
      <c r="VXX253" s="1"/>
      <c r="VXY253" s="1"/>
      <c r="VXZ253" s="1"/>
      <c r="VYA253" s="1"/>
      <c r="VYB253" s="1"/>
      <c r="VYC253" s="1"/>
      <c r="VYD253" s="1"/>
      <c r="VYE253" s="1"/>
      <c r="VYF253" s="1"/>
      <c r="VYG253" s="1"/>
      <c r="VYH253" s="1"/>
      <c r="VYI253" s="1"/>
      <c r="VYJ253" s="1"/>
      <c r="VYK253" s="1"/>
      <c r="VYL253" s="1"/>
      <c r="VYM253" s="1"/>
      <c r="VYN253" s="1"/>
      <c r="VYO253" s="1"/>
      <c r="VYP253" s="1"/>
      <c r="VYQ253" s="1"/>
      <c r="VYR253" s="1"/>
      <c r="VYS253" s="1"/>
      <c r="VYT253" s="1"/>
      <c r="VYU253" s="1"/>
      <c r="VYV253" s="1"/>
      <c r="VYW253" s="1"/>
      <c r="VYX253" s="1"/>
      <c r="VYY253" s="1"/>
      <c r="VYZ253" s="1"/>
      <c r="VZA253" s="1"/>
      <c r="VZB253" s="1"/>
      <c r="VZC253" s="1"/>
      <c r="VZD253" s="1"/>
      <c r="VZE253" s="1"/>
      <c r="VZF253" s="1"/>
      <c r="VZG253" s="1"/>
      <c r="VZH253" s="1"/>
      <c r="VZI253" s="1"/>
      <c r="VZJ253" s="1"/>
      <c r="VZK253" s="1"/>
      <c r="VZL253" s="1"/>
      <c r="VZM253" s="1"/>
      <c r="VZN253" s="1"/>
      <c r="VZO253" s="1"/>
      <c r="VZP253" s="1"/>
      <c r="VZQ253" s="1"/>
      <c r="VZR253" s="1"/>
      <c r="VZS253" s="1"/>
      <c r="VZT253" s="1"/>
      <c r="VZU253" s="1"/>
      <c r="VZV253" s="1"/>
      <c r="VZW253" s="1"/>
      <c r="VZX253" s="1"/>
      <c r="VZY253" s="1"/>
      <c r="VZZ253" s="1"/>
      <c r="WAA253" s="1"/>
      <c r="WAB253" s="1"/>
      <c r="WAC253" s="1"/>
      <c r="WAD253" s="1"/>
      <c r="WAE253" s="1"/>
      <c r="WAF253" s="1"/>
      <c r="WAG253" s="1"/>
      <c r="WAH253" s="1"/>
      <c r="WAI253" s="1"/>
      <c r="WAJ253" s="1"/>
      <c r="WAK253" s="1"/>
      <c r="WAL253" s="1"/>
      <c r="WAM253" s="1"/>
      <c r="WAN253" s="1"/>
      <c r="WAO253" s="1"/>
      <c r="WAP253" s="1"/>
      <c r="WAQ253" s="1"/>
      <c r="WAR253" s="1"/>
      <c r="WAS253" s="1"/>
      <c r="WAT253" s="1"/>
      <c r="WAU253" s="1"/>
      <c r="WAV253" s="1"/>
      <c r="WAW253" s="1"/>
      <c r="WAX253" s="1"/>
      <c r="WAY253" s="1"/>
      <c r="WAZ253" s="1"/>
      <c r="WBA253" s="1"/>
      <c r="WBB253" s="1"/>
      <c r="WBC253" s="1"/>
      <c r="WBD253" s="1"/>
      <c r="WBE253" s="1"/>
      <c r="WBF253" s="1"/>
      <c r="WBG253" s="1"/>
      <c r="WBH253" s="1"/>
      <c r="WBI253" s="1"/>
      <c r="WBJ253" s="1"/>
      <c r="WBK253" s="1"/>
      <c r="WBL253" s="1"/>
      <c r="WBM253" s="1"/>
      <c r="WBN253" s="1"/>
      <c r="WBO253" s="1"/>
      <c r="WBP253" s="1"/>
      <c r="WBQ253" s="1"/>
      <c r="WBR253" s="1"/>
      <c r="WBS253" s="1"/>
      <c r="WBT253" s="1"/>
      <c r="WBU253" s="1"/>
      <c r="WBV253" s="1"/>
      <c r="WBW253" s="1"/>
      <c r="WBX253" s="1"/>
      <c r="WBY253" s="1"/>
      <c r="WBZ253" s="1"/>
      <c r="WCA253" s="1"/>
      <c r="WCB253" s="1"/>
      <c r="WCC253" s="1"/>
      <c r="WCD253" s="1"/>
      <c r="WCE253" s="1"/>
      <c r="WCF253" s="1"/>
      <c r="WCG253" s="1"/>
      <c r="WCH253" s="1"/>
      <c r="WCI253" s="1"/>
      <c r="WCJ253" s="1"/>
      <c r="WCK253" s="1"/>
      <c r="WCL253" s="1"/>
      <c r="WCM253" s="1"/>
      <c r="WCN253" s="1"/>
      <c r="WCO253" s="1"/>
      <c r="WCP253" s="1"/>
      <c r="WCQ253" s="1"/>
      <c r="WCR253" s="1"/>
      <c r="WCS253" s="1"/>
      <c r="WCT253" s="1"/>
      <c r="WCU253" s="1"/>
      <c r="WCV253" s="1"/>
      <c r="WCW253" s="1"/>
      <c r="WCX253" s="1"/>
      <c r="WCY253" s="1"/>
      <c r="WCZ253" s="1"/>
      <c r="WDA253" s="1"/>
      <c r="WDB253" s="1"/>
      <c r="WDC253" s="1"/>
      <c r="WDD253" s="1"/>
      <c r="WDE253" s="1"/>
      <c r="WDF253" s="1"/>
      <c r="WDG253" s="1"/>
      <c r="WDH253" s="1"/>
      <c r="WDI253" s="1"/>
      <c r="WDJ253" s="1"/>
      <c r="WDK253" s="1"/>
      <c r="WDL253" s="1"/>
      <c r="WDM253" s="1"/>
      <c r="WDN253" s="1"/>
      <c r="WDO253" s="1"/>
      <c r="WDP253" s="1"/>
      <c r="WDQ253" s="1"/>
      <c r="WDR253" s="1"/>
      <c r="WDS253" s="1"/>
      <c r="WDT253" s="1"/>
      <c r="WDU253" s="1"/>
      <c r="WDV253" s="1"/>
      <c r="WDW253" s="1"/>
      <c r="WDX253" s="1"/>
      <c r="WDY253" s="1"/>
      <c r="WDZ253" s="1"/>
      <c r="WEA253" s="1"/>
      <c r="WEB253" s="1"/>
      <c r="WEC253" s="1"/>
      <c r="WED253" s="1"/>
      <c r="WEE253" s="1"/>
      <c r="WEF253" s="1"/>
      <c r="WEG253" s="1"/>
      <c r="WEH253" s="1"/>
      <c r="WEI253" s="1"/>
      <c r="WEJ253" s="1"/>
      <c r="WEK253" s="1"/>
      <c r="WEL253" s="1"/>
      <c r="WEM253" s="1"/>
      <c r="WEN253" s="1"/>
      <c r="WEO253" s="1"/>
      <c r="WEP253" s="1"/>
      <c r="WEQ253" s="1"/>
      <c r="WER253" s="1"/>
      <c r="WES253" s="1"/>
      <c r="WET253" s="1"/>
      <c r="WEU253" s="1"/>
      <c r="WEV253" s="1"/>
      <c r="WEW253" s="1"/>
      <c r="WEX253" s="1"/>
      <c r="WEY253" s="1"/>
      <c r="WEZ253" s="1"/>
      <c r="WFA253" s="1"/>
      <c r="WFB253" s="1"/>
      <c r="WFC253" s="1"/>
      <c r="WFD253" s="1"/>
      <c r="WFE253" s="1"/>
      <c r="WFF253" s="1"/>
      <c r="WFG253" s="1"/>
      <c r="WFH253" s="1"/>
      <c r="WFI253" s="1"/>
      <c r="WFJ253" s="1"/>
      <c r="WFK253" s="1"/>
      <c r="WFL253" s="1"/>
      <c r="WFM253" s="1"/>
      <c r="WFN253" s="1"/>
      <c r="WFO253" s="1"/>
      <c r="WFP253" s="1"/>
      <c r="WFQ253" s="1"/>
      <c r="WFR253" s="1"/>
      <c r="WFS253" s="1"/>
      <c r="WFT253" s="1"/>
      <c r="WFU253" s="1"/>
      <c r="WFV253" s="1"/>
      <c r="WFW253" s="1"/>
      <c r="WFX253" s="1"/>
      <c r="WFY253" s="1"/>
      <c r="WFZ253" s="1"/>
      <c r="WGA253" s="1"/>
      <c r="WGB253" s="1"/>
      <c r="WGC253" s="1"/>
      <c r="WGD253" s="1"/>
      <c r="WGE253" s="1"/>
      <c r="WGF253" s="1"/>
      <c r="WGG253" s="1"/>
      <c r="WGH253" s="1"/>
      <c r="WGI253" s="1"/>
      <c r="WGJ253" s="1"/>
      <c r="WGK253" s="1"/>
      <c r="WGL253" s="1"/>
      <c r="WGM253" s="1"/>
      <c r="WGN253" s="1"/>
      <c r="WGO253" s="1"/>
      <c r="WGP253" s="1"/>
      <c r="WGQ253" s="1"/>
      <c r="WGR253" s="1"/>
      <c r="WGS253" s="1"/>
      <c r="WGT253" s="1"/>
      <c r="WGU253" s="1"/>
      <c r="WGV253" s="1"/>
      <c r="WGW253" s="1"/>
      <c r="WGX253" s="1"/>
      <c r="WGY253" s="1"/>
      <c r="WGZ253" s="1"/>
      <c r="WHA253" s="1"/>
      <c r="WHB253" s="1"/>
      <c r="WHC253" s="1"/>
      <c r="WHD253" s="1"/>
      <c r="WHE253" s="1"/>
      <c r="WHF253" s="1"/>
      <c r="WHG253" s="1"/>
      <c r="WHH253" s="1"/>
      <c r="WHI253" s="1"/>
      <c r="WHJ253" s="1"/>
      <c r="WHK253" s="1"/>
      <c r="WHL253" s="1"/>
      <c r="WHM253" s="1"/>
      <c r="WHN253" s="1"/>
      <c r="WHO253" s="1"/>
      <c r="WHP253" s="1"/>
      <c r="WHQ253" s="1"/>
      <c r="WHR253" s="1"/>
      <c r="WHS253" s="1"/>
      <c r="WHT253" s="1"/>
      <c r="WHU253" s="1"/>
      <c r="WHV253" s="1"/>
      <c r="WHW253" s="1"/>
      <c r="WHX253" s="1"/>
      <c r="WHY253" s="1"/>
      <c r="WHZ253" s="1"/>
      <c r="WIA253" s="1"/>
      <c r="WIB253" s="1"/>
      <c r="WIC253" s="1"/>
      <c r="WID253" s="1"/>
      <c r="WIE253" s="1"/>
      <c r="WIF253" s="1"/>
      <c r="WIG253" s="1"/>
      <c r="WIH253" s="1"/>
      <c r="WII253" s="1"/>
      <c r="WIJ253" s="1"/>
      <c r="WIK253" s="1"/>
      <c r="WIL253" s="1"/>
      <c r="WIM253" s="1"/>
      <c r="WIN253" s="1"/>
      <c r="WIO253" s="1"/>
      <c r="WIP253" s="1"/>
      <c r="WIQ253" s="1"/>
      <c r="WIR253" s="1"/>
      <c r="WIS253" s="1"/>
      <c r="WIT253" s="1"/>
      <c r="WIU253" s="1"/>
      <c r="WIV253" s="1"/>
      <c r="WIW253" s="1"/>
      <c r="WIX253" s="1"/>
      <c r="WIY253" s="1"/>
      <c r="WIZ253" s="1"/>
      <c r="WJA253" s="1"/>
      <c r="WJB253" s="1"/>
      <c r="WJC253" s="1"/>
      <c r="WJD253" s="1"/>
      <c r="WJE253" s="1"/>
      <c r="WJF253" s="1"/>
      <c r="WJG253" s="1"/>
      <c r="WJH253" s="1"/>
      <c r="WJI253" s="1"/>
      <c r="WJJ253" s="1"/>
      <c r="WJK253" s="1"/>
      <c r="WJL253" s="1"/>
      <c r="WJM253" s="1"/>
      <c r="WJN253" s="1"/>
      <c r="WJO253" s="1"/>
      <c r="WJP253" s="1"/>
      <c r="WJQ253" s="1"/>
      <c r="WJR253" s="1"/>
      <c r="WJS253" s="1"/>
      <c r="WJT253" s="1"/>
      <c r="WJU253" s="1"/>
      <c r="WJV253" s="1"/>
      <c r="WJW253" s="1"/>
      <c r="WJX253" s="1"/>
      <c r="WJY253" s="1"/>
      <c r="WJZ253" s="1"/>
      <c r="WKA253" s="1"/>
      <c r="WKB253" s="1"/>
      <c r="WKC253" s="1"/>
      <c r="WKD253" s="1"/>
      <c r="WKE253" s="1"/>
      <c r="WKF253" s="1"/>
      <c r="WKG253" s="1"/>
      <c r="WKH253" s="1"/>
      <c r="WKI253" s="1"/>
      <c r="WKJ253" s="1"/>
      <c r="WKK253" s="1"/>
      <c r="WKL253" s="1"/>
      <c r="WKM253" s="1"/>
      <c r="WKN253" s="1"/>
      <c r="WKO253" s="1"/>
      <c r="WKP253" s="1"/>
      <c r="WKQ253" s="1"/>
      <c r="WKR253" s="1"/>
      <c r="WKS253" s="1"/>
      <c r="WKT253" s="1"/>
      <c r="WKU253" s="1"/>
      <c r="WKV253" s="1"/>
      <c r="WKW253" s="1"/>
      <c r="WKX253" s="1"/>
      <c r="WKY253" s="1"/>
      <c r="WKZ253" s="1"/>
      <c r="WLA253" s="1"/>
      <c r="WLB253" s="1"/>
      <c r="WLC253" s="1"/>
      <c r="WLD253" s="1"/>
      <c r="WLE253" s="1"/>
      <c r="WLF253" s="1"/>
      <c r="WLG253" s="1"/>
      <c r="WLH253" s="1"/>
      <c r="WLI253" s="1"/>
      <c r="WLJ253" s="1"/>
      <c r="WLK253" s="1"/>
      <c r="WLL253" s="1"/>
      <c r="WLM253" s="1"/>
      <c r="WLN253" s="1"/>
      <c r="WLO253" s="1"/>
      <c r="WLP253" s="1"/>
      <c r="WLQ253" s="1"/>
      <c r="WLR253" s="1"/>
      <c r="WLS253" s="1"/>
      <c r="WLT253" s="1"/>
      <c r="WLU253" s="1"/>
      <c r="WLV253" s="1"/>
      <c r="WLW253" s="1"/>
      <c r="WLX253" s="1"/>
      <c r="WLY253" s="1"/>
      <c r="WLZ253" s="1"/>
      <c r="WMA253" s="1"/>
      <c r="WMB253" s="1"/>
      <c r="WMC253" s="1"/>
      <c r="WMD253" s="1"/>
      <c r="WME253" s="1"/>
      <c r="WMF253" s="1"/>
      <c r="WMG253" s="1"/>
      <c r="WMH253" s="1"/>
      <c r="WMI253" s="1"/>
      <c r="WMJ253" s="1"/>
      <c r="WMK253" s="1"/>
      <c r="WML253" s="1"/>
      <c r="WMM253" s="1"/>
      <c r="WMN253" s="1"/>
      <c r="WMO253" s="1"/>
      <c r="WMP253" s="1"/>
      <c r="WMQ253" s="1"/>
      <c r="WMR253" s="1"/>
      <c r="WMS253" s="1"/>
      <c r="WMT253" s="1"/>
      <c r="WMU253" s="1"/>
      <c r="WMV253" s="1"/>
      <c r="WMW253" s="1"/>
      <c r="WMX253" s="1"/>
      <c r="WMY253" s="1"/>
      <c r="WMZ253" s="1"/>
      <c r="WNA253" s="1"/>
      <c r="WNB253" s="1"/>
      <c r="WNC253" s="1"/>
      <c r="WND253" s="1"/>
      <c r="WNE253" s="1"/>
      <c r="WNF253" s="1"/>
      <c r="WNG253" s="1"/>
      <c r="WNH253" s="1"/>
      <c r="WNI253" s="1"/>
      <c r="WNJ253" s="1"/>
      <c r="WNK253" s="1"/>
      <c r="WNL253" s="1"/>
      <c r="WNM253" s="1"/>
      <c r="WNN253" s="1"/>
      <c r="WNO253" s="1"/>
      <c r="WNP253" s="1"/>
      <c r="WNQ253" s="1"/>
      <c r="WNR253" s="1"/>
      <c r="WNS253" s="1"/>
      <c r="WNT253" s="1"/>
      <c r="WNU253" s="1"/>
      <c r="WNV253" s="1"/>
      <c r="WNW253" s="1"/>
      <c r="WNX253" s="1"/>
      <c r="WNY253" s="1"/>
      <c r="WNZ253" s="1"/>
      <c r="WOA253" s="1"/>
      <c r="WOB253" s="1"/>
      <c r="WOC253" s="1"/>
      <c r="WOD253" s="1"/>
      <c r="WOE253" s="1"/>
      <c r="WOF253" s="1"/>
      <c r="WOG253" s="1"/>
      <c r="WOH253" s="1"/>
      <c r="WOI253" s="1"/>
      <c r="WOJ253" s="1"/>
      <c r="WOK253" s="1"/>
      <c r="WOL253" s="1"/>
      <c r="WOM253" s="1"/>
      <c r="WON253" s="1"/>
      <c r="WOO253" s="1"/>
      <c r="WOP253" s="1"/>
      <c r="WOQ253" s="1"/>
      <c r="WOR253" s="1"/>
      <c r="WOS253" s="1"/>
      <c r="WOT253" s="1"/>
      <c r="WOU253" s="1"/>
      <c r="WOV253" s="1"/>
      <c r="WOW253" s="1"/>
      <c r="WOX253" s="1"/>
      <c r="WOY253" s="1"/>
      <c r="WOZ253" s="1"/>
      <c r="WPA253" s="1"/>
      <c r="WPB253" s="1"/>
      <c r="WPC253" s="1"/>
      <c r="WPD253" s="1"/>
      <c r="WPE253" s="1"/>
      <c r="WPF253" s="1"/>
      <c r="WPG253" s="1"/>
      <c r="WPH253" s="1"/>
      <c r="WPI253" s="1"/>
      <c r="WPJ253" s="1"/>
      <c r="WPK253" s="1"/>
      <c r="WPL253" s="1"/>
      <c r="WPM253" s="1"/>
      <c r="WPN253" s="1"/>
      <c r="WPO253" s="1"/>
      <c r="WPP253" s="1"/>
      <c r="WPQ253" s="1"/>
      <c r="WPR253" s="1"/>
      <c r="WPS253" s="1"/>
      <c r="WPT253" s="1"/>
      <c r="WPU253" s="1"/>
      <c r="WPV253" s="1"/>
      <c r="WPW253" s="1"/>
      <c r="WPX253" s="1"/>
      <c r="WPY253" s="1"/>
      <c r="WPZ253" s="1"/>
      <c r="WQA253" s="1"/>
      <c r="WQB253" s="1"/>
      <c r="WQC253" s="1"/>
      <c r="WQD253" s="1"/>
      <c r="WQE253" s="1"/>
      <c r="WQF253" s="1"/>
      <c r="WQG253" s="1"/>
      <c r="WQH253" s="1"/>
      <c r="WQI253" s="1"/>
      <c r="WQJ253" s="1"/>
      <c r="WQK253" s="1"/>
      <c r="WQL253" s="1"/>
      <c r="WQM253" s="1"/>
      <c r="WQN253" s="1"/>
      <c r="WQO253" s="1"/>
      <c r="WQP253" s="1"/>
      <c r="WQQ253" s="1"/>
      <c r="WQR253" s="1"/>
      <c r="WQS253" s="1"/>
      <c r="WQT253" s="1"/>
      <c r="WQU253" s="1"/>
      <c r="WQV253" s="1"/>
      <c r="WQW253" s="1"/>
      <c r="WQX253" s="1"/>
      <c r="WQY253" s="1"/>
      <c r="WQZ253" s="1"/>
      <c r="WRA253" s="1"/>
      <c r="WRB253" s="1"/>
      <c r="WRC253" s="1"/>
      <c r="WRD253" s="1"/>
      <c r="WRE253" s="1"/>
      <c r="WRF253" s="1"/>
      <c r="WRG253" s="1"/>
      <c r="WRH253" s="1"/>
      <c r="WRI253" s="1"/>
      <c r="WRJ253" s="1"/>
      <c r="WRK253" s="1"/>
      <c r="WRL253" s="1"/>
      <c r="WRM253" s="1"/>
      <c r="WRN253" s="1"/>
      <c r="WRO253" s="1"/>
      <c r="WRP253" s="1"/>
      <c r="WRQ253" s="1"/>
      <c r="WRR253" s="1"/>
      <c r="WRS253" s="1"/>
      <c r="WRT253" s="1"/>
      <c r="WRU253" s="1"/>
      <c r="WRV253" s="1"/>
      <c r="WRW253" s="1"/>
      <c r="WRX253" s="1"/>
      <c r="WRY253" s="1"/>
      <c r="WRZ253" s="1"/>
      <c r="WSA253" s="1"/>
      <c r="WSB253" s="1"/>
      <c r="WSC253" s="1"/>
      <c r="WSD253" s="1"/>
      <c r="WSE253" s="1"/>
      <c r="WSF253" s="1"/>
      <c r="WSG253" s="1"/>
      <c r="WSH253" s="1"/>
      <c r="WSI253" s="1"/>
      <c r="WSJ253" s="1"/>
      <c r="WSK253" s="1"/>
      <c r="WSL253" s="1"/>
      <c r="WSM253" s="1"/>
      <c r="WSN253" s="1"/>
      <c r="WSO253" s="1"/>
      <c r="WSP253" s="1"/>
      <c r="WSQ253" s="1"/>
      <c r="WSR253" s="1"/>
      <c r="WSS253" s="1"/>
      <c r="WST253" s="1"/>
      <c r="WSU253" s="1"/>
      <c r="WSV253" s="1"/>
      <c r="WSW253" s="1"/>
      <c r="WSX253" s="1"/>
      <c r="WSY253" s="1"/>
      <c r="WSZ253" s="1"/>
      <c r="WTA253" s="1"/>
      <c r="WTB253" s="1"/>
      <c r="WTC253" s="1"/>
      <c r="WTD253" s="1"/>
      <c r="WTE253" s="1"/>
      <c r="WTF253" s="1"/>
      <c r="WTG253" s="1"/>
      <c r="WTH253" s="1"/>
      <c r="WTI253" s="1"/>
      <c r="WTJ253" s="1"/>
      <c r="WTK253" s="1"/>
      <c r="WTL253" s="1"/>
      <c r="WTM253" s="1"/>
      <c r="WTN253" s="1"/>
      <c r="WTO253" s="1"/>
      <c r="WTP253" s="1"/>
      <c r="WTQ253" s="1"/>
      <c r="WTR253" s="1"/>
      <c r="WTS253" s="1"/>
      <c r="WTT253" s="1"/>
      <c r="WTU253" s="1"/>
      <c r="WTV253" s="1"/>
      <c r="WTW253" s="1"/>
      <c r="WTX253" s="1"/>
      <c r="WTY253" s="1"/>
      <c r="WTZ253" s="1"/>
      <c r="WUA253" s="1"/>
      <c r="WUB253" s="1"/>
      <c r="WUC253" s="1"/>
      <c r="WUD253" s="1"/>
      <c r="WUE253" s="1"/>
      <c r="WUF253" s="1"/>
      <c r="WUG253" s="1"/>
      <c r="WUH253" s="1"/>
      <c r="WUI253" s="1"/>
      <c r="WUJ253" s="1"/>
      <c r="WUK253" s="1"/>
      <c r="WUL253" s="1"/>
      <c r="WUM253" s="1"/>
      <c r="WUN253" s="1"/>
      <c r="WUO253" s="1"/>
      <c r="WUP253" s="1"/>
      <c r="WUQ253" s="1"/>
      <c r="WUR253" s="1"/>
      <c r="WUS253" s="1"/>
      <c r="WUT253" s="1"/>
      <c r="WUU253" s="1"/>
      <c r="WUV253" s="1"/>
      <c r="WUW253" s="1"/>
      <c r="WUX253" s="1"/>
      <c r="WUY253" s="1"/>
      <c r="WUZ253" s="1"/>
      <c r="WVA253" s="1"/>
      <c r="WVB253" s="1"/>
      <c r="WVC253" s="1"/>
      <c r="WVD253" s="1"/>
      <c r="WVE253" s="1"/>
      <c r="WVF253" s="1"/>
      <c r="WVG253" s="1"/>
      <c r="WVH253" s="1"/>
      <c r="WVI253" s="1"/>
      <c r="WVJ253" s="1"/>
      <c r="WVK253" s="1"/>
      <c r="WVL253" s="1"/>
      <c r="WVM253" s="1"/>
      <c r="WVN253" s="1"/>
      <c r="WVO253" s="1"/>
      <c r="WVP253" s="1"/>
      <c r="WVQ253" s="1"/>
      <c r="WVR253" s="1"/>
      <c r="WVS253" s="1"/>
      <c r="WVT253" s="1"/>
      <c r="WVU253" s="1"/>
      <c r="WVV253" s="1"/>
      <c r="WVW253" s="1"/>
      <c r="WVX253" s="1"/>
      <c r="WVY253" s="1"/>
      <c r="WVZ253" s="1"/>
      <c r="WWA253" s="1"/>
      <c r="WWB253" s="1"/>
      <c r="WWC253" s="1"/>
      <c r="WWD253" s="1"/>
      <c r="WWE253" s="1"/>
      <c r="WWF253" s="1"/>
      <c r="WWG253" s="1"/>
      <c r="WWH253" s="1"/>
      <c r="WWI253" s="1"/>
      <c r="WWJ253" s="1"/>
      <c r="WWK253" s="1"/>
      <c r="WWL253" s="1"/>
      <c r="WWM253" s="1"/>
      <c r="WWN253" s="1"/>
      <c r="WWO253" s="1"/>
      <c r="WWP253" s="1"/>
      <c r="WWQ253" s="1"/>
      <c r="WWR253" s="1"/>
      <c r="WWS253" s="1"/>
      <c r="WWT253" s="1"/>
      <c r="WWU253" s="1"/>
      <c r="WWV253" s="1"/>
      <c r="WWW253" s="1"/>
      <c r="WWX253" s="1"/>
      <c r="WWY253" s="1"/>
      <c r="WWZ253" s="1"/>
      <c r="WXA253" s="1"/>
      <c r="WXB253" s="1"/>
      <c r="WXC253" s="1"/>
      <c r="WXD253" s="1"/>
      <c r="WXE253" s="1"/>
      <c r="WXF253" s="1"/>
      <c r="WXG253" s="1"/>
      <c r="WXH253" s="1"/>
      <c r="WXI253" s="1"/>
      <c r="WXJ253" s="1"/>
      <c r="WXK253" s="1"/>
      <c r="WXL253" s="1"/>
      <c r="WXM253" s="1"/>
      <c r="WXN253" s="1"/>
      <c r="WXO253" s="1"/>
      <c r="WXP253" s="1"/>
      <c r="WXQ253" s="1"/>
      <c r="WXR253" s="1"/>
      <c r="WXS253" s="1"/>
      <c r="WXT253" s="1"/>
      <c r="WXU253" s="1"/>
      <c r="WXV253" s="1"/>
      <c r="WXW253" s="1"/>
      <c r="WXX253" s="1"/>
      <c r="WXY253" s="1"/>
      <c r="WXZ253" s="1"/>
      <c r="WYA253" s="1"/>
      <c r="WYB253" s="1"/>
      <c r="WYC253" s="1"/>
      <c r="WYD253" s="1"/>
      <c r="WYE253" s="1"/>
      <c r="WYF253" s="1"/>
      <c r="WYG253" s="1"/>
      <c r="WYH253" s="1"/>
      <c r="WYI253" s="1"/>
      <c r="WYJ253" s="1"/>
      <c r="WYK253" s="1"/>
      <c r="WYL253" s="1"/>
      <c r="WYM253" s="1"/>
      <c r="WYN253" s="1"/>
      <c r="WYO253" s="1"/>
      <c r="WYP253" s="1"/>
      <c r="WYQ253" s="1"/>
      <c r="WYR253" s="1"/>
      <c r="WYS253" s="1"/>
      <c r="WYT253" s="1"/>
      <c r="WYU253" s="1"/>
      <c r="WYV253" s="1"/>
      <c r="WYW253" s="1"/>
      <c r="WYX253" s="1"/>
      <c r="WYY253" s="1"/>
      <c r="WYZ253" s="1"/>
      <c r="WZA253" s="1"/>
      <c r="WZB253" s="1"/>
      <c r="WZC253" s="1"/>
      <c r="WZD253" s="1"/>
      <c r="WZE253" s="1"/>
      <c r="WZF253" s="1"/>
      <c r="WZG253" s="1"/>
      <c r="WZH253" s="1"/>
      <c r="WZI253" s="1"/>
      <c r="WZJ253" s="1"/>
      <c r="WZK253" s="1"/>
      <c r="WZL253" s="1"/>
      <c r="WZM253" s="1"/>
      <c r="WZN253" s="1"/>
      <c r="WZO253" s="1"/>
      <c r="WZP253" s="1"/>
      <c r="WZQ253" s="1"/>
      <c r="WZR253" s="1"/>
      <c r="WZS253" s="1"/>
      <c r="WZT253" s="1"/>
      <c r="WZU253" s="1"/>
      <c r="WZV253" s="1"/>
      <c r="WZW253" s="1"/>
      <c r="WZX253" s="1"/>
      <c r="WZY253" s="1"/>
      <c r="WZZ253" s="1"/>
      <c r="XAA253" s="1"/>
      <c r="XAB253" s="1"/>
      <c r="XAC253" s="1"/>
      <c r="XAD253" s="1"/>
      <c r="XAE253" s="1"/>
      <c r="XAF253" s="1"/>
      <c r="XAG253" s="1"/>
      <c r="XAH253" s="1"/>
      <c r="XAI253" s="1"/>
      <c r="XAJ253" s="1"/>
      <c r="XAK253" s="1"/>
      <c r="XAL253" s="1"/>
      <c r="XAM253" s="1"/>
      <c r="XAN253" s="1"/>
      <c r="XAO253" s="1"/>
      <c r="XAP253" s="1"/>
      <c r="XAQ253" s="1"/>
      <c r="XAR253" s="1"/>
      <c r="XAS253" s="1"/>
      <c r="XAT253" s="1"/>
      <c r="XAU253" s="1"/>
      <c r="XAV253" s="1"/>
      <c r="XAW253" s="1"/>
      <c r="XAX253" s="1"/>
      <c r="XAY253" s="1"/>
      <c r="XAZ253" s="1"/>
      <c r="XBA253" s="1"/>
      <c r="XBB253" s="1"/>
      <c r="XBC253" s="1"/>
      <c r="XBD253" s="1"/>
      <c r="XBE253" s="1"/>
      <c r="XBF253" s="1"/>
      <c r="XBG253" s="1"/>
      <c r="XBH253" s="1"/>
      <c r="XBI253" s="1"/>
      <c r="XBJ253" s="1"/>
      <c r="XBK253" s="1"/>
      <c r="XBL253" s="1"/>
      <c r="XBM253" s="1"/>
      <c r="XBN253" s="1"/>
      <c r="XBO253" s="1"/>
      <c r="XBP253" s="1"/>
      <c r="XBQ253" s="1"/>
      <c r="XBR253" s="1"/>
      <c r="XBS253" s="1"/>
      <c r="XBT253" s="1"/>
      <c r="XBU253" s="1"/>
      <c r="XBV253" s="1"/>
      <c r="XBW253" s="1"/>
      <c r="XBX253" s="1"/>
      <c r="XBY253" s="1"/>
      <c r="XBZ253" s="1"/>
      <c r="XCA253" s="1"/>
      <c r="XCB253" s="1"/>
      <c r="XCC253" s="1"/>
      <c r="XCD253" s="1"/>
      <c r="XCE253" s="1"/>
      <c r="XCF253" s="1"/>
      <c r="XCG253" s="1"/>
      <c r="XCH253" s="1"/>
      <c r="XCI253" s="1"/>
      <c r="XCJ253" s="1"/>
      <c r="XCK253" s="1"/>
      <c r="XCL253" s="1"/>
      <c r="XCM253" s="1"/>
      <c r="XCN253" s="1"/>
      <c r="XCO253" s="1"/>
      <c r="XCP253" s="1"/>
      <c r="XCQ253" s="1"/>
      <c r="XCR253" s="1"/>
      <c r="XCS253" s="1"/>
      <c r="XCT253" s="1"/>
      <c r="XCU253" s="1"/>
      <c r="XCV253" s="1"/>
      <c r="XCW253" s="1"/>
      <c r="XCX253" s="1"/>
      <c r="XCY253" s="1"/>
      <c r="XCZ253" s="1"/>
      <c r="XDA253" s="1"/>
      <c r="XDB253" s="1"/>
      <c r="XDC253" s="1"/>
      <c r="XDD253" s="1"/>
      <c r="XDE253" s="1"/>
      <c r="XDF253" s="1"/>
      <c r="XDG253" s="1"/>
      <c r="XDH253" s="1"/>
      <c r="XDI253" s="1"/>
      <c r="XDJ253" s="1"/>
      <c r="XDK253" s="1"/>
      <c r="XDL253" s="1"/>
      <c r="XDM253" s="1"/>
      <c r="XDN253" s="1"/>
      <c r="XDO253" s="1"/>
      <c r="XDP253" s="1"/>
      <c r="XDQ253" s="1"/>
      <c r="XDR253" s="1"/>
      <c r="XDS253" s="1"/>
      <c r="XDT253" s="1"/>
      <c r="XDU253" s="1"/>
      <c r="XDV253" s="1"/>
      <c r="XDW253" s="1"/>
      <c r="XDX253" s="1"/>
      <c r="XDY253" s="1"/>
      <c r="XDZ253" s="1"/>
      <c r="XEA253" s="1"/>
      <c r="XEB253" s="1"/>
      <c r="XEC253" s="1"/>
      <c r="XED253" s="1"/>
      <c r="XEE253" s="1"/>
      <c r="XEF253" s="1"/>
      <c r="XEG253" s="1"/>
      <c r="XEH253" s="1"/>
      <c r="XEI253" s="1"/>
      <c r="XEJ253" s="1"/>
      <c r="XEK253" s="1"/>
      <c r="XEL253" s="1"/>
      <c r="XEM253" s="1"/>
      <c r="XEN253" s="1"/>
      <c r="XEO253" s="1"/>
      <c r="XEP253" s="1"/>
      <c r="XEQ253" s="1"/>
      <c r="XER253" s="1"/>
      <c r="XES253" s="1"/>
      <c r="XET253" s="1"/>
      <c r="XEU253" s="1"/>
      <c r="XEV253" s="1"/>
      <c r="XEW253" s="1"/>
      <c r="XEX253" s="1"/>
      <c r="XEY253" s="1"/>
      <c r="XEZ253" s="1"/>
      <c r="XFA253" s="1"/>
      <c r="XFB253" s="1"/>
      <c r="XFC253" s="1"/>
      <c r="XFD253" s="1"/>
    </row>
    <row r="254" s="1" customFormat="1" ht="109.5" spans="1:49">
      <c r="A254" s="25"/>
      <c r="B254" s="21">
        <f t="shared" si="135"/>
        <v>158</v>
      </c>
      <c r="C254" s="21"/>
      <c r="D254" s="21" t="s">
        <v>1271</v>
      </c>
      <c r="E254" s="21"/>
      <c r="F254" s="21"/>
      <c r="G254" s="21" t="s">
        <v>200</v>
      </c>
      <c r="H254" s="21" t="s">
        <v>356</v>
      </c>
      <c r="I254" s="21" t="s">
        <v>1140</v>
      </c>
      <c r="J254" s="21" t="s">
        <v>1151</v>
      </c>
      <c r="K254" s="21">
        <v>60000</v>
      </c>
      <c r="L254" s="21"/>
      <c r="M254" s="43" t="s">
        <v>1272</v>
      </c>
      <c r="N254" s="21"/>
      <c r="O254" s="21" t="s">
        <v>335</v>
      </c>
      <c r="P254" s="21"/>
      <c r="Q254" s="21"/>
      <c r="R254" s="21"/>
      <c r="S254" s="21"/>
      <c r="T254" s="21"/>
      <c r="U254" s="25"/>
      <c r="V254" s="25"/>
      <c r="W254" s="25"/>
      <c r="X254" s="25"/>
      <c r="Y254" s="25"/>
      <c r="Z254" s="25"/>
      <c r="AA254" s="25">
        <f t="shared" si="129"/>
        <v>0</v>
      </c>
      <c r="AB254" s="25"/>
      <c r="AC254" s="25"/>
      <c r="AD254" s="25"/>
      <c r="AE254" s="25"/>
      <c r="AF254" s="25"/>
      <c r="AG254" s="21"/>
      <c r="AH254" s="21"/>
      <c r="AI254" s="21"/>
      <c r="AJ254" s="21"/>
      <c r="AK254" s="21"/>
      <c r="AL254" s="21"/>
      <c r="AM254" s="21"/>
      <c r="AN254" s="21"/>
      <c r="AO254" s="21"/>
      <c r="AP254" s="21"/>
      <c r="AQ254" s="21"/>
      <c r="AR254" s="70"/>
      <c r="AS254" s="23"/>
      <c r="AT254" s="23"/>
      <c r="AU254" s="23"/>
      <c r="AV254" s="23"/>
      <c r="AW254" s="23" t="s">
        <v>363</v>
      </c>
    </row>
    <row r="255" s="1" customFormat="1" ht="76.5" spans="1:49">
      <c r="A255" s="20"/>
      <c r="B255" s="21"/>
      <c r="C255" s="34" t="s">
        <v>1273</v>
      </c>
      <c r="D255" s="23" t="s">
        <v>1274</v>
      </c>
      <c r="E255" s="21"/>
      <c r="F255" s="21"/>
      <c r="G255" s="21" t="s">
        <v>200</v>
      </c>
      <c r="H255" s="21" t="s">
        <v>356</v>
      </c>
      <c r="I255" s="21" t="s">
        <v>1167</v>
      </c>
      <c r="J255" s="21" t="s">
        <v>1151</v>
      </c>
      <c r="K255" s="21">
        <v>50000</v>
      </c>
      <c r="L255" s="21"/>
      <c r="M255" s="43" t="s">
        <v>1275</v>
      </c>
      <c r="N255" s="21"/>
      <c r="O255" s="21" t="s">
        <v>61</v>
      </c>
      <c r="P255" s="21"/>
      <c r="Q255" s="21"/>
      <c r="R255" s="21"/>
      <c r="S255" s="21"/>
      <c r="T255" s="21"/>
      <c r="U255" s="25"/>
      <c r="V255" s="25"/>
      <c r="W255" s="25"/>
      <c r="X255" s="25"/>
      <c r="Y255" s="25"/>
      <c r="Z255" s="25"/>
      <c r="AA255" s="25">
        <f t="shared" si="129"/>
        <v>0</v>
      </c>
      <c r="AB255" s="25"/>
      <c r="AC255" s="25"/>
      <c r="AD255" s="25"/>
      <c r="AE255" s="25"/>
      <c r="AF255" s="25"/>
      <c r="AG255" s="21"/>
      <c r="AH255" s="21"/>
      <c r="AI255" s="21"/>
      <c r="AJ255" s="21"/>
      <c r="AK255" s="21"/>
      <c r="AL255" s="21"/>
      <c r="AM255" s="21"/>
      <c r="AN255" s="21"/>
      <c r="AO255" s="21"/>
      <c r="AP255" s="21"/>
      <c r="AQ255" s="21"/>
      <c r="AR255" s="70"/>
      <c r="AS255" s="23"/>
      <c r="AT255" s="23"/>
      <c r="AU255" s="23"/>
      <c r="AV255" s="23"/>
      <c r="AW255" s="23" t="s">
        <v>363</v>
      </c>
    </row>
    <row r="256" s="1" customFormat="1" ht="61.5" spans="1:49">
      <c r="A256" s="20"/>
      <c r="B256" s="24">
        <f>B254+1</f>
        <v>159</v>
      </c>
      <c r="C256" s="21"/>
      <c r="D256" s="23" t="s">
        <v>1276</v>
      </c>
      <c r="E256" s="21"/>
      <c r="F256" s="21"/>
      <c r="G256" s="62" t="s">
        <v>200</v>
      </c>
      <c r="H256" s="21" t="s">
        <v>356</v>
      </c>
      <c r="I256" s="23" t="s">
        <v>1277</v>
      </c>
      <c r="J256" s="23" t="s">
        <v>1151</v>
      </c>
      <c r="K256" s="62">
        <v>4700</v>
      </c>
      <c r="L256" s="62"/>
      <c r="M256" s="86" t="s">
        <v>1278</v>
      </c>
      <c r="N256" s="62"/>
      <c r="O256" s="62" t="s">
        <v>618</v>
      </c>
      <c r="P256" s="62"/>
      <c r="Q256" s="62"/>
      <c r="R256" s="62"/>
      <c r="S256" s="62"/>
      <c r="T256" s="62"/>
      <c r="U256" s="61"/>
      <c r="V256" s="61"/>
      <c r="W256" s="61"/>
      <c r="X256" s="61"/>
      <c r="Y256" s="61"/>
      <c r="Z256" s="61"/>
      <c r="AA256" s="25">
        <f t="shared" si="129"/>
        <v>0</v>
      </c>
      <c r="AB256" s="61"/>
      <c r="AC256" s="61"/>
      <c r="AD256" s="61"/>
      <c r="AE256" s="61"/>
      <c r="AF256" s="61"/>
      <c r="AG256" s="62"/>
      <c r="AH256" s="62"/>
      <c r="AI256" s="62"/>
      <c r="AJ256" s="62"/>
      <c r="AK256" s="62"/>
      <c r="AL256" s="62"/>
      <c r="AM256" s="62"/>
      <c r="AN256" s="62"/>
      <c r="AO256" s="62"/>
      <c r="AP256" s="62"/>
      <c r="AQ256" s="62"/>
      <c r="AR256" s="70"/>
      <c r="AS256" s="23"/>
      <c r="AT256" s="23"/>
      <c r="AU256" s="23"/>
      <c r="AV256" s="23"/>
      <c r="AW256" s="23" t="s">
        <v>363</v>
      </c>
    </row>
    <row r="257" s="1" customFormat="1" ht="96" spans="1:49">
      <c r="A257" s="20"/>
      <c r="B257" s="24">
        <f>B256+1</f>
        <v>160</v>
      </c>
      <c r="C257" s="21"/>
      <c r="D257" s="23" t="s">
        <v>1279</v>
      </c>
      <c r="E257" s="23" t="s">
        <v>95</v>
      </c>
      <c r="F257" s="23"/>
      <c r="G257" s="21" t="s">
        <v>200</v>
      </c>
      <c r="H257" s="21" t="s">
        <v>356</v>
      </c>
      <c r="I257" s="21" t="s">
        <v>1280</v>
      </c>
      <c r="J257" s="21" t="s">
        <v>1151</v>
      </c>
      <c r="K257" s="21">
        <v>188319</v>
      </c>
      <c r="L257" s="21"/>
      <c r="M257" s="43" t="s">
        <v>1281</v>
      </c>
      <c r="N257" s="21"/>
      <c r="O257" s="21" t="s">
        <v>618</v>
      </c>
      <c r="P257" s="21"/>
      <c r="Q257" s="21"/>
      <c r="R257" s="21"/>
      <c r="S257" s="21"/>
      <c r="T257" s="21"/>
      <c r="U257" s="25"/>
      <c r="V257" s="25"/>
      <c r="W257" s="25"/>
      <c r="X257" s="25"/>
      <c r="Y257" s="25"/>
      <c r="Z257" s="25"/>
      <c r="AA257" s="25">
        <f t="shared" si="129"/>
        <v>0</v>
      </c>
      <c r="AB257" s="25"/>
      <c r="AC257" s="25"/>
      <c r="AD257" s="25"/>
      <c r="AE257" s="25"/>
      <c r="AF257" s="25"/>
      <c r="AG257" s="21"/>
      <c r="AH257" s="21"/>
      <c r="AI257" s="21"/>
      <c r="AJ257" s="21"/>
      <c r="AK257" s="21"/>
      <c r="AL257" s="21"/>
      <c r="AM257" s="21"/>
      <c r="AN257" s="21"/>
      <c r="AO257" s="21"/>
      <c r="AP257" s="21"/>
      <c r="AQ257" s="21"/>
      <c r="AR257" s="78" t="s">
        <v>1282</v>
      </c>
      <c r="AS257" s="23"/>
      <c r="AT257" s="23"/>
      <c r="AU257" s="23"/>
      <c r="AV257" s="23"/>
      <c r="AW257" s="23" t="s">
        <v>363</v>
      </c>
    </row>
    <row r="258" s="1" customFormat="1" ht="15" spans="1:49">
      <c r="A258" s="15"/>
      <c r="B258" s="29" t="s">
        <v>1283</v>
      </c>
      <c r="C258" s="30"/>
      <c r="D258" s="31"/>
      <c r="E258" s="32" t="s">
        <v>53</v>
      </c>
      <c r="F258" s="33"/>
      <c r="G258" s="33"/>
      <c r="H258" s="33"/>
      <c r="I258" s="33"/>
      <c r="J258" s="33"/>
      <c r="K258" s="32">
        <f>SUM(K259:K260)</f>
        <v>12300</v>
      </c>
      <c r="L258" s="32">
        <f>SUM(L259:L260)</f>
        <v>4300</v>
      </c>
      <c r="M258" s="45"/>
      <c r="N258" s="32"/>
      <c r="O258" s="32"/>
      <c r="P258" s="32"/>
      <c r="Q258" s="32"/>
      <c r="R258" s="32"/>
      <c r="S258" s="32"/>
      <c r="T258" s="32"/>
      <c r="U258" s="18"/>
      <c r="V258" s="18">
        <v>780</v>
      </c>
      <c r="W258" s="18">
        <v>890</v>
      </c>
      <c r="X258" s="18"/>
      <c r="Y258" s="18">
        <f>SUM(Y259:Y260)</f>
        <v>1175</v>
      </c>
      <c r="Z258" s="18">
        <f>SUM(Z259:Z260)</f>
        <v>460</v>
      </c>
      <c r="AA258" s="18">
        <f>SUM(AA259:AA260)</f>
        <v>1635</v>
      </c>
      <c r="AB258" s="18">
        <f>SUM(AB259:AB260)</f>
        <v>1635</v>
      </c>
      <c r="AC258" s="18"/>
      <c r="AD258" s="18">
        <f t="shared" ref="AD258:AK258" si="136">SUM(AD259:AD260)</f>
        <v>2215</v>
      </c>
      <c r="AE258" s="18">
        <f t="shared" si="136"/>
        <v>2215</v>
      </c>
      <c r="AF258" s="18"/>
      <c r="AG258" s="18">
        <f t="shared" si="136"/>
        <v>2715</v>
      </c>
      <c r="AH258" s="18">
        <f t="shared" si="136"/>
        <v>3200</v>
      </c>
      <c r="AI258" s="32">
        <f t="shared" si="136"/>
        <v>500</v>
      </c>
      <c r="AJ258" s="32">
        <f t="shared" si="136"/>
        <v>3215</v>
      </c>
      <c r="AK258" s="32">
        <f t="shared" si="136"/>
        <v>3290</v>
      </c>
      <c r="AL258" s="32"/>
      <c r="AM258" s="32">
        <f t="shared" ref="AM258:AQ258" si="137">SUM(AM259:AM260)</f>
        <v>3745</v>
      </c>
      <c r="AN258" s="32">
        <f t="shared" si="137"/>
        <v>3890</v>
      </c>
      <c r="AO258" s="32"/>
      <c r="AP258" s="32">
        <f t="shared" si="137"/>
        <v>3840</v>
      </c>
      <c r="AQ258" s="32">
        <f t="shared" si="137"/>
        <v>3985</v>
      </c>
      <c r="AR258" s="70"/>
      <c r="AS258" s="23"/>
      <c r="AT258" s="23"/>
      <c r="AU258" s="33"/>
      <c r="AV258" s="33"/>
      <c r="AW258" s="33"/>
    </row>
    <row r="259" s="1" customFormat="1" ht="48.75" spans="1:49">
      <c r="A259" s="25"/>
      <c r="B259" s="24">
        <f t="shared" ref="B259:B264" si="138">B257+1</f>
        <v>161</v>
      </c>
      <c r="C259" s="24"/>
      <c r="D259" s="21" t="s">
        <v>1284</v>
      </c>
      <c r="E259" s="21"/>
      <c r="F259" s="21"/>
      <c r="G259" s="21" t="s">
        <v>96</v>
      </c>
      <c r="H259" s="21" t="s">
        <v>1285</v>
      </c>
      <c r="I259" s="21" t="s">
        <v>1285</v>
      </c>
      <c r="J259" s="21" t="s">
        <v>58</v>
      </c>
      <c r="K259" s="21">
        <v>4300</v>
      </c>
      <c r="L259" s="21">
        <v>4300</v>
      </c>
      <c r="M259" s="43" t="s">
        <v>1286</v>
      </c>
      <c r="N259" s="21" t="s">
        <v>161</v>
      </c>
      <c r="O259" s="21" t="s">
        <v>61</v>
      </c>
      <c r="P259" s="21" t="s">
        <v>1287</v>
      </c>
      <c r="Q259" s="21" t="s">
        <v>63</v>
      </c>
      <c r="R259" s="21"/>
      <c r="S259" s="21" t="s">
        <v>64</v>
      </c>
      <c r="T259" s="28" t="s">
        <v>1288</v>
      </c>
      <c r="U259" s="25">
        <v>780</v>
      </c>
      <c r="V259" s="25">
        <v>780</v>
      </c>
      <c r="W259" s="25">
        <v>890</v>
      </c>
      <c r="X259" s="25">
        <v>395</v>
      </c>
      <c r="Y259" s="25">
        <v>1175</v>
      </c>
      <c r="Z259" s="25">
        <v>460</v>
      </c>
      <c r="AA259" s="25">
        <f>Y259+Z259</f>
        <v>1635</v>
      </c>
      <c r="AB259" s="25">
        <v>1635</v>
      </c>
      <c r="AC259" s="25">
        <v>580</v>
      </c>
      <c r="AD259" s="52">
        <f>AA259+AC259</f>
        <v>2215</v>
      </c>
      <c r="AE259" s="52">
        <v>2215</v>
      </c>
      <c r="AF259" s="52">
        <v>500</v>
      </c>
      <c r="AG259" s="52">
        <f>AD259+AF259</f>
        <v>2715</v>
      </c>
      <c r="AH259" s="52">
        <v>3200</v>
      </c>
      <c r="AI259" s="56">
        <v>500</v>
      </c>
      <c r="AJ259" s="56">
        <f t="shared" ref="AJ259:AJ264" si="139">AG259+AI259</f>
        <v>3215</v>
      </c>
      <c r="AK259" s="56">
        <v>3290</v>
      </c>
      <c r="AL259" s="56">
        <v>530</v>
      </c>
      <c r="AM259" s="56">
        <f t="shared" ref="AM259:AM264" si="140">AJ259+AL259</f>
        <v>3745</v>
      </c>
      <c r="AN259" s="56">
        <v>3890</v>
      </c>
      <c r="AO259" s="56">
        <v>95</v>
      </c>
      <c r="AP259" s="56">
        <f t="shared" ref="AP259:AP264" si="141">AM259+AO259</f>
        <v>3840</v>
      </c>
      <c r="AQ259" s="56">
        <v>3985</v>
      </c>
      <c r="AR259" s="71" t="s">
        <v>1289</v>
      </c>
      <c r="AS259" s="23" t="s">
        <v>64</v>
      </c>
      <c r="AT259" s="23"/>
      <c r="AU259" s="23" t="s">
        <v>64</v>
      </c>
      <c r="AV259" s="23"/>
      <c r="AW259" s="23" t="s">
        <v>1290</v>
      </c>
    </row>
    <row r="260" s="1" customFormat="1" ht="72" spans="1:49">
      <c r="A260" s="97"/>
      <c r="B260" s="114">
        <f>B259+1</f>
        <v>162</v>
      </c>
      <c r="C260" s="105"/>
      <c r="D260" s="105" t="s">
        <v>1291</v>
      </c>
      <c r="E260" s="21"/>
      <c r="F260" s="105"/>
      <c r="G260" s="105" t="s">
        <v>200</v>
      </c>
      <c r="H260" s="105" t="s">
        <v>1285</v>
      </c>
      <c r="I260" s="105" t="s">
        <v>1292</v>
      </c>
      <c r="J260" s="105" t="s">
        <v>58</v>
      </c>
      <c r="K260" s="105">
        <v>8000</v>
      </c>
      <c r="L260" s="105"/>
      <c r="M260" s="139" t="s">
        <v>1293</v>
      </c>
      <c r="N260" s="105"/>
      <c r="O260" s="105" t="s">
        <v>61</v>
      </c>
      <c r="P260" s="105"/>
      <c r="Q260" s="105" t="s">
        <v>1294</v>
      </c>
      <c r="R260" s="105" t="s">
        <v>1295</v>
      </c>
      <c r="S260" s="105"/>
      <c r="T260" s="105"/>
      <c r="U260" s="97"/>
      <c r="V260" s="97"/>
      <c r="W260" s="97"/>
      <c r="X260" s="97"/>
      <c r="Y260" s="97"/>
      <c r="Z260" s="97"/>
      <c r="AA260" s="97"/>
      <c r="AB260" s="97"/>
      <c r="AC260" s="97"/>
      <c r="AD260" s="97"/>
      <c r="AE260" s="97"/>
      <c r="AF260" s="97"/>
      <c r="AG260" s="105"/>
      <c r="AH260" s="105"/>
      <c r="AI260" s="105"/>
      <c r="AJ260" s="105"/>
      <c r="AK260" s="105"/>
      <c r="AL260" s="105"/>
      <c r="AM260" s="105"/>
      <c r="AN260" s="105"/>
      <c r="AO260" s="105"/>
      <c r="AP260" s="105"/>
      <c r="AQ260" s="105"/>
      <c r="AR260" s="70"/>
      <c r="AS260" s="23"/>
      <c r="AT260" s="112"/>
      <c r="AU260" s="112"/>
      <c r="AV260" s="112"/>
      <c r="AW260" s="112" t="s">
        <v>1290</v>
      </c>
    </row>
    <row r="261" s="1" customFormat="1" ht="15" spans="1:49">
      <c r="A261" s="15"/>
      <c r="B261" s="29" t="s">
        <v>1296</v>
      </c>
      <c r="C261" s="30"/>
      <c r="D261" s="31"/>
      <c r="E261" s="32" t="s">
        <v>53</v>
      </c>
      <c r="F261" s="21"/>
      <c r="G261" s="21"/>
      <c r="H261" s="21"/>
      <c r="I261" s="21"/>
      <c r="J261" s="21"/>
      <c r="K261" s="136">
        <f>SUM(K262)</f>
        <v>26000</v>
      </c>
      <c r="L261" s="136">
        <f>SUM(L262)</f>
        <v>26000</v>
      </c>
      <c r="M261" s="138"/>
      <c r="N261" s="136"/>
      <c r="O261" s="136"/>
      <c r="P261" s="136"/>
      <c r="Q261" s="136"/>
      <c r="R261" s="136"/>
      <c r="S261" s="136"/>
      <c r="T261" s="136"/>
      <c r="U261" s="13"/>
      <c r="V261" s="13">
        <v>10400</v>
      </c>
      <c r="W261" s="13">
        <v>10400</v>
      </c>
      <c r="X261" s="13"/>
      <c r="Y261" s="13">
        <f>SUM(Y262)</f>
        <v>14303</v>
      </c>
      <c r="Z261" s="13">
        <f>SUM(Z262)</f>
        <v>0</v>
      </c>
      <c r="AA261" s="13">
        <f>SUM(AA262)</f>
        <v>14303</v>
      </c>
      <c r="AB261" s="13">
        <f>SUM(AB262)</f>
        <v>14303</v>
      </c>
      <c r="AC261" s="13"/>
      <c r="AD261" s="13">
        <f t="shared" ref="AD261:AK261" si="142">SUM(AD262)</f>
        <v>14563</v>
      </c>
      <c r="AE261" s="13">
        <f t="shared" si="142"/>
        <v>14563</v>
      </c>
      <c r="AF261" s="13"/>
      <c r="AG261" s="13">
        <f t="shared" si="142"/>
        <v>14563</v>
      </c>
      <c r="AH261" s="13">
        <f t="shared" si="142"/>
        <v>14563</v>
      </c>
      <c r="AI261" s="136">
        <f t="shared" si="142"/>
        <v>0</v>
      </c>
      <c r="AJ261" s="136">
        <f t="shared" si="142"/>
        <v>14563</v>
      </c>
      <c r="AK261" s="136">
        <f t="shared" si="142"/>
        <v>14563</v>
      </c>
      <c r="AL261" s="136"/>
      <c r="AM261" s="136">
        <f t="shared" ref="AM261:AQ261" si="143">SUM(AM262)</f>
        <v>14563</v>
      </c>
      <c r="AN261" s="136">
        <f t="shared" si="143"/>
        <v>14563</v>
      </c>
      <c r="AO261" s="136"/>
      <c r="AP261" s="136">
        <f t="shared" si="143"/>
        <v>14563</v>
      </c>
      <c r="AQ261" s="136">
        <f t="shared" si="143"/>
        <v>14563</v>
      </c>
      <c r="AR261" s="70"/>
      <c r="AS261" s="23"/>
      <c r="AT261" s="23"/>
      <c r="AU261" s="23"/>
      <c r="AV261" s="23"/>
      <c r="AW261" s="23"/>
    </row>
    <row r="262" s="1" customFormat="1" ht="99.75" spans="1:49">
      <c r="A262" s="25"/>
      <c r="B262" s="21">
        <f t="shared" si="138"/>
        <v>163</v>
      </c>
      <c r="C262" s="21"/>
      <c r="D262" s="21" t="s">
        <v>1297</v>
      </c>
      <c r="E262" s="21"/>
      <c r="F262" s="21"/>
      <c r="G262" s="21" t="s">
        <v>96</v>
      </c>
      <c r="H262" s="21" t="s">
        <v>299</v>
      </c>
      <c r="I262" s="21" t="s">
        <v>1298</v>
      </c>
      <c r="J262" s="21" t="s">
        <v>58</v>
      </c>
      <c r="K262" s="21">
        <v>26000</v>
      </c>
      <c r="L262" s="21">
        <v>26000</v>
      </c>
      <c r="M262" s="43" t="s">
        <v>1299</v>
      </c>
      <c r="N262" s="21" t="s">
        <v>272</v>
      </c>
      <c r="O262" s="21" t="s">
        <v>61</v>
      </c>
      <c r="P262" s="21" t="s">
        <v>62</v>
      </c>
      <c r="Q262" s="21"/>
      <c r="R262" s="21"/>
      <c r="S262" s="21" t="s">
        <v>64</v>
      </c>
      <c r="T262" s="21" t="s">
        <v>1297</v>
      </c>
      <c r="U262" s="25">
        <v>10400</v>
      </c>
      <c r="V262" s="25">
        <v>10400</v>
      </c>
      <c r="W262" s="25">
        <v>10400</v>
      </c>
      <c r="X262" s="25">
        <v>3903</v>
      </c>
      <c r="Y262" s="25">
        <v>14303</v>
      </c>
      <c r="Z262" s="25"/>
      <c r="AA262" s="25">
        <f>Y262+Z262</f>
        <v>14303</v>
      </c>
      <c r="AB262" s="25">
        <v>14303</v>
      </c>
      <c r="AC262" s="25">
        <v>260</v>
      </c>
      <c r="AD262" s="25">
        <f>AA262+AC262</f>
        <v>14563</v>
      </c>
      <c r="AE262" s="25">
        <v>14563</v>
      </c>
      <c r="AF262" s="52"/>
      <c r="AG262" s="25">
        <f>AD262+AF262</f>
        <v>14563</v>
      </c>
      <c r="AH262" s="25">
        <v>14563</v>
      </c>
      <c r="AI262" s="21"/>
      <c r="AJ262" s="21">
        <f t="shared" si="139"/>
        <v>14563</v>
      </c>
      <c r="AK262" s="21">
        <v>14563</v>
      </c>
      <c r="AL262" s="21">
        <v>0</v>
      </c>
      <c r="AM262" s="21">
        <f t="shared" si="140"/>
        <v>14563</v>
      </c>
      <c r="AN262" s="21">
        <v>14563</v>
      </c>
      <c r="AO262" s="21"/>
      <c r="AP262" s="21">
        <f t="shared" si="141"/>
        <v>14563</v>
      </c>
      <c r="AQ262" s="21">
        <v>14563</v>
      </c>
      <c r="AR262" s="159" t="s">
        <v>80</v>
      </c>
      <c r="AS262" s="23" t="s">
        <v>64</v>
      </c>
      <c r="AT262" s="23"/>
      <c r="AU262" s="23" t="s">
        <v>64</v>
      </c>
      <c r="AV262" s="23"/>
      <c r="AW262" s="23" t="s">
        <v>1298</v>
      </c>
    </row>
    <row r="263" s="1" customFormat="1" ht="24.75" spans="1:49">
      <c r="A263" s="143"/>
      <c r="B263" s="144" t="s">
        <v>1300</v>
      </c>
      <c r="C263" s="145"/>
      <c r="D263" s="146"/>
      <c r="E263" s="147" t="s">
        <v>1301</v>
      </c>
      <c r="F263" s="148"/>
      <c r="G263" s="148"/>
      <c r="H263" s="148"/>
      <c r="I263" s="148"/>
      <c r="J263" s="148"/>
      <c r="K263" s="155">
        <f>SUM(K264:K272)</f>
        <v>47089</v>
      </c>
      <c r="L263" s="155">
        <f>SUM(L264:L272)</f>
        <v>9800</v>
      </c>
      <c r="M263" s="156"/>
      <c r="N263" s="155"/>
      <c r="O263" s="155"/>
      <c r="P263" s="155"/>
      <c r="Q263" s="155"/>
      <c r="R263" s="155"/>
      <c r="S263" s="155"/>
      <c r="T263" s="155"/>
      <c r="U263" s="157"/>
      <c r="V263" s="157">
        <v>0</v>
      </c>
      <c r="W263" s="157">
        <v>1130</v>
      </c>
      <c r="X263" s="157"/>
      <c r="Y263" s="157">
        <f>SUM(Y264:Y272)</f>
        <v>460</v>
      </c>
      <c r="Z263" s="157">
        <f>SUM(Z264:Z272)</f>
        <v>309</v>
      </c>
      <c r="AA263" s="157">
        <f>SUM(AA264:AA272)</f>
        <v>769</v>
      </c>
      <c r="AB263" s="157">
        <f>SUM(AB264:AB272)</f>
        <v>1692</v>
      </c>
      <c r="AC263" s="157"/>
      <c r="AD263" s="157">
        <f t="shared" ref="AD263:AK263" si="144">SUM(AD264:AD272)</f>
        <v>900</v>
      </c>
      <c r="AE263" s="157">
        <f t="shared" si="144"/>
        <v>1840</v>
      </c>
      <c r="AF263" s="157"/>
      <c r="AG263" s="157">
        <f t="shared" si="144"/>
        <v>930</v>
      </c>
      <c r="AH263" s="157">
        <f t="shared" si="144"/>
        <v>1980</v>
      </c>
      <c r="AI263" s="155">
        <f t="shared" si="144"/>
        <v>396</v>
      </c>
      <c r="AJ263" s="155">
        <f t="shared" si="144"/>
        <v>1326</v>
      </c>
      <c r="AK263" s="155">
        <f t="shared" si="144"/>
        <v>2526</v>
      </c>
      <c r="AL263" s="155"/>
      <c r="AM263" s="155">
        <f t="shared" ref="AM263:AQ263" si="145">SUM(AM264:AM272)</f>
        <v>2146</v>
      </c>
      <c r="AN263" s="155">
        <f t="shared" si="145"/>
        <v>3856</v>
      </c>
      <c r="AO263" s="155"/>
      <c r="AP263" s="155">
        <f t="shared" si="145"/>
        <v>2296</v>
      </c>
      <c r="AQ263" s="155">
        <f t="shared" si="145"/>
        <v>4222</v>
      </c>
      <c r="AR263" s="70"/>
      <c r="AS263" s="23"/>
      <c r="AT263" s="116"/>
      <c r="AU263" s="148"/>
      <c r="AV263" s="148"/>
      <c r="AW263" s="148"/>
    </row>
    <row r="264" s="1" customFormat="1" ht="96" spans="1:49">
      <c r="A264" s="59" t="s">
        <v>1302</v>
      </c>
      <c r="B264" s="21">
        <f t="shared" si="138"/>
        <v>164</v>
      </c>
      <c r="C264" s="21"/>
      <c r="D264" s="123" t="s">
        <v>1303</v>
      </c>
      <c r="E264" s="21" t="s">
        <v>1304</v>
      </c>
      <c r="F264" s="21" t="s">
        <v>83</v>
      </c>
      <c r="G264" s="21" t="s">
        <v>55</v>
      </c>
      <c r="H264" s="23" t="s">
        <v>402</v>
      </c>
      <c r="I264" s="39" t="s">
        <v>1305</v>
      </c>
      <c r="J264" s="21" t="s">
        <v>58</v>
      </c>
      <c r="K264" s="39">
        <v>25000</v>
      </c>
      <c r="L264" s="39">
        <v>4000</v>
      </c>
      <c r="M264" s="40" t="s">
        <v>1306</v>
      </c>
      <c r="N264" s="39" t="s">
        <v>1307</v>
      </c>
      <c r="O264" s="39" t="s">
        <v>1308</v>
      </c>
      <c r="P264" s="39" t="s">
        <v>1309</v>
      </c>
      <c r="Q264" s="39" t="s">
        <v>63</v>
      </c>
      <c r="R264" s="39" t="s">
        <v>1310</v>
      </c>
      <c r="S264" s="39" t="s">
        <v>531</v>
      </c>
      <c r="T264" s="123" t="s">
        <v>1311</v>
      </c>
      <c r="U264" s="59"/>
      <c r="V264" s="59"/>
      <c r="W264" s="59">
        <v>1100</v>
      </c>
      <c r="X264" s="59">
        <v>460</v>
      </c>
      <c r="Y264" s="59">
        <v>460</v>
      </c>
      <c r="Z264" s="59">
        <v>309</v>
      </c>
      <c r="AA264" s="59">
        <f>Y264+Z264</f>
        <v>769</v>
      </c>
      <c r="AB264" s="59">
        <v>1662</v>
      </c>
      <c r="AC264" s="25">
        <v>131</v>
      </c>
      <c r="AD264" s="59">
        <f>AA264+AC264</f>
        <v>900</v>
      </c>
      <c r="AE264" s="59">
        <v>1800</v>
      </c>
      <c r="AF264" s="52">
        <v>30</v>
      </c>
      <c r="AG264" s="39">
        <f>AD264+AF264</f>
        <v>930</v>
      </c>
      <c r="AH264" s="39">
        <v>1910</v>
      </c>
      <c r="AI264" s="39">
        <v>60</v>
      </c>
      <c r="AJ264" s="39">
        <f t="shared" si="139"/>
        <v>990</v>
      </c>
      <c r="AK264" s="39">
        <v>2034</v>
      </c>
      <c r="AL264" s="39">
        <v>0</v>
      </c>
      <c r="AM264" s="39">
        <f t="shared" si="140"/>
        <v>990</v>
      </c>
      <c r="AN264" s="39">
        <v>2556</v>
      </c>
      <c r="AO264" s="39">
        <v>150</v>
      </c>
      <c r="AP264" s="39">
        <f t="shared" si="141"/>
        <v>1140</v>
      </c>
      <c r="AQ264" s="39">
        <v>2912</v>
      </c>
      <c r="AR264" s="78" t="s">
        <v>1312</v>
      </c>
      <c r="AS264" s="23" t="s">
        <v>64</v>
      </c>
      <c r="AT264" s="23"/>
      <c r="AU264" s="23"/>
      <c r="AV264" s="23"/>
      <c r="AW264" s="23" t="s">
        <v>408</v>
      </c>
    </row>
    <row r="265" s="1" customFormat="1" ht="49.5" spans="1:49">
      <c r="A265" s="25"/>
      <c r="B265" s="24">
        <f t="shared" ref="B265:B272" si="146">B264+1</f>
        <v>165</v>
      </c>
      <c r="C265" s="24"/>
      <c r="D265" s="21" t="s">
        <v>1313</v>
      </c>
      <c r="E265" s="21" t="s">
        <v>339</v>
      </c>
      <c r="F265" s="21"/>
      <c r="G265" s="21" t="s">
        <v>55</v>
      </c>
      <c r="H265" s="21" t="s">
        <v>1314</v>
      </c>
      <c r="I265" s="21" t="s">
        <v>1315</v>
      </c>
      <c r="J265" s="21" t="s">
        <v>58</v>
      </c>
      <c r="K265" s="21">
        <v>5000</v>
      </c>
      <c r="L265" s="21">
        <v>4500</v>
      </c>
      <c r="M265" s="43" t="s">
        <v>1316</v>
      </c>
      <c r="N265" s="21" t="s">
        <v>1317</v>
      </c>
      <c r="O265" s="21" t="s">
        <v>335</v>
      </c>
      <c r="P265" s="21" t="s">
        <v>62</v>
      </c>
      <c r="Q265" s="21"/>
      <c r="R265" s="21"/>
      <c r="S265" s="21"/>
      <c r="T265" s="21"/>
      <c r="U265" s="25"/>
      <c r="V265" s="25"/>
      <c r="W265" s="25">
        <v>10</v>
      </c>
      <c r="X265" s="25"/>
      <c r="Y265" s="25"/>
      <c r="Z265" s="25"/>
      <c r="AA265" s="59">
        <f>Y265+Z265</f>
        <v>0</v>
      </c>
      <c r="AB265" s="25"/>
      <c r="AC265" s="25"/>
      <c r="AD265" s="25"/>
      <c r="AE265" s="25"/>
      <c r="AF265" s="25"/>
      <c r="AG265" s="21"/>
      <c r="AH265" s="21">
        <v>10</v>
      </c>
      <c r="AI265" s="21"/>
      <c r="AJ265" s="21"/>
      <c r="AK265" s="21">
        <v>10</v>
      </c>
      <c r="AL265" s="21"/>
      <c r="AM265" s="21"/>
      <c r="AN265" s="21">
        <v>10</v>
      </c>
      <c r="AO265" s="21"/>
      <c r="AP265" s="21"/>
      <c r="AQ265" s="21">
        <v>10</v>
      </c>
      <c r="AR265" s="78" t="s">
        <v>1318</v>
      </c>
      <c r="AS265" s="23" t="s">
        <v>64</v>
      </c>
      <c r="AT265" s="23" t="s">
        <v>176</v>
      </c>
      <c r="AU265" s="23"/>
      <c r="AV265" s="54"/>
      <c r="AW265" s="23" t="s">
        <v>408</v>
      </c>
    </row>
    <row r="266" s="1" customFormat="1" ht="132.75" spans="1:49">
      <c r="A266" s="25"/>
      <c r="B266" s="24">
        <f t="shared" si="146"/>
        <v>166</v>
      </c>
      <c r="C266" s="24"/>
      <c r="D266" s="21" t="s">
        <v>1319</v>
      </c>
      <c r="E266" s="21" t="s">
        <v>339</v>
      </c>
      <c r="F266" s="21"/>
      <c r="G266" s="21" t="s">
        <v>96</v>
      </c>
      <c r="H266" s="21" t="s">
        <v>1314</v>
      </c>
      <c r="I266" s="21" t="s">
        <v>1320</v>
      </c>
      <c r="J266" s="21" t="s">
        <v>58</v>
      </c>
      <c r="K266" s="21">
        <v>2000</v>
      </c>
      <c r="L266" s="21">
        <v>500</v>
      </c>
      <c r="M266" s="43" t="s">
        <v>1321</v>
      </c>
      <c r="N266" s="21" t="s">
        <v>289</v>
      </c>
      <c r="O266" s="21" t="s">
        <v>335</v>
      </c>
      <c r="P266" s="21" t="s">
        <v>62</v>
      </c>
      <c r="Q266" s="21"/>
      <c r="R266" s="21" t="s">
        <v>1322</v>
      </c>
      <c r="S266" s="21"/>
      <c r="T266" s="21"/>
      <c r="U266" s="25"/>
      <c r="V266" s="25"/>
      <c r="W266" s="25">
        <v>20</v>
      </c>
      <c r="X266" s="25"/>
      <c r="Y266" s="25"/>
      <c r="Z266" s="25"/>
      <c r="AA266" s="59">
        <f>Y266+Z266</f>
        <v>0</v>
      </c>
      <c r="AB266" s="25">
        <v>30</v>
      </c>
      <c r="AC266" s="25"/>
      <c r="AD266" s="25"/>
      <c r="AE266" s="25">
        <v>40</v>
      </c>
      <c r="AF266" s="25"/>
      <c r="AG266" s="21"/>
      <c r="AH266" s="21">
        <v>60</v>
      </c>
      <c r="AI266" s="21"/>
      <c r="AJ266" s="21"/>
      <c r="AK266" s="21">
        <v>80</v>
      </c>
      <c r="AL266" s="21"/>
      <c r="AM266" s="21"/>
      <c r="AN266" s="21">
        <v>90</v>
      </c>
      <c r="AO266" s="21"/>
      <c r="AP266" s="21"/>
      <c r="AQ266" s="21">
        <v>100</v>
      </c>
      <c r="AR266" s="78" t="s">
        <v>1323</v>
      </c>
      <c r="AS266" s="23" t="s">
        <v>64</v>
      </c>
      <c r="AT266" s="23" t="s">
        <v>176</v>
      </c>
      <c r="AU266" s="23"/>
      <c r="AV266" s="23"/>
      <c r="AW266" s="23" t="s">
        <v>408</v>
      </c>
    </row>
    <row r="267" s="1" customFormat="1" ht="78" customHeight="1" spans="1:49">
      <c r="A267" s="25"/>
      <c r="B267" s="24">
        <f t="shared" si="146"/>
        <v>167</v>
      </c>
      <c r="C267" s="24"/>
      <c r="D267" s="28" t="s">
        <v>1324</v>
      </c>
      <c r="E267" s="21" t="s">
        <v>339</v>
      </c>
      <c r="F267" s="21"/>
      <c r="G267" s="21" t="s">
        <v>96</v>
      </c>
      <c r="H267" s="21" t="s">
        <v>1325</v>
      </c>
      <c r="I267" s="21" t="s">
        <v>1326</v>
      </c>
      <c r="J267" s="21" t="s">
        <v>58</v>
      </c>
      <c r="K267" s="21">
        <v>2000</v>
      </c>
      <c r="L267" s="21">
        <v>800</v>
      </c>
      <c r="M267" s="43" t="s">
        <v>1327</v>
      </c>
      <c r="N267" s="21" t="s">
        <v>289</v>
      </c>
      <c r="O267" s="21" t="s">
        <v>335</v>
      </c>
      <c r="P267" s="21" t="s">
        <v>62</v>
      </c>
      <c r="Q267" s="21"/>
      <c r="R267" s="21"/>
      <c r="S267" s="28" t="s">
        <v>187</v>
      </c>
      <c r="T267" s="28" t="s">
        <v>1328</v>
      </c>
      <c r="U267" s="25"/>
      <c r="V267" s="25"/>
      <c r="W267" s="25"/>
      <c r="X267" s="25"/>
      <c r="Y267" s="25"/>
      <c r="Z267" s="25"/>
      <c r="AA267" s="25"/>
      <c r="AB267" s="25"/>
      <c r="AC267" s="25"/>
      <c r="AD267" s="25"/>
      <c r="AE267" s="25"/>
      <c r="AF267" s="25"/>
      <c r="AG267" s="21"/>
      <c r="AH267" s="21"/>
      <c r="AI267" s="21">
        <v>336</v>
      </c>
      <c r="AJ267" s="21">
        <f>SUM(AI267)</f>
        <v>336</v>
      </c>
      <c r="AK267" s="21">
        <v>402</v>
      </c>
      <c r="AL267" s="21">
        <v>820</v>
      </c>
      <c r="AM267" s="21">
        <f>AJ267+AL267</f>
        <v>1156</v>
      </c>
      <c r="AN267" s="21">
        <v>1200</v>
      </c>
      <c r="AO267" s="21"/>
      <c r="AP267" s="21">
        <f>AM267+AO267</f>
        <v>1156</v>
      </c>
      <c r="AQ267" s="21">
        <v>1200</v>
      </c>
      <c r="AR267" s="78" t="s">
        <v>1329</v>
      </c>
      <c r="AS267" s="22" t="s">
        <v>187</v>
      </c>
      <c r="AT267" s="23" t="s">
        <v>176</v>
      </c>
      <c r="AU267" s="23"/>
      <c r="AV267" s="54"/>
      <c r="AW267" s="23" t="s">
        <v>1330</v>
      </c>
    </row>
    <row r="268" s="1" customFormat="1" ht="61" customHeight="1" spans="1:49">
      <c r="A268" s="25"/>
      <c r="B268" s="149">
        <f t="shared" si="146"/>
        <v>168</v>
      </c>
      <c r="C268" s="25"/>
      <c r="D268" s="25" t="s">
        <v>1331</v>
      </c>
      <c r="E268" s="25"/>
      <c r="F268" s="25"/>
      <c r="G268" s="25" t="s">
        <v>200</v>
      </c>
      <c r="H268" s="20" t="s">
        <v>402</v>
      </c>
      <c r="I268" s="20" t="s">
        <v>402</v>
      </c>
      <c r="J268" s="25" t="s">
        <v>209</v>
      </c>
      <c r="K268" s="25">
        <v>2089</v>
      </c>
      <c r="L268" s="25"/>
      <c r="M268" s="137" t="s">
        <v>1332</v>
      </c>
      <c r="N268" s="25"/>
      <c r="O268" s="25" t="s">
        <v>618</v>
      </c>
      <c r="P268" s="25"/>
      <c r="Q268" s="25"/>
      <c r="R268" s="25"/>
      <c r="S268" s="25"/>
      <c r="T268" s="25"/>
      <c r="U268" s="25"/>
      <c r="V268" s="25"/>
      <c r="W268" s="25"/>
      <c r="X268" s="25"/>
      <c r="Y268" s="25"/>
      <c r="Z268" s="25"/>
      <c r="AA268" s="25"/>
      <c r="AB268" s="25"/>
      <c r="AC268" s="25"/>
      <c r="AD268" s="25"/>
      <c r="AE268" s="25"/>
      <c r="AF268" s="25"/>
      <c r="AG268" s="25"/>
      <c r="AH268" s="25"/>
      <c r="AI268" s="21"/>
      <c r="AJ268" s="21"/>
      <c r="AK268" s="21"/>
      <c r="AL268" s="21"/>
      <c r="AM268" s="21"/>
      <c r="AN268" s="21"/>
      <c r="AO268" s="21"/>
      <c r="AP268" s="21"/>
      <c r="AQ268" s="21"/>
      <c r="AR268" s="54"/>
      <c r="AS268" s="23"/>
      <c r="AT268" s="20"/>
      <c r="AU268" s="20"/>
      <c r="AV268" s="20"/>
      <c r="AW268" s="20" t="s">
        <v>408</v>
      </c>
    </row>
    <row r="269" s="1" customFormat="1" ht="36" spans="1:49">
      <c r="A269" s="25"/>
      <c r="B269" s="24">
        <f t="shared" si="146"/>
        <v>169</v>
      </c>
      <c r="C269" s="21"/>
      <c r="D269" s="21" t="s">
        <v>1333</v>
      </c>
      <c r="E269" s="21"/>
      <c r="F269" s="21"/>
      <c r="G269" s="21" t="s">
        <v>200</v>
      </c>
      <c r="H269" s="23" t="s">
        <v>402</v>
      </c>
      <c r="I269" s="23" t="s">
        <v>402</v>
      </c>
      <c r="J269" s="21" t="s">
        <v>209</v>
      </c>
      <c r="K269" s="21">
        <v>3000</v>
      </c>
      <c r="L269" s="21"/>
      <c r="M269" s="43" t="s">
        <v>1334</v>
      </c>
      <c r="N269" s="21"/>
      <c r="O269" s="21" t="s">
        <v>397</v>
      </c>
      <c r="P269" s="21"/>
      <c r="Q269" s="21" t="s">
        <v>1335</v>
      </c>
      <c r="R269" s="21"/>
      <c r="S269" s="21"/>
      <c r="T269" s="21"/>
      <c r="U269" s="25"/>
      <c r="V269" s="25"/>
      <c r="W269" s="25"/>
      <c r="X269" s="25"/>
      <c r="Y269" s="25"/>
      <c r="Z269" s="25"/>
      <c r="AA269" s="25"/>
      <c r="AB269" s="25"/>
      <c r="AC269" s="25"/>
      <c r="AD269" s="25"/>
      <c r="AE269" s="25"/>
      <c r="AF269" s="25"/>
      <c r="AG269" s="21"/>
      <c r="AH269" s="21"/>
      <c r="AI269" s="21"/>
      <c r="AJ269" s="21"/>
      <c r="AK269" s="21"/>
      <c r="AL269" s="21"/>
      <c r="AM269" s="21"/>
      <c r="AN269" s="21"/>
      <c r="AO269" s="21"/>
      <c r="AP269" s="21"/>
      <c r="AQ269" s="21"/>
      <c r="AR269" s="70"/>
      <c r="AS269" s="23"/>
      <c r="AT269" s="23"/>
      <c r="AU269" s="23"/>
      <c r="AV269" s="23"/>
      <c r="AW269" s="23" t="s">
        <v>408</v>
      </c>
    </row>
    <row r="270" s="1" customFormat="1" ht="24" spans="1:49">
      <c r="A270" s="20"/>
      <c r="B270" s="24">
        <f t="shared" si="146"/>
        <v>170</v>
      </c>
      <c r="C270" s="21"/>
      <c r="D270" s="23" t="s">
        <v>1336</v>
      </c>
      <c r="E270" s="21"/>
      <c r="F270" s="21"/>
      <c r="G270" s="21" t="s">
        <v>200</v>
      </c>
      <c r="H270" s="23" t="s">
        <v>402</v>
      </c>
      <c r="I270" s="23" t="s">
        <v>1337</v>
      </c>
      <c r="J270" s="21" t="s">
        <v>58</v>
      </c>
      <c r="K270" s="21">
        <v>500</v>
      </c>
      <c r="L270" s="21"/>
      <c r="M270" s="43" t="s">
        <v>1338</v>
      </c>
      <c r="N270" s="21"/>
      <c r="O270" s="21" t="s">
        <v>61</v>
      </c>
      <c r="P270" s="21"/>
      <c r="Q270" s="21"/>
      <c r="R270" s="21"/>
      <c r="S270" s="21"/>
      <c r="T270" s="21"/>
      <c r="U270" s="25"/>
      <c r="V270" s="25"/>
      <c r="W270" s="25"/>
      <c r="X270" s="25"/>
      <c r="Y270" s="25"/>
      <c r="Z270" s="25"/>
      <c r="AA270" s="25"/>
      <c r="AB270" s="25"/>
      <c r="AC270" s="25"/>
      <c r="AD270" s="25"/>
      <c r="AE270" s="25"/>
      <c r="AF270" s="25"/>
      <c r="AG270" s="21"/>
      <c r="AH270" s="21"/>
      <c r="AI270" s="21"/>
      <c r="AJ270" s="21"/>
      <c r="AK270" s="21"/>
      <c r="AL270" s="21"/>
      <c r="AM270" s="21"/>
      <c r="AN270" s="21"/>
      <c r="AO270" s="21"/>
      <c r="AP270" s="21"/>
      <c r="AQ270" s="21"/>
      <c r="AR270" s="70"/>
      <c r="AS270" s="23"/>
      <c r="AT270" s="23"/>
      <c r="AU270" s="23"/>
      <c r="AV270" s="23"/>
      <c r="AW270" s="23" t="s">
        <v>408</v>
      </c>
    </row>
    <row r="271" s="1" customFormat="1" ht="99" spans="1:49">
      <c r="A271" s="25"/>
      <c r="B271" s="21">
        <f t="shared" si="146"/>
        <v>171</v>
      </c>
      <c r="C271" s="21"/>
      <c r="D271" s="21" t="s">
        <v>1339</v>
      </c>
      <c r="E271" s="21"/>
      <c r="F271" s="21"/>
      <c r="G271" s="21" t="s">
        <v>200</v>
      </c>
      <c r="H271" s="23" t="s">
        <v>402</v>
      </c>
      <c r="I271" s="23" t="s">
        <v>402</v>
      </c>
      <c r="J271" s="21" t="s">
        <v>209</v>
      </c>
      <c r="K271" s="21">
        <v>7000</v>
      </c>
      <c r="L271" s="21"/>
      <c r="M271" s="43" t="s">
        <v>1340</v>
      </c>
      <c r="N271" s="21"/>
      <c r="O271" s="21" t="s">
        <v>335</v>
      </c>
      <c r="P271" s="21"/>
      <c r="Q271" s="21"/>
      <c r="R271" s="21"/>
      <c r="S271" s="21"/>
      <c r="T271" s="21"/>
      <c r="U271" s="25"/>
      <c r="V271" s="25"/>
      <c r="W271" s="25"/>
      <c r="X271" s="25"/>
      <c r="Y271" s="25"/>
      <c r="Z271" s="25"/>
      <c r="AA271" s="25"/>
      <c r="AB271" s="25"/>
      <c r="AC271" s="25"/>
      <c r="AD271" s="25"/>
      <c r="AE271" s="25"/>
      <c r="AF271" s="25"/>
      <c r="AG271" s="21"/>
      <c r="AH271" s="21"/>
      <c r="AI271" s="21"/>
      <c r="AJ271" s="21"/>
      <c r="AK271" s="21"/>
      <c r="AL271" s="21"/>
      <c r="AM271" s="21"/>
      <c r="AN271" s="21"/>
      <c r="AO271" s="21"/>
      <c r="AP271" s="21"/>
      <c r="AQ271" s="21"/>
      <c r="AR271" s="70"/>
      <c r="AS271" s="23"/>
      <c r="AT271" s="23"/>
      <c r="AU271" s="23"/>
      <c r="AV271" s="23"/>
      <c r="AW271" s="23" t="s">
        <v>408</v>
      </c>
    </row>
    <row r="272" s="1" customFormat="1" ht="36.75" spans="1:49">
      <c r="A272" s="25"/>
      <c r="B272" s="21">
        <f t="shared" si="146"/>
        <v>172</v>
      </c>
      <c r="C272" s="21"/>
      <c r="D272" s="21" t="s">
        <v>1341</v>
      </c>
      <c r="E272" s="21"/>
      <c r="F272" s="21"/>
      <c r="G272" s="21" t="s">
        <v>200</v>
      </c>
      <c r="H272" s="23" t="s">
        <v>402</v>
      </c>
      <c r="I272" s="23" t="s">
        <v>402</v>
      </c>
      <c r="J272" s="21" t="s">
        <v>209</v>
      </c>
      <c r="K272" s="21">
        <v>500</v>
      </c>
      <c r="L272" s="21"/>
      <c r="M272" s="43" t="s">
        <v>1342</v>
      </c>
      <c r="N272" s="21"/>
      <c r="O272" s="21" t="s">
        <v>61</v>
      </c>
      <c r="P272" s="21"/>
      <c r="Q272" s="21" t="s">
        <v>1343</v>
      </c>
      <c r="R272" s="21"/>
      <c r="S272" s="21"/>
      <c r="T272" s="21"/>
      <c r="U272" s="25"/>
      <c r="V272" s="25"/>
      <c r="W272" s="25"/>
      <c r="X272" s="25"/>
      <c r="Y272" s="25"/>
      <c r="Z272" s="25"/>
      <c r="AA272" s="25"/>
      <c r="AB272" s="25"/>
      <c r="AC272" s="25"/>
      <c r="AD272" s="25"/>
      <c r="AE272" s="25"/>
      <c r="AF272" s="25"/>
      <c r="AG272" s="21"/>
      <c r="AH272" s="21"/>
      <c r="AI272" s="21"/>
      <c r="AJ272" s="21"/>
      <c r="AK272" s="21"/>
      <c r="AL272" s="21"/>
      <c r="AM272" s="21"/>
      <c r="AN272" s="21"/>
      <c r="AO272" s="21"/>
      <c r="AP272" s="21"/>
      <c r="AQ272" s="21"/>
      <c r="AR272" s="70"/>
      <c r="AS272" s="23"/>
      <c r="AT272" s="23"/>
      <c r="AU272" s="23"/>
      <c r="AV272" s="23"/>
      <c r="AW272" s="23" t="s">
        <v>408</v>
      </c>
    </row>
    <row r="273" s="1" customFormat="1" ht="19" customHeight="1" spans="1:49">
      <c r="A273" s="15"/>
      <c r="B273" s="29" t="s">
        <v>1344</v>
      </c>
      <c r="C273" s="30"/>
      <c r="D273" s="31"/>
      <c r="E273" s="36" t="s">
        <v>1345</v>
      </c>
      <c r="F273" s="33"/>
      <c r="G273" s="33"/>
      <c r="H273" s="33"/>
      <c r="I273" s="33"/>
      <c r="J273" s="33"/>
      <c r="K273" s="32">
        <f>SUM(K274:K284)</f>
        <v>63900</v>
      </c>
      <c r="L273" s="32">
        <f>SUM(L274:L284)</f>
        <v>7200</v>
      </c>
      <c r="M273" s="45"/>
      <c r="N273" s="32"/>
      <c r="O273" s="32"/>
      <c r="P273" s="32"/>
      <c r="Q273" s="32"/>
      <c r="R273" s="32"/>
      <c r="S273" s="32"/>
      <c r="T273" s="32"/>
      <c r="U273" s="18"/>
      <c r="V273" s="18">
        <v>731</v>
      </c>
      <c r="W273" s="18">
        <v>1030</v>
      </c>
      <c r="X273" s="18"/>
      <c r="Y273" s="18">
        <f>SUM(Y274:Y284)</f>
        <v>911</v>
      </c>
      <c r="Z273" s="18">
        <f>SUM(Z274:Z284)</f>
        <v>365</v>
      </c>
      <c r="AA273" s="18">
        <f>SUM(AA274:AA284)</f>
        <v>1276</v>
      </c>
      <c r="AB273" s="18">
        <f>SUM(AB274:AB284)</f>
        <v>1294</v>
      </c>
      <c r="AC273" s="18"/>
      <c r="AD273" s="18">
        <f t="shared" ref="AD273:AK273" si="147">SUM(AD274:AD284)</f>
        <v>1943</v>
      </c>
      <c r="AE273" s="18">
        <f t="shared" si="147"/>
        <v>1961</v>
      </c>
      <c r="AF273" s="18"/>
      <c r="AG273" s="18">
        <f t="shared" si="147"/>
        <v>2501</v>
      </c>
      <c r="AH273" s="18">
        <f t="shared" si="147"/>
        <v>2998</v>
      </c>
      <c r="AI273" s="32">
        <f t="shared" si="147"/>
        <v>167</v>
      </c>
      <c r="AJ273" s="32">
        <f t="shared" si="147"/>
        <v>2668</v>
      </c>
      <c r="AK273" s="32">
        <f t="shared" si="147"/>
        <v>2998</v>
      </c>
      <c r="AL273" s="32"/>
      <c r="AM273" s="32">
        <f t="shared" ref="AM273:AQ273" si="148">SUM(AM274:AM284)</f>
        <v>2819</v>
      </c>
      <c r="AN273" s="32">
        <f t="shared" si="148"/>
        <v>2998</v>
      </c>
      <c r="AO273" s="32"/>
      <c r="AP273" s="32">
        <f t="shared" si="148"/>
        <v>2819</v>
      </c>
      <c r="AQ273" s="32">
        <f t="shared" si="148"/>
        <v>2998</v>
      </c>
      <c r="AR273" s="70"/>
      <c r="AS273" s="23"/>
      <c r="AT273" s="23"/>
      <c r="AU273" s="33"/>
      <c r="AV273" s="33"/>
      <c r="AW273" s="33"/>
    </row>
    <row r="274" s="1" customFormat="1" ht="267" customHeight="1" spans="1:49">
      <c r="A274" s="25"/>
      <c r="B274" s="24">
        <f>B272+1</f>
        <v>173</v>
      </c>
      <c r="C274" s="24"/>
      <c r="D274" s="28" t="s">
        <v>1346</v>
      </c>
      <c r="E274" s="21"/>
      <c r="F274" s="21"/>
      <c r="G274" s="21" t="s">
        <v>96</v>
      </c>
      <c r="H274" s="21" t="s">
        <v>1055</v>
      </c>
      <c r="I274" s="21" t="s">
        <v>596</v>
      </c>
      <c r="J274" s="21" t="s">
        <v>209</v>
      </c>
      <c r="K274" s="21">
        <v>3600</v>
      </c>
      <c r="L274" s="21">
        <v>1700</v>
      </c>
      <c r="M274" s="43" t="s">
        <v>1347</v>
      </c>
      <c r="N274" s="21" t="s">
        <v>358</v>
      </c>
      <c r="O274" s="21" t="s">
        <v>335</v>
      </c>
      <c r="P274" s="21" t="s">
        <v>63</v>
      </c>
      <c r="Q274" s="21" t="s">
        <v>63</v>
      </c>
      <c r="R274" s="21" t="s">
        <v>63</v>
      </c>
      <c r="S274" s="21" t="s">
        <v>64</v>
      </c>
      <c r="T274" s="28" t="s">
        <v>1348</v>
      </c>
      <c r="U274" s="25">
        <v>731</v>
      </c>
      <c r="V274" s="25">
        <v>731</v>
      </c>
      <c r="W274" s="25">
        <v>890</v>
      </c>
      <c r="X274" s="25">
        <v>180</v>
      </c>
      <c r="Y274" s="25">
        <v>911</v>
      </c>
      <c r="Z274" s="25">
        <v>365</v>
      </c>
      <c r="AA274" s="25">
        <f t="shared" ref="AA274:AA279" si="149">Y274+Z274</f>
        <v>1276</v>
      </c>
      <c r="AB274" s="25">
        <v>1276</v>
      </c>
      <c r="AC274" s="25">
        <v>667</v>
      </c>
      <c r="AD274" s="25">
        <f>AA274+AC274</f>
        <v>1943</v>
      </c>
      <c r="AE274" s="25">
        <v>1943</v>
      </c>
      <c r="AF274" s="52">
        <v>558</v>
      </c>
      <c r="AG274" s="21">
        <f>AD274+AF274</f>
        <v>2501</v>
      </c>
      <c r="AH274" s="21">
        <v>2980</v>
      </c>
      <c r="AI274" s="21">
        <v>167</v>
      </c>
      <c r="AJ274" s="21">
        <f>AG274+AI274</f>
        <v>2668</v>
      </c>
      <c r="AK274" s="21">
        <v>2980</v>
      </c>
      <c r="AL274" s="21">
        <v>151</v>
      </c>
      <c r="AM274" s="21">
        <f>AJ274+AL274</f>
        <v>2819</v>
      </c>
      <c r="AN274" s="21">
        <v>2980</v>
      </c>
      <c r="AO274" s="21"/>
      <c r="AP274" s="21">
        <f>AM274+AO274</f>
        <v>2819</v>
      </c>
      <c r="AQ274" s="21">
        <v>2980</v>
      </c>
      <c r="AR274" s="71" t="s">
        <v>1349</v>
      </c>
      <c r="AS274" s="23" t="s">
        <v>64</v>
      </c>
      <c r="AT274" s="23"/>
      <c r="AU274" s="23" t="s">
        <v>64</v>
      </c>
      <c r="AV274" s="23"/>
      <c r="AW274" s="23" t="s">
        <v>601</v>
      </c>
    </row>
    <row r="275" s="1" customFormat="1" ht="72" spans="1:49">
      <c r="A275" s="25"/>
      <c r="B275" s="62">
        <f t="shared" ref="B275:B284" si="150">B274+1</f>
        <v>174</v>
      </c>
      <c r="C275" s="32"/>
      <c r="D275" s="21" t="s">
        <v>1350</v>
      </c>
      <c r="E275" s="21"/>
      <c r="F275" s="33"/>
      <c r="G275" s="21" t="s">
        <v>96</v>
      </c>
      <c r="H275" s="21" t="s">
        <v>378</v>
      </c>
      <c r="I275" s="23" t="s">
        <v>596</v>
      </c>
      <c r="J275" s="21" t="s">
        <v>209</v>
      </c>
      <c r="K275" s="62">
        <v>4000</v>
      </c>
      <c r="L275" s="62">
        <v>3000</v>
      </c>
      <c r="M275" s="86" t="s">
        <v>1351</v>
      </c>
      <c r="N275" s="23" t="s">
        <v>1352</v>
      </c>
      <c r="O275" s="62" t="s">
        <v>61</v>
      </c>
      <c r="P275" s="62" t="s">
        <v>1353</v>
      </c>
      <c r="Q275" s="62" t="s">
        <v>63</v>
      </c>
      <c r="R275" s="62" t="s">
        <v>63</v>
      </c>
      <c r="S275" s="62"/>
      <c r="T275" s="62"/>
      <c r="U275" s="61"/>
      <c r="V275" s="61"/>
      <c r="W275" s="61"/>
      <c r="X275" s="61"/>
      <c r="Y275" s="61"/>
      <c r="Z275" s="61"/>
      <c r="AA275" s="25">
        <f t="shared" si="149"/>
        <v>0</v>
      </c>
      <c r="AB275" s="61">
        <v>5</v>
      </c>
      <c r="AC275" s="61"/>
      <c r="AD275" s="61"/>
      <c r="AE275" s="61">
        <v>5</v>
      </c>
      <c r="AF275" s="61"/>
      <c r="AG275" s="62"/>
      <c r="AH275" s="62">
        <v>5</v>
      </c>
      <c r="AI275" s="62"/>
      <c r="AJ275" s="62"/>
      <c r="AK275" s="62">
        <v>5</v>
      </c>
      <c r="AL275" s="62"/>
      <c r="AM275" s="62"/>
      <c r="AN275" s="62">
        <v>5</v>
      </c>
      <c r="AO275" s="62"/>
      <c r="AP275" s="62"/>
      <c r="AQ275" s="62">
        <v>5</v>
      </c>
      <c r="AR275" s="71" t="s">
        <v>1354</v>
      </c>
      <c r="AS275" s="23"/>
      <c r="AT275" s="23" t="s">
        <v>275</v>
      </c>
      <c r="AU275" s="23"/>
      <c r="AV275" s="23"/>
      <c r="AW275" s="23" t="s">
        <v>601</v>
      </c>
    </row>
    <row r="276" s="1" customFormat="1" ht="60" spans="1:49">
      <c r="A276" s="150"/>
      <c r="B276" s="21">
        <f t="shared" si="150"/>
        <v>175</v>
      </c>
      <c r="C276" s="21"/>
      <c r="D276" s="151" t="s">
        <v>1355</v>
      </c>
      <c r="E276" s="21"/>
      <c r="F276" s="21"/>
      <c r="G276" s="21" t="s">
        <v>96</v>
      </c>
      <c r="H276" s="23" t="s">
        <v>596</v>
      </c>
      <c r="I276" s="23" t="s">
        <v>1356</v>
      </c>
      <c r="J276" s="21" t="s">
        <v>58</v>
      </c>
      <c r="K276" s="23">
        <v>2000</v>
      </c>
      <c r="L276" s="21">
        <v>2000</v>
      </c>
      <c r="M276" s="43" t="s">
        <v>1357</v>
      </c>
      <c r="N276" s="21" t="s">
        <v>1358</v>
      </c>
      <c r="O276" s="21" t="s">
        <v>335</v>
      </c>
      <c r="P276" s="21"/>
      <c r="Q276" s="21" t="s">
        <v>63</v>
      </c>
      <c r="R276" s="21" t="s">
        <v>63</v>
      </c>
      <c r="S276" s="21"/>
      <c r="T276" s="21"/>
      <c r="U276" s="25"/>
      <c r="V276" s="25"/>
      <c r="W276" s="25">
        <v>140</v>
      </c>
      <c r="X276" s="25"/>
      <c r="Y276" s="25"/>
      <c r="Z276" s="25"/>
      <c r="AA276" s="25">
        <f t="shared" si="149"/>
        <v>0</v>
      </c>
      <c r="AB276" s="25"/>
      <c r="AC276" s="25"/>
      <c r="AD276" s="25"/>
      <c r="AE276" s="25"/>
      <c r="AF276" s="25"/>
      <c r="AG276" s="21"/>
      <c r="AH276" s="21"/>
      <c r="AI276" s="21"/>
      <c r="AJ276" s="21"/>
      <c r="AK276" s="21"/>
      <c r="AL276" s="21"/>
      <c r="AM276" s="21"/>
      <c r="AN276" s="21"/>
      <c r="AO276" s="21"/>
      <c r="AP276" s="21"/>
      <c r="AQ276" s="21"/>
      <c r="AR276" s="71" t="s">
        <v>1359</v>
      </c>
      <c r="AS276" s="23" t="s">
        <v>64</v>
      </c>
      <c r="AT276" s="23" t="s">
        <v>211</v>
      </c>
      <c r="AU276" s="23"/>
      <c r="AV276" s="23"/>
      <c r="AW276" s="23" t="s">
        <v>601</v>
      </c>
    </row>
    <row r="277" s="1" customFormat="1" ht="117" customHeight="1" spans="1:49">
      <c r="A277" s="150"/>
      <c r="B277" s="21">
        <f t="shared" si="150"/>
        <v>176</v>
      </c>
      <c r="C277" s="21"/>
      <c r="D277" s="151" t="s">
        <v>1360</v>
      </c>
      <c r="E277" s="21" t="s">
        <v>339</v>
      </c>
      <c r="F277" s="21"/>
      <c r="G277" s="21" t="s">
        <v>96</v>
      </c>
      <c r="H277" s="23" t="s">
        <v>596</v>
      </c>
      <c r="I277" s="23" t="s">
        <v>1361</v>
      </c>
      <c r="J277" s="21" t="s">
        <v>58</v>
      </c>
      <c r="K277" s="23">
        <v>4000</v>
      </c>
      <c r="L277" s="21">
        <v>500</v>
      </c>
      <c r="M277" s="43" t="s">
        <v>1362</v>
      </c>
      <c r="N277" s="21" t="s">
        <v>1221</v>
      </c>
      <c r="O277" s="21" t="s">
        <v>335</v>
      </c>
      <c r="P277" s="21"/>
      <c r="Q277" s="21"/>
      <c r="R277" s="21"/>
      <c r="S277" s="21"/>
      <c r="T277" s="21"/>
      <c r="U277" s="25"/>
      <c r="V277" s="25"/>
      <c r="W277" s="25"/>
      <c r="X277" s="25"/>
      <c r="Y277" s="25"/>
      <c r="Z277" s="25"/>
      <c r="AA277" s="25">
        <f t="shared" si="149"/>
        <v>0</v>
      </c>
      <c r="AB277" s="25">
        <v>8</v>
      </c>
      <c r="AC277" s="25"/>
      <c r="AD277" s="25"/>
      <c r="AE277" s="25">
        <v>8</v>
      </c>
      <c r="AF277" s="25"/>
      <c r="AG277" s="21"/>
      <c r="AH277" s="21">
        <v>8</v>
      </c>
      <c r="AI277" s="21"/>
      <c r="AJ277" s="21"/>
      <c r="AK277" s="21">
        <v>8</v>
      </c>
      <c r="AL277" s="21"/>
      <c r="AM277" s="21"/>
      <c r="AN277" s="21">
        <v>8</v>
      </c>
      <c r="AO277" s="21"/>
      <c r="AP277" s="21"/>
      <c r="AQ277" s="21">
        <v>8</v>
      </c>
      <c r="AR277" s="71" t="s">
        <v>1363</v>
      </c>
      <c r="AS277" s="23"/>
      <c r="AT277" s="23" t="s">
        <v>836</v>
      </c>
      <c r="AU277" s="23"/>
      <c r="AV277" s="23"/>
      <c r="AW277" s="23" t="s">
        <v>601</v>
      </c>
    </row>
    <row r="278" s="1" customFormat="1" ht="88.5" spans="1:49">
      <c r="A278" s="25"/>
      <c r="B278" s="21">
        <f t="shared" si="150"/>
        <v>177</v>
      </c>
      <c r="C278" s="24"/>
      <c r="D278" s="21" t="s">
        <v>1364</v>
      </c>
      <c r="E278" s="21"/>
      <c r="F278" s="21"/>
      <c r="G278" s="21" t="s">
        <v>200</v>
      </c>
      <c r="H278" s="21" t="s">
        <v>378</v>
      </c>
      <c r="I278" s="21" t="s">
        <v>596</v>
      </c>
      <c r="J278" s="21" t="s">
        <v>209</v>
      </c>
      <c r="K278" s="21">
        <v>4000</v>
      </c>
      <c r="L278" s="21"/>
      <c r="M278" s="43" t="s">
        <v>1365</v>
      </c>
      <c r="N278" s="21"/>
      <c r="O278" s="21" t="s">
        <v>397</v>
      </c>
      <c r="P278" s="21"/>
      <c r="Q278" s="21"/>
      <c r="R278" s="21" t="s">
        <v>63</v>
      </c>
      <c r="S278" s="21"/>
      <c r="T278" s="21"/>
      <c r="U278" s="25"/>
      <c r="V278" s="25"/>
      <c r="W278" s="25"/>
      <c r="X278" s="25"/>
      <c r="Y278" s="25"/>
      <c r="Z278" s="25"/>
      <c r="AA278" s="25">
        <f t="shared" si="149"/>
        <v>0</v>
      </c>
      <c r="AB278" s="25"/>
      <c r="AC278" s="25"/>
      <c r="AD278" s="25"/>
      <c r="AE278" s="25"/>
      <c r="AF278" s="25"/>
      <c r="AG278" s="21"/>
      <c r="AH278" s="21"/>
      <c r="AI278" s="21"/>
      <c r="AJ278" s="21"/>
      <c r="AK278" s="21"/>
      <c r="AL278" s="21"/>
      <c r="AM278" s="21"/>
      <c r="AN278" s="21"/>
      <c r="AO278" s="21"/>
      <c r="AP278" s="21"/>
      <c r="AQ278" s="21"/>
      <c r="AR278" s="71" t="s">
        <v>1366</v>
      </c>
      <c r="AS278" s="23"/>
      <c r="AT278" s="23"/>
      <c r="AU278" s="23"/>
      <c r="AV278" s="23"/>
      <c r="AW278" s="23" t="s">
        <v>601</v>
      </c>
    </row>
    <row r="279" s="1" customFormat="1" ht="37.5" spans="1:49">
      <c r="A279" s="25"/>
      <c r="B279" s="24">
        <f t="shared" si="150"/>
        <v>178</v>
      </c>
      <c r="C279" s="24"/>
      <c r="D279" s="21" t="s">
        <v>1367</v>
      </c>
      <c r="E279" s="21"/>
      <c r="F279" s="21"/>
      <c r="G279" s="21" t="s">
        <v>200</v>
      </c>
      <c r="H279" s="23" t="s">
        <v>596</v>
      </c>
      <c r="I279" s="21" t="s">
        <v>596</v>
      </c>
      <c r="J279" s="21" t="s">
        <v>209</v>
      </c>
      <c r="K279" s="21">
        <v>14000</v>
      </c>
      <c r="L279" s="21"/>
      <c r="M279" s="43" t="s">
        <v>1368</v>
      </c>
      <c r="N279" s="21"/>
      <c r="O279" s="21" t="s">
        <v>618</v>
      </c>
      <c r="P279" s="21"/>
      <c r="Q279" s="21" t="s">
        <v>63</v>
      </c>
      <c r="R279" s="21" t="s">
        <v>63</v>
      </c>
      <c r="S279" s="21"/>
      <c r="T279" s="21"/>
      <c r="U279" s="25"/>
      <c r="V279" s="25"/>
      <c r="W279" s="25"/>
      <c r="X279" s="25"/>
      <c r="Y279" s="25"/>
      <c r="Z279" s="25"/>
      <c r="AA279" s="25">
        <f t="shared" si="149"/>
        <v>0</v>
      </c>
      <c r="AB279" s="25">
        <v>5</v>
      </c>
      <c r="AC279" s="25"/>
      <c r="AD279" s="25"/>
      <c r="AE279" s="25">
        <v>5</v>
      </c>
      <c r="AF279" s="25"/>
      <c r="AG279" s="21"/>
      <c r="AH279" s="21">
        <v>5</v>
      </c>
      <c r="AI279" s="21"/>
      <c r="AJ279" s="21"/>
      <c r="AK279" s="21">
        <v>5</v>
      </c>
      <c r="AL279" s="21"/>
      <c r="AM279" s="21"/>
      <c r="AN279" s="21">
        <v>5</v>
      </c>
      <c r="AO279" s="21"/>
      <c r="AP279" s="21"/>
      <c r="AQ279" s="21">
        <v>5</v>
      </c>
      <c r="AR279" s="71" t="s">
        <v>1369</v>
      </c>
      <c r="AS279" s="23"/>
      <c r="AT279" s="23"/>
      <c r="AU279" s="23"/>
      <c r="AV279" s="23"/>
      <c r="AW279" s="23" t="s">
        <v>601</v>
      </c>
    </row>
    <row r="280" s="1" customFormat="1" ht="174.75" spans="1:49">
      <c r="A280" s="25"/>
      <c r="B280" s="24">
        <f t="shared" si="150"/>
        <v>179</v>
      </c>
      <c r="C280" s="24"/>
      <c r="D280" s="21" t="s">
        <v>1370</v>
      </c>
      <c r="E280" s="21"/>
      <c r="F280" s="21"/>
      <c r="G280" s="21" t="s">
        <v>200</v>
      </c>
      <c r="H280" s="21" t="s">
        <v>596</v>
      </c>
      <c r="I280" s="21" t="s">
        <v>596</v>
      </c>
      <c r="J280" s="21" t="s">
        <v>209</v>
      </c>
      <c r="K280" s="21">
        <v>4500</v>
      </c>
      <c r="L280" s="21"/>
      <c r="M280" s="43" t="s">
        <v>1371</v>
      </c>
      <c r="N280" s="21"/>
      <c r="O280" s="21" t="s">
        <v>74</v>
      </c>
      <c r="P280" s="21"/>
      <c r="Q280" s="21"/>
      <c r="R280" s="21"/>
      <c r="S280" s="21"/>
      <c r="T280" s="21"/>
      <c r="U280" s="25"/>
      <c r="V280" s="25"/>
      <c r="W280" s="25"/>
      <c r="X280" s="25"/>
      <c r="Y280" s="25"/>
      <c r="Z280" s="25"/>
      <c r="AA280" s="25"/>
      <c r="AB280" s="25"/>
      <c r="AC280" s="25"/>
      <c r="AD280" s="25"/>
      <c r="AE280" s="25"/>
      <c r="AF280" s="25"/>
      <c r="AG280" s="21"/>
      <c r="AH280" s="21"/>
      <c r="AI280" s="21"/>
      <c r="AJ280" s="21"/>
      <c r="AK280" s="21"/>
      <c r="AL280" s="21"/>
      <c r="AM280" s="21"/>
      <c r="AN280" s="21"/>
      <c r="AO280" s="21"/>
      <c r="AP280" s="21"/>
      <c r="AQ280" s="21"/>
      <c r="AR280" s="71" t="s">
        <v>1372</v>
      </c>
      <c r="AS280" s="23"/>
      <c r="AT280" s="23"/>
      <c r="AU280" s="23"/>
      <c r="AV280" s="23"/>
      <c r="AW280" s="23" t="s">
        <v>601</v>
      </c>
    </row>
    <row r="281" s="1" customFormat="1" ht="72.75" spans="1:49">
      <c r="A281" s="25"/>
      <c r="B281" s="24">
        <f t="shared" si="150"/>
        <v>180</v>
      </c>
      <c r="C281" s="24"/>
      <c r="D281" s="21" t="s">
        <v>1373</v>
      </c>
      <c r="E281" s="21"/>
      <c r="F281" s="21"/>
      <c r="G281" s="21" t="s">
        <v>200</v>
      </c>
      <c r="H281" s="21" t="s">
        <v>596</v>
      </c>
      <c r="I281" s="21"/>
      <c r="J281" s="21" t="s">
        <v>58</v>
      </c>
      <c r="K281" s="21"/>
      <c r="L281" s="21"/>
      <c r="M281" s="43" t="s">
        <v>1374</v>
      </c>
      <c r="N281" s="21"/>
      <c r="O281" s="21" t="s">
        <v>61</v>
      </c>
      <c r="P281" s="21"/>
      <c r="Q281" s="21"/>
      <c r="R281" s="21"/>
      <c r="S281" s="21"/>
      <c r="T281" s="21"/>
      <c r="U281" s="25"/>
      <c r="V281" s="25"/>
      <c r="W281" s="25"/>
      <c r="X281" s="25"/>
      <c r="Y281" s="25"/>
      <c r="Z281" s="25"/>
      <c r="AA281" s="25"/>
      <c r="AB281" s="25"/>
      <c r="AC281" s="25"/>
      <c r="AD281" s="25"/>
      <c r="AE281" s="25"/>
      <c r="AF281" s="25"/>
      <c r="AG281" s="21"/>
      <c r="AH281" s="21"/>
      <c r="AI281" s="21"/>
      <c r="AJ281" s="21"/>
      <c r="AK281" s="21"/>
      <c r="AL281" s="21"/>
      <c r="AM281" s="21"/>
      <c r="AN281" s="21"/>
      <c r="AO281" s="21"/>
      <c r="AP281" s="21"/>
      <c r="AQ281" s="21"/>
      <c r="AR281" s="71" t="s">
        <v>1375</v>
      </c>
      <c r="AS281" s="23"/>
      <c r="AT281" s="23"/>
      <c r="AU281" s="23"/>
      <c r="AV281" s="23"/>
      <c r="AW281" s="23" t="s">
        <v>601</v>
      </c>
    </row>
    <row r="282" s="1" customFormat="1" ht="121.5" spans="1:49">
      <c r="A282" s="152"/>
      <c r="B282" s="21">
        <f t="shared" si="150"/>
        <v>181</v>
      </c>
      <c r="C282" s="21"/>
      <c r="D282" s="153" t="s">
        <v>1376</v>
      </c>
      <c r="E282" s="21"/>
      <c r="F282" s="21"/>
      <c r="G282" s="21" t="s">
        <v>200</v>
      </c>
      <c r="H282" s="23" t="s">
        <v>596</v>
      </c>
      <c r="I282" s="23" t="s">
        <v>1377</v>
      </c>
      <c r="J282" s="21" t="s">
        <v>58</v>
      </c>
      <c r="K282" s="23">
        <v>13000</v>
      </c>
      <c r="L282" s="21"/>
      <c r="M282" s="43" t="s">
        <v>1378</v>
      </c>
      <c r="N282" s="21"/>
      <c r="O282" s="21" t="s">
        <v>335</v>
      </c>
      <c r="P282" s="21"/>
      <c r="Q282" s="21"/>
      <c r="R282" s="21"/>
      <c r="S282" s="21"/>
      <c r="T282" s="21"/>
      <c r="U282" s="25"/>
      <c r="V282" s="25"/>
      <c r="W282" s="25"/>
      <c r="X282" s="25"/>
      <c r="Y282" s="25"/>
      <c r="Z282" s="25"/>
      <c r="AA282" s="25"/>
      <c r="AB282" s="25"/>
      <c r="AC282" s="25"/>
      <c r="AD282" s="25"/>
      <c r="AE282" s="25"/>
      <c r="AF282" s="25"/>
      <c r="AG282" s="21"/>
      <c r="AH282" s="21"/>
      <c r="AI282" s="21"/>
      <c r="AJ282" s="21"/>
      <c r="AK282" s="21"/>
      <c r="AL282" s="21"/>
      <c r="AM282" s="21"/>
      <c r="AN282" s="21"/>
      <c r="AO282" s="21"/>
      <c r="AP282" s="21"/>
      <c r="AQ282" s="21"/>
      <c r="AR282" s="71" t="s">
        <v>1379</v>
      </c>
      <c r="AS282" s="23"/>
      <c r="AT282" s="23"/>
      <c r="AU282" s="23"/>
      <c r="AV282" s="23"/>
      <c r="AW282" s="23" t="s">
        <v>601</v>
      </c>
    </row>
    <row r="283" s="1" customFormat="1" ht="37.5" spans="1:49">
      <c r="A283" s="25"/>
      <c r="B283" s="21">
        <f t="shared" si="150"/>
        <v>182</v>
      </c>
      <c r="C283" s="21"/>
      <c r="D283" s="21" t="s">
        <v>1380</v>
      </c>
      <c r="E283" s="21"/>
      <c r="F283" s="21"/>
      <c r="G283" s="21" t="s">
        <v>200</v>
      </c>
      <c r="H283" s="21" t="s">
        <v>596</v>
      </c>
      <c r="I283" s="21" t="s">
        <v>1381</v>
      </c>
      <c r="J283" s="21" t="s">
        <v>58</v>
      </c>
      <c r="K283" s="21">
        <v>4000</v>
      </c>
      <c r="L283" s="21"/>
      <c r="M283" s="43" t="s">
        <v>1382</v>
      </c>
      <c r="N283" s="21"/>
      <c r="O283" s="21" t="s">
        <v>335</v>
      </c>
      <c r="P283" s="21"/>
      <c r="Q283" s="21"/>
      <c r="R283" s="21"/>
      <c r="S283" s="21"/>
      <c r="T283" s="21"/>
      <c r="U283" s="25"/>
      <c r="V283" s="25"/>
      <c r="W283" s="25"/>
      <c r="X283" s="25"/>
      <c r="Y283" s="25"/>
      <c r="Z283" s="25"/>
      <c r="AA283" s="25"/>
      <c r="AB283" s="25"/>
      <c r="AC283" s="25"/>
      <c r="AD283" s="25"/>
      <c r="AE283" s="25"/>
      <c r="AF283" s="25"/>
      <c r="AG283" s="21"/>
      <c r="AH283" s="21"/>
      <c r="AI283" s="21"/>
      <c r="AJ283" s="21"/>
      <c r="AK283" s="21"/>
      <c r="AL283" s="21"/>
      <c r="AM283" s="21"/>
      <c r="AN283" s="21"/>
      <c r="AO283" s="21"/>
      <c r="AP283" s="21"/>
      <c r="AQ283" s="21"/>
      <c r="AR283" s="71" t="s">
        <v>1383</v>
      </c>
      <c r="AS283" s="23"/>
      <c r="AT283" s="23"/>
      <c r="AU283" s="23"/>
      <c r="AV283" s="23"/>
      <c r="AW283" s="23" t="s">
        <v>601</v>
      </c>
    </row>
    <row r="284" s="1" customFormat="1" ht="48" spans="1:49">
      <c r="A284" s="25"/>
      <c r="B284" s="154">
        <f t="shared" si="150"/>
        <v>183</v>
      </c>
      <c r="C284" s="32"/>
      <c r="D284" s="21" t="s">
        <v>1384</v>
      </c>
      <c r="E284" s="21"/>
      <c r="F284" s="21"/>
      <c r="G284" s="21" t="s">
        <v>200</v>
      </c>
      <c r="H284" s="23" t="s">
        <v>596</v>
      </c>
      <c r="I284" s="23" t="s">
        <v>1385</v>
      </c>
      <c r="J284" s="21" t="s">
        <v>58</v>
      </c>
      <c r="K284" s="21">
        <v>10800</v>
      </c>
      <c r="L284" s="21"/>
      <c r="M284" s="43" t="s">
        <v>1386</v>
      </c>
      <c r="N284" s="21"/>
      <c r="O284" s="21" t="s">
        <v>335</v>
      </c>
      <c r="P284" s="21"/>
      <c r="Q284" s="21"/>
      <c r="R284" s="21"/>
      <c r="S284" s="21"/>
      <c r="T284" s="21"/>
      <c r="U284" s="25"/>
      <c r="V284" s="25"/>
      <c r="W284" s="25"/>
      <c r="X284" s="25"/>
      <c r="Y284" s="25"/>
      <c r="Z284" s="25"/>
      <c r="AA284" s="25"/>
      <c r="AB284" s="25"/>
      <c r="AC284" s="25"/>
      <c r="AD284" s="25"/>
      <c r="AE284" s="25"/>
      <c r="AF284" s="25"/>
      <c r="AG284" s="21"/>
      <c r="AH284" s="21"/>
      <c r="AI284" s="21"/>
      <c r="AJ284" s="21"/>
      <c r="AK284" s="21"/>
      <c r="AL284" s="21"/>
      <c r="AM284" s="21"/>
      <c r="AN284" s="21"/>
      <c r="AO284" s="21"/>
      <c r="AP284" s="21"/>
      <c r="AQ284" s="21"/>
      <c r="AR284" s="71" t="s">
        <v>1387</v>
      </c>
      <c r="AS284" s="23"/>
      <c r="AT284" s="23"/>
      <c r="AU284" s="23"/>
      <c r="AV284" s="23"/>
      <c r="AW284" s="23" t="s">
        <v>601</v>
      </c>
    </row>
    <row r="285" s="1" customFormat="1" ht="24.75" spans="1:49">
      <c r="A285" s="15"/>
      <c r="B285" s="29" t="s">
        <v>1388</v>
      </c>
      <c r="C285" s="30"/>
      <c r="D285" s="31"/>
      <c r="E285" s="36" t="s">
        <v>1389</v>
      </c>
      <c r="F285" s="33"/>
      <c r="G285" s="33"/>
      <c r="H285" s="33"/>
      <c r="I285" s="33"/>
      <c r="J285" s="33"/>
      <c r="K285" s="32">
        <f>SUM(K286:K293)</f>
        <v>136619</v>
      </c>
      <c r="L285" s="32">
        <f>SUM(L286:L293)</f>
        <v>6150</v>
      </c>
      <c r="M285" s="45"/>
      <c r="N285" s="32"/>
      <c r="O285" s="32"/>
      <c r="P285" s="32"/>
      <c r="Q285" s="32"/>
      <c r="R285" s="32"/>
      <c r="S285" s="32"/>
      <c r="T285" s="32"/>
      <c r="U285" s="18"/>
      <c r="V285" s="18">
        <v>1012</v>
      </c>
      <c r="W285" s="18">
        <v>1180</v>
      </c>
      <c r="X285" s="18"/>
      <c r="Y285" s="18">
        <f>SUM(Y286:Y293)</f>
        <v>1012</v>
      </c>
      <c r="Z285" s="18">
        <f>SUM(Z286:Z293)</f>
        <v>0</v>
      </c>
      <c r="AA285" s="18">
        <f>SUM(AA286:AA293)</f>
        <v>1012</v>
      </c>
      <c r="AB285" s="18">
        <f>SUM(AB286:AB293)</f>
        <v>1570</v>
      </c>
      <c r="AC285" s="18"/>
      <c r="AD285" s="18">
        <f t="shared" ref="AD285:AK285" si="151">SUM(AD286:AD293)</f>
        <v>1012</v>
      </c>
      <c r="AE285" s="18">
        <f t="shared" si="151"/>
        <v>1670</v>
      </c>
      <c r="AF285" s="18">
        <f t="shared" si="151"/>
        <v>0</v>
      </c>
      <c r="AG285" s="18">
        <f t="shared" si="151"/>
        <v>1012</v>
      </c>
      <c r="AH285" s="18">
        <f t="shared" si="151"/>
        <v>1750</v>
      </c>
      <c r="AI285" s="32">
        <f t="shared" si="151"/>
        <v>0</v>
      </c>
      <c r="AJ285" s="32">
        <f t="shared" si="151"/>
        <v>1012</v>
      </c>
      <c r="AK285" s="32">
        <f t="shared" si="151"/>
        <v>1750</v>
      </c>
      <c r="AL285" s="32"/>
      <c r="AM285" s="32">
        <f t="shared" ref="AM285:AQ285" si="152">SUM(AM286:AM293)</f>
        <v>1012</v>
      </c>
      <c r="AN285" s="32">
        <f t="shared" si="152"/>
        <v>1820</v>
      </c>
      <c r="AO285" s="32"/>
      <c r="AP285" s="32">
        <f t="shared" si="152"/>
        <v>1781</v>
      </c>
      <c r="AQ285" s="32">
        <f t="shared" si="152"/>
        <v>2542</v>
      </c>
      <c r="AR285" s="70"/>
      <c r="AS285" s="23"/>
      <c r="AT285" s="23"/>
      <c r="AU285" s="33"/>
      <c r="AV285" s="33"/>
      <c r="AW285" s="33"/>
    </row>
    <row r="286" s="1" customFormat="1" ht="108" spans="1:49">
      <c r="A286" s="25" t="s">
        <v>1390</v>
      </c>
      <c r="B286" s="21">
        <f>B284+1</f>
        <v>184</v>
      </c>
      <c r="C286" s="21"/>
      <c r="D286" s="21" t="s">
        <v>1391</v>
      </c>
      <c r="E286" s="21" t="s">
        <v>377</v>
      </c>
      <c r="F286" s="21" t="s">
        <v>83</v>
      </c>
      <c r="G286" s="21" t="s">
        <v>55</v>
      </c>
      <c r="H286" s="21" t="s">
        <v>490</v>
      </c>
      <c r="I286" s="23" t="s">
        <v>1392</v>
      </c>
      <c r="J286" s="21" t="s">
        <v>58</v>
      </c>
      <c r="K286" s="21">
        <v>108500</v>
      </c>
      <c r="L286" s="21">
        <v>3000</v>
      </c>
      <c r="M286" s="43" t="s">
        <v>1393</v>
      </c>
      <c r="N286" s="21" t="s">
        <v>1394</v>
      </c>
      <c r="O286" s="21" t="s">
        <v>61</v>
      </c>
      <c r="P286" s="21" t="s">
        <v>62</v>
      </c>
      <c r="Q286" s="21" t="s">
        <v>1395</v>
      </c>
      <c r="R286" s="21" t="s">
        <v>1396</v>
      </c>
      <c r="S286" s="21" t="s">
        <v>64</v>
      </c>
      <c r="T286" s="28" t="s">
        <v>1397</v>
      </c>
      <c r="U286" s="25">
        <v>617</v>
      </c>
      <c r="V286" s="25">
        <v>1012</v>
      </c>
      <c r="W286" s="25">
        <v>1180</v>
      </c>
      <c r="X286" s="25">
        <v>0</v>
      </c>
      <c r="Y286" s="25">
        <v>1012</v>
      </c>
      <c r="Z286" s="25">
        <v>0</v>
      </c>
      <c r="AA286" s="25">
        <f>Y286+Z286</f>
        <v>1012</v>
      </c>
      <c r="AB286" s="25">
        <v>1530</v>
      </c>
      <c r="AC286" s="25"/>
      <c r="AD286" s="25">
        <v>1012</v>
      </c>
      <c r="AE286" s="25">
        <v>1630</v>
      </c>
      <c r="AF286" s="52"/>
      <c r="AG286" s="21">
        <v>1012</v>
      </c>
      <c r="AH286" s="21">
        <v>1710</v>
      </c>
      <c r="AI286" s="21">
        <v>0</v>
      </c>
      <c r="AJ286" s="21">
        <v>1012</v>
      </c>
      <c r="AK286" s="21">
        <v>1710</v>
      </c>
      <c r="AL286" s="21">
        <v>0</v>
      </c>
      <c r="AM286" s="21">
        <v>1012</v>
      </c>
      <c r="AN286" s="21">
        <v>1780</v>
      </c>
      <c r="AO286" s="21">
        <v>769</v>
      </c>
      <c r="AP286" s="21">
        <v>1781</v>
      </c>
      <c r="AQ286" s="21">
        <v>2154</v>
      </c>
      <c r="AR286" s="71" t="s">
        <v>1398</v>
      </c>
      <c r="AS286" s="23" t="s">
        <v>64</v>
      </c>
      <c r="AT286" s="23"/>
      <c r="AU286" s="23"/>
      <c r="AV286" s="23"/>
      <c r="AW286" s="23" t="s">
        <v>496</v>
      </c>
    </row>
    <row r="287" s="1" customFormat="1" ht="86.25" spans="1:49">
      <c r="A287" s="25"/>
      <c r="B287" s="24">
        <f t="shared" ref="B287:B294" si="153">B286+1</f>
        <v>185</v>
      </c>
      <c r="C287" s="24"/>
      <c r="D287" s="21" t="s">
        <v>1399</v>
      </c>
      <c r="E287" s="21" t="s">
        <v>104</v>
      </c>
      <c r="F287" s="21"/>
      <c r="G287" s="21" t="s">
        <v>96</v>
      </c>
      <c r="H287" s="21" t="s">
        <v>490</v>
      </c>
      <c r="I287" s="21" t="s">
        <v>1400</v>
      </c>
      <c r="J287" s="21" t="s">
        <v>58</v>
      </c>
      <c r="K287" s="21">
        <v>1000</v>
      </c>
      <c r="L287" s="21">
        <v>1000</v>
      </c>
      <c r="M287" s="43" t="s">
        <v>1401</v>
      </c>
      <c r="N287" s="21" t="s">
        <v>744</v>
      </c>
      <c r="O287" s="21" t="s">
        <v>74</v>
      </c>
      <c r="P287" s="21" t="s">
        <v>62</v>
      </c>
      <c r="Q287" s="21" t="s">
        <v>1402</v>
      </c>
      <c r="R287" s="21" t="s">
        <v>1403</v>
      </c>
      <c r="S287" s="21"/>
      <c r="T287" s="21"/>
      <c r="U287" s="25"/>
      <c r="V287" s="25"/>
      <c r="W287" s="25"/>
      <c r="X287" s="25"/>
      <c r="Y287" s="25"/>
      <c r="Z287" s="25"/>
      <c r="AA287" s="25"/>
      <c r="AB287" s="25"/>
      <c r="AC287" s="25"/>
      <c r="AD287" s="25"/>
      <c r="AE287" s="25"/>
      <c r="AF287" s="25"/>
      <c r="AG287" s="21"/>
      <c r="AH287" s="21"/>
      <c r="AI287" s="21"/>
      <c r="AJ287" s="21"/>
      <c r="AK287" s="21"/>
      <c r="AL287" s="21"/>
      <c r="AM287" s="21"/>
      <c r="AN287" s="21"/>
      <c r="AO287" s="21"/>
      <c r="AP287" s="21"/>
      <c r="AQ287" s="21"/>
      <c r="AR287" s="71" t="s">
        <v>1404</v>
      </c>
      <c r="AS287" s="23"/>
      <c r="AT287" s="23" t="s">
        <v>176</v>
      </c>
      <c r="AU287" s="23" t="s">
        <v>64</v>
      </c>
      <c r="AV287" s="23"/>
      <c r="AW287" s="23" t="s">
        <v>496</v>
      </c>
    </row>
    <row r="288" s="1" customFormat="1" ht="99" spans="1:49">
      <c r="A288" s="25" t="s">
        <v>1405</v>
      </c>
      <c r="B288" s="24">
        <f t="shared" si="153"/>
        <v>186</v>
      </c>
      <c r="C288" s="24"/>
      <c r="D288" s="21" t="s">
        <v>1405</v>
      </c>
      <c r="E288" s="21" t="s">
        <v>377</v>
      </c>
      <c r="F288" s="21" t="s">
        <v>83</v>
      </c>
      <c r="G288" s="21" t="s">
        <v>96</v>
      </c>
      <c r="H288" s="21" t="s">
        <v>490</v>
      </c>
      <c r="I288" s="21" t="s">
        <v>1406</v>
      </c>
      <c r="J288" s="21" t="s">
        <v>58</v>
      </c>
      <c r="K288" s="21">
        <v>13619</v>
      </c>
      <c r="L288" s="21">
        <v>2000</v>
      </c>
      <c r="M288" s="43" t="s">
        <v>1407</v>
      </c>
      <c r="N288" s="21" t="s">
        <v>1408</v>
      </c>
      <c r="O288" s="21" t="s">
        <v>61</v>
      </c>
      <c r="P288" s="21" t="s">
        <v>62</v>
      </c>
      <c r="Q288" s="21" t="s">
        <v>63</v>
      </c>
      <c r="R288" s="21" t="s">
        <v>63</v>
      </c>
      <c r="S288" s="21"/>
      <c r="T288" s="21"/>
      <c r="U288" s="25"/>
      <c r="V288" s="25"/>
      <c r="W288" s="25"/>
      <c r="X288" s="25"/>
      <c r="Y288" s="25"/>
      <c r="Z288" s="25"/>
      <c r="AA288" s="25"/>
      <c r="AB288" s="25">
        <v>40</v>
      </c>
      <c r="AC288" s="25"/>
      <c r="AD288" s="25"/>
      <c r="AE288" s="25">
        <v>40</v>
      </c>
      <c r="AF288" s="25"/>
      <c r="AG288" s="21"/>
      <c r="AH288" s="21">
        <v>40</v>
      </c>
      <c r="AI288" s="21"/>
      <c r="AJ288" s="21"/>
      <c r="AK288" s="21">
        <v>40</v>
      </c>
      <c r="AL288" s="21"/>
      <c r="AM288" s="21"/>
      <c r="AN288" s="21">
        <v>40</v>
      </c>
      <c r="AO288" s="21"/>
      <c r="AP288" s="21"/>
      <c r="AQ288" s="21">
        <v>388</v>
      </c>
      <c r="AR288" s="71" t="s">
        <v>1409</v>
      </c>
      <c r="AS288" s="63" t="s">
        <v>197</v>
      </c>
      <c r="AT288" s="74" t="s">
        <v>176</v>
      </c>
      <c r="AU288" s="23"/>
      <c r="AV288" s="23"/>
      <c r="AW288" s="23" t="s">
        <v>496</v>
      </c>
    </row>
    <row r="289" s="1" customFormat="1" ht="145.5" spans="1:49">
      <c r="A289" s="25"/>
      <c r="B289" s="24">
        <f t="shared" si="153"/>
        <v>187</v>
      </c>
      <c r="C289" s="24"/>
      <c r="D289" s="21" t="s">
        <v>1410</v>
      </c>
      <c r="E289" s="21" t="s">
        <v>1411</v>
      </c>
      <c r="F289" s="21"/>
      <c r="G289" s="21" t="s">
        <v>200</v>
      </c>
      <c r="H289" s="21" t="s">
        <v>490</v>
      </c>
      <c r="I289" s="21" t="s">
        <v>490</v>
      </c>
      <c r="J289" s="21" t="s">
        <v>209</v>
      </c>
      <c r="K289" s="21">
        <v>500</v>
      </c>
      <c r="L289" s="21">
        <v>150</v>
      </c>
      <c r="M289" s="43" t="s">
        <v>1412</v>
      </c>
      <c r="N289" s="21" t="s">
        <v>254</v>
      </c>
      <c r="O289" s="21" t="s">
        <v>61</v>
      </c>
      <c r="P289" s="21"/>
      <c r="Q289" s="21" t="s">
        <v>1413</v>
      </c>
      <c r="R289" s="21" t="s">
        <v>1414</v>
      </c>
      <c r="S289" s="21"/>
      <c r="T289" s="21"/>
      <c r="U289" s="25"/>
      <c r="V289" s="25"/>
      <c r="W289" s="25"/>
      <c r="X289" s="25"/>
      <c r="Y289" s="25"/>
      <c r="Z289" s="25"/>
      <c r="AA289" s="25"/>
      <c r="AB289" s="25"/>
      <c r="AC289" s="25"/>
      <c r="AD289" s="25"/>
      <c r="AE289" s="25"/>
      <c r="AF289" s="25"/>
      <c r="AG289" s="21"/>
      <c r="AH289" s="21"/>
      <c r="AI289" s="21"/>
      <c r="AJ289" s="21"/>
      <c r="AK289" s="21"/>
      <c r="AL289" s="21"/>
      <c r="AM289" s="21"/>
      <c r="AN289" s="21"/>
      <c r="AO289" s="21"/>
      <c r="AP289" s="21"/>
      <c r="AQ289" s="21"/>
      <c r="AR289" s="71" t="s">
        <v>1415</v>
      </c>
      <c r="AS289" s="23"/>
      <c r="AT289" s="23" t="s">
        <v>176</v>
      </c>
      <c r="AU289" s="23" t="s">
        <v>64</v>
      </c>
      <c r="AV289" s="23" t="s">
        <v>1416</v>
      </c>
      <c r="AW289" s="23" t="s">
        <v>496</v>
      </c>
    </row>
    <row r="290" s="1" customFormat="1" ht="133.5" spans="1:49">
      <c r="A290" s="25"/>
      <c r="B290" s="21">
        <f t="shared" si="153"/>
        <v>188</v>
      </c>
      <c r="C290" s="21"/>
      <c r="D290" s="21" t="s">
        <v>1417</v>
      </c>
      <c r="E290" s="21"/>
      <c r="F290" s="39"/>
      <c r="G290" s="21" t="s">
        <v>200</v>
      </c>
      <c r="H290" s="21" t="s">
        <v>490</v>
      </c>
      <c r="I290" s="21" t="s">
        <v>490</v>
      </c>
      <c r="J290" s="21" t="s">
        <v>209</v>
      </c>
      <c r="K290" s="21">
        <v>3000</v>
      </c>
      <c r="L290" s="21"/>
      <c r="M290" s="43" t="s">
        <v>1418</v>
      </c>
      <c r="N290" s="21"/>
      <c r="O290" s="21" t="s">
        <v>61</v>
      </c>
      <c r="P290" s="21"/>
      <c r="Q290" s="21" t="s">
        <v>1419</v>
      </c>
      <c r="R290" s="21" t="s">
        <v>1420</v>
      </c>
      <c r="S290" s="21"/>
      <c r="T290" s="21"/>
      <c r="U290" s="25"/>
      <c r="V290" s="25"/>
      <c r="W290" s="25"/>
      <c r="X290" s="25"/>
      <c r="Y290" s="25"/>
      <c r="Z290" s="25"/>
      <c r="AA290" s="25"/>
      <c r="AB290" s="25"/>
      <c r="AC290" s="25"/>
      <c r="AD290" s="25"/>
      <c r="AE290" s="25"/>
      <c r="AF290" s="25"/>
      <c r="AG290" s="21"/>
      <c r="AH290" s="21"/>
      <c r="AI290" s="21"/>
      <c r="AJ290" s="21"/>
      <c r="AK290" s="21"/>
      <c r="AL290" s="21"/>
      <c r="AM290" s="21"/>
      <c r="AN290" s="21"/>
      <c r="AO290" s="21"/>
      <c r="AP290" s="21"/>
      <c r="AQ290" s="21"/>
      <c r="AR290" s="70"/>
      <c r="AS290" s="23"/>
      <c r="AT290" s="23"/>
      <c r="AU290" s="23"/>
      <c r="AV290" s="23"/>
      <c r="AW290" s="23" t="s">
        <v>496</v>
      </c>
    </row>
    <row r="291" s="1" customFormat="1" ht="97.5" spans="1:49">
      <c r="A291" s="25"/>
      <c r="B291" s="24">
        <f t="shared" si="153"/>
        <v>189</v>
      </c>
      <c r="C291" s="21"/>
      <c r="D291" s="21" t="s">
        <v>1421</v>
      </c>
      <c r="E291" s="21"/>
      <c r="F291" s="21"/>
      <c r="G291" s="21" t="s">
        <v>200</v>
      </c>
      <c r="H291" s="21" t="s">
        <v>490</v>
      </c>
      <c r="I291" s="21" t="s">
        <v>490</v>
      </c>
      <c r="J291" s="21" t="s">
        <v>209</v>
      </c>
      <c r="K291" s="21">
        <v>2000</v>
      </c>
      <c r="L291" s="21"/>
      <c r="M291" s="43" t="s">
        <v>1422</v>
      </c>
      <c r="N291" s="21"/>
      <c r="O291" s="21" t="s">
        <v>397</v>
      </c>
      <c r="P291" s="21"/>
      <c r="Q291" s="21" t="s">
        <v>1423</v>
      </c>
      <c r="R291" s="21" t="s">
        <v>1424</v>
      </c>
      <c r="S291" s="21"/>
      <c r="T291" s="21"/>
      <c r="U291" s="25"/>
      <c r="V291" s="25"/>
      <c r="W291" s="25"/>
      <c r="X291" s="25"/>
      <c r="Y291" s="25"/>
      <c r="Z291" s="25"/>
      <c r="AA291" s="25"/>
      <c r="AB291" s="25"/>
      <c r="AC291" s="25"/>
      <c r="AD291" s="25"/>
      <c r="AE291" s="25"/>
      <c r="AF291" s="25"/>
      <c r="AG291" s="21"/>
      <c r="AH291" s="21"/>
      <c r="AI291" s="21"/>
      <c r="AJ291" s="21"/>
      <c r="AK291" s="21"/>
      <c r="AL291" s="21"/>
      <c r="AM291" s="21"/>
      <c r="AN291" s="21"/>
      <c r="AO291" s="21"/>
      <c r="AP291" s="21"/>
      <c r="AQ291" s="21"/>
      <c r="AR291" s="70"/>
      <c r="AS291" s="23"/>
      <c r="AT291" s="23"/>
      <c r="AU291" s="23"/>
      <c r="AV291" s="92" t="s">
        <v>1425</v>
      </c>
      <c r="AW291" s="23" t="s">
        <v>496</v>
      </c>
    </row>
    <row r="292" s="1" customFormat="1" ht="48" spans="1:49">
      <c r="A292" s="20"/>
      <c r="B292" s="24">
        <f t="shared" si="153"/>
        <v>190</v>
      </c>
      <c r="C292" s="21"/>
      <c r="D292" s="23" t="s">
        <v>1426</v>
      </c>
      <c r="E292" s="21"/>
      <c r="F292" s="21"/>
      <c r="G292" s="21" t="s">
        <v>200</v>
      </c>
      <c r="H292" s="21" t="s">
        <v>490</v>
      </c>
      <c r="I292" s="21" t="s">
        <v>490</v>
      </c>
      <c r="J292" s="21" t="s">
        <v>209</v>
      </c>
      <c r="K292" s="23">
        <v>7000</v>
      </c>
      <c r="L292" s="21"/>
      <c r="M292" s="43" t="s">
        <v>1427</v>
      </c>
      <c r="N292" s="21"/>
      <c r="O292" s="21" t="s">
        <v>397</v>
      </c>
      <c r="P292" s="21"/>
      <c r="Q292" s="21" t="s">
        <v>1428</v>
      </c>
      <c r="R292" s="21" t="s">
        <v>1424</v>
      </c>
      <c r="S292" s="21"/>
      <c r="T292" s="21"/>
      <c r="U292" s="25"/>
      <c r="V292" s="25"/>
      <c r="W292" s="25"/>
      <c r="X292" s="25"/>
      <c r="Y292" s="25"/>
      <c r="Z292" s="25"/>
      <c r="AA292" s="25"/>
      <c r="AB292" s="25"/>
      <c r="AC292" s="25"/>
      <c r="AD292" s="25"/>
      <c r="AE292" s="25"/>
      <c r="AF292" s="25"/>
      <c r="AG292" s="21"/>
      <c r="AH292" s="21"/>
      <c r="AI292" s="21"/>
      <c r="AJ292" s="21"/>
      <c r="AK292" s="21"/>
      <c r="AL292" s="21"/>
      <c r="AM292" s="21"/>
      <c r="AN292" s="21"/>
      <c r="AO292" s="21"/>
      <c r="AP292" s="21"/>
      <c r="AQ292" s="21"/>
      <c r="AR292" s="70"/>
      <c r="AS292" s="23"/>
      <c r="AT292" s="23"/>
      <c r="AU292" s="23"/>
      <c r="AV292" s="23"/>
      <c r="AW292" s="23" t="s">
        <v>496</v>
      </c>
    </row>
    <row r="293" s="1" customFormat="1" ht="49.5" spans="1:49">
      <c r="A293" s="20"/>
      <c r="B293" s="21">
        <f t="shared" si="153"/>
        <v>191</v>
      </c>
      <c r="C293" s="21"/>
      <c r="D293" s="23" t="s">
        <v>1429</v>
      </c>
      <c r="E293" s="21"/>
      <c r="F293" s="21"/>
      <c r="G293" s="21" t="s">
        <v>200</v>
      </c>
      <c r="H293" s="21" t="s">
        <v>490</v>
      </c>
      <c r="I293" s="21" t="s">
        <v>490</v>
      </c>
      <c r="J293" s="21" t="s">
        <v>209</v>
      </c>
      <c r="K293" s="23">
        <v>1000</v>
      </c>
      <c r="L293" s="21"/>
      <c r="M293" s="43" t="s">
        <v>1430</v>
      </c>
      <c r="N293" s="21"/>
      <c r="O293" s="21" t="s">
        <v>683</v>
      </c>
      <c r="P293" s="21"/>
      <c r="Q293" s="21" t="s">
        <v>1431</v>
      </c>
      <c r="R293" s="21"/>
      <c r="S293" s="21"/>
      <c r="T293" s="21"/>
      <c r="U293" s="25"/>
      <c r="V293" s="25"/>
      <c r="W293" s="25"/>
      <c r="X293" s="25"/>
      <c r="Y293" s="25"/>
      <c r="Z293" s="25"/>
      <c r="AA293" s="25"/>
      <c r="AB293" s="25"/>
      <c r="AC293" s="25"/>
      <c r="AD293" s="25"/>
      <c r="AE293" s="25"/>
      <c r="AF293" s="25"/>
      <c r="AG293" s="21"/>
      <c r="AH293" s="21"/>
      <c r="AI293" s="21"/>
      <c r="AJ293" s="21"/>
      <c r="AK293" s="21"/>
      <c r="AL293" s="21"/>
      <c r="AM293" s="21"/>
      <c r="AN293" s="21"/>
      <c r="AO293" s="21"/>
      <c r="AP293" s="21"/>
      <c r="AQ293" s="21"/>
      <c r="AR293" s="70"/>
      <c r="AS293" s="23"/>
      <c r="AT293" s="23"/>
      <c r="AU293" s="23"/>
      <c r="AV293" s="23"/>
      <c r="AW293" s="23" t="s">
        <v>496</v>
      </c>
    </row>
    <row r="294" s="1" customFormat="1" ht="96.75" spans="1:49">
      <c r="A294" s="20"/>
      <c r="B294" s="21">
        <f t="shared" si="153"/>
        <v>192</v>
      </c>
      <c r="C294" s="21"/>
      <c r="D294" s="23" t="s">
        <v>1432</v>
      </c>
      <c r="E294" s="21" t="s">
        <v>95</v>
      </c>
      <c r="F294" s="21"/>
      <c r="G294" s="21" t="s">
        <v>200</v>
      </c>
      <c r="H294" s="21" t="s">
        <v>490</v>
      </c>
      <c r="I294" s="21" t="s">
        <v>490</v>
      </c>
      <c r="J294" s="21" t="s">
        <v>209</v>
      </c>
      <c r="K294" s="23"/>
      <c r="L294" s="21"/>
      <c r="M294" s="43"/>
      <c r="N294" s="21"/>
      <c r="O294" s="21" t="s">
        <v>61</v>
      </c>
      <c r="P294" s="21"/>
      <c r="Q294" s="21"/>
      <c r="R294" s="21"/>
      <c r="S294" s="21"/>
      <c r="T294" s="21"/>
      <c r="U294" s="25"/>
      <c r="V294" s="25"/>
      <c r="W294" s="25"/>
      <c r="X294" s="25"/>
      <c r="Y294" s="25"/>
      <c r="Z294" s="25"/>
      <c r="AA294" s="25"/>
      <c r="AB294" s="25"/>
      <c r="AC294" s="25"/>
      <c r="AD294" s="25"/>
      <c r="AE294" s="25"/>
      <c r="AF294" s="25"/>
      <c r="AG294" s="21"/>
      <c r="AH294" s="21"/>
      <c r="AI294" s="21"/>
      <c r="AJ294" s="21"/>
      <c r="AK294" s="21"/>
      <c r="AL294" s="21"/>
      <c r="AM294" s="21"/>
      <c r="AN294" s="21"/>
      <c r="AO294" s="21"/>
      <c r="AP294" s="21"/>
      <c r="AQ294" s="21"/>
      <c r="AR294" s="70"/>
      <c r="AS294" s="23"/>
      <c r="AT294" s="23"/>
      <c r="AU294" s="23"/>
      <c r="AV294" s="23"/>
      <c r="AW294" s="23" t="s">
        <v>496</v>
      </c>
    </row>
    <row r="295" s="1" customFormat="1" ht="15" spans="1:49">
      <c r="A295" s="15"/>
      <c r="B295" s="29" t="s">
        <v>1433</v>
      </c>
      <c r="C295" s="30"/>
      <c r="D295" s="31"/>
      <c r="E295" s="36" t="s">
        <v>1434</v>
      </c>
      <c r="F295" s="33"/>
      <c r="G295" s="33"/>
      <c r="H295" s="33"/>
      <c r="I295" s="33"/>
      <c r="J295" s="33"/>
      <c r="K295" s="32">
        <f>SUM(K296:K314)</f>
        <v>74200</v>
      </c>
      <c r="L295" s="32">
        <f>SUM(L296:L314)</f>
        <v>7500</v>
      </c>
      <c r="M295" s="45"/>
      <c r="N295" s="32"/>
      <c r="O295" s="32"/>
      <c r="P295" s="32"/>
      <c r="Q295" s="32"/>
      <c r="R295" s="32"/>
      <c r="S295" s="32"/>
      <c r="T295" s="32"/>
      <c r="U295" s="18"/>
      <c r="V295" s="18">
        <v>647</v>
      </c>
      <c r="W295" s="18">
        <v>885</v>
      </c>
      <c r="X295" s="18"/>
      <c r="Y295" s="18">
        <f>SUM(Y296:Y314)</f>
        <v>934</v>
      </c>
      <c r="Z295" s="18">
        <f>SUM(Z296:Z314)</f>
        <v>596</v>
      </c>
      <c r="AA295" s="18">
        <f>SUM(AA296:AA314)</f>
        <v>1530</v>
      </c>
      <c r="AB295" s="18">
        <f>SUM(AB296:AB314)</f>
        <v>1890</v>
      </c>
      <c r="AC295" s="18"/>
      <c r="AD295" s="18">
        <f t="shared" ref="AD295:AK295" si="154">SUM(AD296:AD314)</f>
        <v>1530</v>
      </c>
      <c r="AE295" s="18">
        <f t="shared" si="154"/>
        <v>2080</v>
      </c>
      <c r="AF295" s="18"/>
      <c r="AG295" s="18">
        <f t="shared" si="154"/>
        <v>1970</v>
      </c>
      <c r="AH295" s="18">
        <f t="shared" si="154"/>
        <v>2660</v>
      </c>
      <c r="AI295" s="32">
        <f t="shared" si="154"/>
        <v>905</v>
      </c>
      <c r="AJ295" s="32">
        <f t="shared" si="154"/>
        <v>2875</v>
      </c>
      <c r="AK295" s="32">
        <f t="shared" si="154"/>
        <v>3850</v>
      </c>
      <c r="AL295" s="32"/>
      <c r="AM295" s="32">
        <f t="shared" ref="AM295:AQ295" si="155">SUM(AM296:AM314)</f>
        <v>3470</v>
      </c>
      <c r="AN295" s="32">
        <f t="shared" si="155"/>
        <v>4845</v>
      </c>
      <c r="AO295" s="32"/>
      <c r="AP295" s="32">
        <f t="shared" si="155"/>
        <v>3470</v>
      </c>
      <c r="AQ295" s="32">
        <f t="shared" si="155"/>
        <v>5024</v>
      </c>
      <c r="AR295" s="70"/>
      <c r="AS295" s="23"/>
      <c r="AT295" s="23"/>
      <c r="AU295" s="33"/>
      <c r="AV295" s="33"/>
      <c r="AW295" s="33"/>
    </row>
    <row r="296" s="1" customFormat="1" ht="84.75" spans="1:49">
      <c r="A296" s="25" t="s">
        <v>1435</v>
      </c>
      <c r="B296" s="21">
        <f>B294+1</f>
        <v>193</v>
      </c>
      <c r="C296" s="34"/>
      <c r="D296" s="21" t="s">
        <v>1436</v>
      </c>
      <c r="E296" s="21" t="s">
        <v>1437</v>
      </c>
      <c r="F296" s="21" t="s">
        <v>83</v>
      </c>
      <c r="G296" s="21" t="s">
        <v>96</v>
      </c>
      <c r="H296" s="21" t="s">
        <v>378</v>
      </c>
      <c r="I296" s="21" t="s">
        <v>455</v>
      </c>
      <c r="J296" s="21" t="s">
        <v>209</v>
      </c>
      <c r="K296" s="21">
        <v>12000</v>
      </c>
      <c r="L296" s="21">
        <v>6000</v>
      </c>
      <c r="M296" s="43" t="s">
        <v>1438</v>
      </c>
      <c r="N296" s="21" t="s">
        <v>1439</v>
      </c>
      <c r="O296" s="21" t="s">
        <v>397</v>
      </c>
      <c r="P296" s="21" t="s">
        <v>546</v>
      </c>
      <c r="Q296" s="21" t="s">
        <v>1440</v>
      </c>
      <c r="R296" s="21" t="s">
        <v>63</v>
      </c>
      <c r="S296" s="99" t="s">
        <v>1441</v>
      </c>
      <c r="T296" s="158" t="s">
        <v>1442</v>
      </c>
      <c r="U296" s="25"/>
      <c r="V296" s="25"/>
      <c r="W296" s="25">
        <v>200</v>
      </c>
      <c r="X296" s="25"/>
      <c r="Y296" s="25"/>
      <c r="Z296" s="25"/>
      <c r="AA296" s="25"/>
      <c r="AB296" s="25">
        <v>360</v>
      </c>
      <c r="AC296" s="25"/>
      <c r="AD296" s="20"/>
      <c r="AE296" s="20">
        <v>550</v>
      </c>
      <c r="AF296" s="52">
        <v>440</v>
      </c>
      <c r="AG296" s="20">
        <v>440</v>
      </c>
      <c r="AH296" s="20">
        <v>770</v>
      </c>
      <c r="AI296" s="23">
        <v>905</v>
      </c>
      <c r="AJ296" s="23">
        <f>SUM(AG296+AI296)</f>
        <v>1345</v>
      </c>
      <c r="AK296" s="23">
        <v>1960</v>
      </c>
      <c r="AL296" s="23">
        <v>595</v>
      </c>
      <c r="AM296" s="23">
        <f>SUM(AJ296+AL296)</f>
        <v>1940</v>
      </c>
      <c r="AN296" s="23">
        <v>2640</v>
      </c>
      <c r="AO296" s="23"/>
      <c r="AP296" s="23">
        <f>SUM(AM296+AO296)</f>
        <v>1940</v>
      </c>
      <c r="AQ296" s="23">
        <v>2819</v>
      </c>
      <c r="AR296" s="140" t="s">
        <v>1443</v>
      </c>
      <c r="AS296" s="23" t="s">
        <v>64</v>
      </c>
      <c r="AT296" s="23" t="s">
        <v>176</v>
      </c>
      <c r="AU296" s="23"/>
      <c r="AV296" s="23" t="s">
        <v>1444</v>
      </c>
      <c r="AW296" s="23" t="s">
        <v>461</v>
      </c>
    </row>
    <row r="297" s="1" customFormat="1" ht="37.5" spans="1:49">
      <c r="A297" s="25"/>
      <c r="B297" s="24">
        <f t="shared" ref="B297:B314" si="156">B296+1</f>
        <v>194</v>
      </c>
      <c r="C297" s="24"/>
      <c r="D297" s="21" t="s">
        <v>1445</v>
      </c>
      <c r="E297" s="21" t="s">
        <v>1437</v>
      </c>
      <c r="F297" s="21"/>
      <c r="G297" s="21" t="s">
        <v>96</v>
      </c>
      <c r="H297" s="21" t="s">
        <v>378</v>
      </c>
      <c r="I297" s="21" t="s">
        <v>455</v>
      </c>
      <c r="J297" s="21" t="s">
        <v>209</v>
      </c>
      <c r="K297" s="21">
        <v>4000</v>
      </c>
      <c r="L297" s="21">
        <v>1500</v>
      </c>
      <c r="M297" s="43" t="s">
        <v>1446</v>
      </c>
      <c r="N297" s="21" t="s">
        <v>1447</v>
      </c>
      <c r="O297" s="21" t="s">
        <v>397</v>
      </c>
      <c r="P297" s="21"/>
      <c r="Q297" s="21" t="s">
        <v>63</v>
      </c>
      <c r="R297" s="21" t="s">
        <v>63</v>
      </c>
      <c r="S297" s="21" t="s">
        <v>64</v>
      </c>
      <c r="T297" s="28" t="s">
        <v>1448</v>
      </c>
      <c r="U297" s="25">
        <v>647</v>
      </c>
      <c r="V297" s="25">
        <v>647</v>
      </c>
      <c r="W297" s="25">
        <v>685</v>
      </c>
      <c r="X297" s="25">
        <v>287</v>
      </c>
      <c r="Y297" s="25">
        <v>934</v>
      </c>
      <c r="Z297" s="25">
        <v>596</v>
      </c>
      <c r="AA297" s="25">
        <f>Y297+Z297</f>
        <v>1530</v>
      </c>
      <c r="AB297" s="25">
        <v>1530</v>
      </c>
      <c r="AC297" s="25"/>
      <c r="AD297" s="20">
        <v>1530</v>
      </c>
      <c r="AE297" s="20">
        <v>1530</v>
      </c>
      <c r="AF297" s="52"/>
      <c r="AG297" s="20">
        <v>1530</v>
      </c>
      <c r="AH297" s="20">
        <v>1890</v>
      </c>
      <c r="AI297" s="23">
        <v>0</v>
      </c>
      <c r="AJ297" s="23">
        <v>1530</v>
      </c>
      <c r="AK297" s="23">
        <v>1890</v>
      </c>
      <c r="AL297" s="23">
        <v>0</v>
      </c>
      <c r="AM297" s="23">
        <v>1530</v>
      </c>
      <c r="AN297" s="23">
        <v>1890</v>
      </c>
      <c r="AO297" s="23"/>
      <c r="AP297" s="23">
        <v>1530</v>
      </c>
      <c r="AQ297" s="23">
        <v>1890</v>
      </c>
      <c r="AR297" s="140" t="s">
        <v>1449</v>
      </c>
      <c r="AS297" s="23" t="s">
        <v>64</v>
      </c>
      <c r="AT297" s="23"/>
      <c r="AU297" s="23"/>
      <c r="AV297" s="23" t="s">
        <v>1450</v>
      </c>
      <c r="AW297" s="23" t="s">
        <v>461</v>
      </c>
    </row>
    <row r="298" s="1" customFormat="1" ht="87.75" spans="1:49">
      <c r="A298" s="25"/>
      <c r="B298" s="21">
        <f t="shared" si="156"/>
        <v>195</v>
      </c>
      <c r="C298" s="24"/>
      <c r="D298" s="21" t="s">
        <v>1451</v>
      </c>
      <c r="E298" s="39"/>
      <c r="F298" s="21"/>
      <c r="G298" s="21" t="s">
        <v>200</v>
      </c>
      <c r="H298" s="21" t="s">
        <v>455</v>
      </c>
      <c r="I298" s="21" t="s">
        <v>1452</v>
      </c>
      <c r="J298" s="21" t="s">
        <v>58</v>
      </c>
      <c r="K298" s="21">
        <v>3000</v>
      </c>
      <c r="L298" s="21"/>
      <c r="M298" s="43" t="s">
        <v>1453</v>
      </c>
      <c r="N298" s="21"/>
      <c r="O298" s="21" t="s">
        <v>683</v>
      </c>
      <c r="P298" s="21" t="s">
        <v>62</v>
      </c>
      <c r="Q298" s="21" t="s">
        <v>1454</v>
      </c>
      <c r="R298" s="21" t="s">
        <v>1455</v>
      </c>
      <c r="S298" s="21"/>
      <c r="T298" s="21"/>
      <c r="U298" s="25"/>
      <c r="V298" s="25"/>
      <c r="W298" s="25"/>
      <c r="X298" s="25"/>
      <c r="Y298" s="25"/>
      <c r="Z298" s="25"/>
      <c r="AA298" s="25"/>
      <c r="AB298" s="25"/>
      <c r="AC298" s="25"/>
      <c r="AD298" s="25"/>
      <c r="AE298" s="25"/>
      <c r="AF298" s="25"/>
      <c r="AG298" s="43"/>
      <c r="AH298" s="43"/>
      <c r="AI298" s="43"/>
      <c r="AJ298" s="43"/>
      <c r="AK298" s="43"/>
      <c r="AL298" s="43"/>
      <c r="AM298" s="43"/>
      <c r="AN298" s="43"/>
      <c r="AO298" s="43"/>
      <c r="AP298" s="43"/>
      <c r="AQ298" s="43"/>
      <c r="AR298" s="160" t="s">
        <v>1456</v>
      </c>
      <c r="AS298" s="23"/>
      <c r="AT298" s="23"/>
      <c r="AU298" s="23"/>
      <c r="AV298" s="54"/>
      <c r="AW298" s="23" t="s">
        <v>461</v>
      </c>
    </row>
    <row r="299" s="1" customFormat="1" ht="48" spans="1:49">
      <c r="A299" s="25"/>
      <c r="B299" s="21">
        <f t="shared" si="156"/>
        <v>196</v>
      </c>
      <c r="C299" s="24"/>
      <c r="D299" s="21" t="s">
        <v>1457</v>
      </c>
      <c r="E299" s="39"/>
      <c r="F299" s="21"/>
      <c r="G299" s="21" t="s">
        <v>200</v>
      </c>
      <c r="H299" s="21" t="s">
        <v>378</v>
      </c>
      <c r="I299" s="21" t="s">
        <v>455</v>
      </c>
      <c r="J299" s="21" t="s">
        <v>209</v>
      </c>
      <c r="K299" s="21">
        <v>3000</v>
      </c>
      <c r="L299" s="21"/>
      <c r="M299" s="43" t="s">
        <v>1458</v>
      </c>
      <c r="N299" s="21"/>
      <c r="O299" s="21" t="s">
        <v>74</v>
      </c>
      <c r="P299" s="21"/>
      <c r="Q299" s="21"/>
      <c r="R299" s="21"/>
      <c r="S299" s="21"/>
      <c r="T299" s="21"/>
      <c r="U299" s="25"/>
      <c r="V299" s="25"/>
      <c r="W299" s="25"/>
      <c r="X299" s="25"/>
      <c r="Y299" s="25"/>
      <c r="Z299" s="25"/>
      <c r="AA299" s="25"/>
      <c r="AB299" s="25"/>
      <c r="AC299" s="25"/>
      <c r="AD299" s="25"/>
      <c r="AE299" s="25"/>
      <c r="AF299" s="25"/>
      <c r="AG299" s="21"/>
      <c r="AH299" s="21"/>
      <c r="AI299" s="21"/>
      <c r="AJ299" s="21"/>
      <c r="AK299" s="21"/>
      <c r="AL299" s="21"/>
      <c r="AM299" s="21"/>
      <c r="AN299" s="21"/>
      <c r="AO299" s="21"/>
      <c r="AP299" s="21"/>
      <c r="AQ299" s="21"/>
      <c r="AR299" s="70"/>
      <c r="AS299" s="23"/>
      <c r="AT299" s="23"/>
      <c r="AU299" s="23"/>
      <c r="AV299" s="54"/>
      <c r="AW299" s="23" t="s">
        <v>461</v>
      </c>
    </row>
    <row r="300" s="1" customFormat="1" ht="36" spans="1:49">
      <c r="A300" s="25"/>
      <c r="B300" s="21">
        <f t="shared" si="156"/>
        <v>197</v>
      </c>
      <c r="C300" s="24"/>
      <c r="D300" s="21" t="s">
        <v>1459</v>
      </c>
      <c r="E300" s="39"/>
      <c r="F300" s="21"/>
      <c r="G300" s="21" t="s">
        <v>200</v>
      </c>
      <c r="H300" s="21" t="s">
        <v>378</v>
      </c>
      <c r="I300" s="21" t="s">
        <v>455</v>
      </c>
      <c r="J300" s="21" t="s">
        <v>209</v>
      </c>
      <c r="K300" s="21">
        <v>1200</v>
      </c>
      <c r="L300" s="21"/>
      <c r="M300" s="43" t="s">
        <v>1460</v>
      </c>
      <c r="N300" s="21"/>
      <c r="O300" s="21" t="s">
        <v>397</v>
      </c>
      <c r="P300" s="21"/>
      <c r="Q300" s="21"/>
      <c r="R300" s="21"/>
      <c r="S300" s="21"/>
      <c r="T300" s="21"/>
      <c r="U300" s="25"/>
      <c r="V300" s="25"/>
      <c r="W300" s="25"/>
      <c r="X300" s="25"/>
      <c r="Y300" s="25"/>
      <c r="Z300" s="25"/>
      <c r="AA300" s="25"/>
      <c r="AB300" s="25"/>
      <c r="AC300" s="25"/>
      <c r="AD300" s="25"/>
      <c r="AE300" s="25"/>
      <c r="AF300" s="25"/>
      <c r="AG300" s="21"/>
      <c r="AH300" s="21"/>
      <c r="AI300" s="21"/>
      <c r="AJ300" s="21"/>
      <c r="AK300" s="21"/>
      <c r="AL300" s="21"/>
      <c r="AM300" s="21"/>
      <c r="AN300" s="21"/>
      <c r="AO300" s="21"/>
      <c r="AP300" s="21"/>
      <c r="AQ300" s="21"/>
      <c r="AR300" s="70"/>
      <c r="AS300" s="23"/>
      <c r="AT300" s="23"/>
      <c r="AU300" s="23"/>
      <c r="AV300" s="54"/>
      <c r="AW300" s="23" t="s">
        <v>461</v>
      </c>
    </row>
    <row r="301" s="1" customFormat="1" ht="48" spans="1:49">
      <c r="A301" s="25"/>
      <c r="B301" s="21">
        <f t="shared" si="156"/>
        <v>198</v>
      </c>
      <c r="C301" s="24"/>
      <c r="D301" s="21" t="s">
        <v>1461</v>
      </c>
      <c r="E301" s="39"/>
      <c r="F301" s="21"/>
      <c r="G301" s="84" t="s">
        <v>747</v>
      </c>
      <c r="H301" s="21" t="s">
        <v>455</v>
      </c>
      <c r="I301" s="21" t="s">
        <v>1462</v>
      </c>
      <c r="J301" s="21" t="s">
        <v>58</v>
      </c>
      <c r="K301" s="21">
        <v>1700</v>
      </c>
      <c r="L301" s="21"/>
      <c r="M301" s="43" t="s">
        <v>1463</v>
      </c>
      <c r="N301" s="21"/>
      <c r="O301" s="21" t="s">
        <v>335</v>
      </c>
      <c r="P301" s="21"/>
      <c r="Q301" s="21"/>
      <c r="R301" s="21"/>
      <c r="S301" s="21"/>
      <c r="T301" s="21"/>
      <c r="U301" s="25"/>
      <c r="V301" s="25"/>
      <c r="W301" s="25"/>
      <c r="X301" s="25"/>
      <c r="Y301" s="25"/>
      <c r="Z301" s="25"/>
      <c r="AA301" s="25"/>
      <c r="AB301" s="25"/>
      <c r="AC301" s="25"/>
      <c r="AD301" s="25"/>
      <c r="AE301" s="25"/>
      <c r="AF301" s="25"/>
      <c r="AG301" s="21"/>
      <c r="AH301" s="21"/>
      <c r="AI301" s="21"/>
      <c r="AJ301" s="21"/>
      <c r="AK301" s="21"/>
      <c r="AL301" s="21"/>
      <c r="AM301" s="21"/>
      <c r="AN301" s="21">
        <v>315</v>
      </c>
      <c r="AO301" s="21"/>
      <c r="AP301" s="21"/>
      <c r="AQ301" s="21">
        <v>315</v>
      </c>
      <c r="AR301" s="108" t="s">
        <v>1464</v>
      </c>
      <c r="AS301" s="23" t="s">
        <v>64</v>
      </c>
      <c r="AT301" s="23"/>
      <c r="AU301" s="23"/>
      <c r="AV301" s="54"/>
      <c r="AW301" s="23" t="s">
        <v>461</v>
      </c>
    </row>
    <row r="302" s="1" customFormat="1" ht="49.5" spans="1:49">
      <c r="A302" s="25"/>
      <c r="B302" s="21">
        <f t="shared" si="156"/>
        <v>199</v>
      </c>
      <c r="C302" s="24"/>
      <c r="D302" s="21" t="s">
        <v>1465</v>
      </c>
      <c r="E302" s="39"/>
      <c r="F302" s="21"/>
      <c r="G302" s="21" t="s">
        <v>200</v>
      </c>
      <c r="H302" s="21" t="s">
        <v>455</v>
      </c>
      <c r="I302" s="21" t="s">
        <v>455</v>
      </c>
      <c r="J302" s="21" t="s">
        <v>209</v>
      </c>
      <c r="K302" s="21">
        <v>5000</v>
      </c>
      <c r="L302" s="21"/>
      <c r="M302" s="43" t="s">
        <v>1466</v>
      </c>
      <c r="N302" s="21"/>
      <c r="O302" s="21" t="s">
        <v>397</v>
      </c>
      <c r="P302" s="21"/>
      <c r="Q302" s="21"/>
      <c r="R302" s="21"/>
      <c r="S302" s="21"/>
      <c r="T302" s="21"/>
      <c r="U302" s="25"/>
      <c r="V302" s="25"/>
      <c r="W302" s="25"/>
      <c r="X302" s="25"/>
      <c r="Y302" s="25"/>
      <c r="Z302" s="25"/>
      <c r="AA302" s="25"/>
      <c r="AB302" s="25"/>
      <c r="AC302" s="25"/>
      <c r="AD302" s="25"/>
      <c r="AE302" s="25"/>
      <c r="AF302" s="25"/>
      <c r="AG302" s="21"/>
      <c r="AH302" s="21"/>
      <c r="AI302" s="21"/>
      <c r="AJ302" s="21"/>
      <c r="AK302" s="21"/>
      <c r="AL302" s="21"/>
      <c r="AM302" s="21"/>
      <c r="AN302" s="21"/>
      <c r="AO302" s="21"/>
      <c r="AP302" s="21"/>
      <c r="AQ302" s="21"/>
      <c r="AR302" s="70"/>
      <c r="AS302" s="23"/>
      <c r="AT302" s="23"/>
      <c r="AU302" s="23"/>
      <c r="AV302" s="54"/>
      <c r="AW302" s="23" t="s">
        <v>461</v>
      </c>
    </row>
    <row r="303" s="1" customFormat="1" ht="49.5" spans="1:49">
      <c r="A303" s="25"/>
      <c r="B303" s="21">
        <f t="shared" si="156"/>
        <v>200</v>
      </c>
      <c r="C303" s="24"/>
      <c r="D303" s="21" t="s">
        <v>1467</v>
      </c>
      <c r="E303" s="39"/>
      <c r="F303" s="21"/>
      <c r="G303" s="21" t="s">
        <v>200</v>
      </c>
      <c r="H303" s="21" t="s">
        <v>455</v>
      </c>
      <c r="I303" s="21" t="s">
        <v>455</v>
      </c>
      <c r="J303" s="21" t="s">
        <v>209</v>
      </c>
      <c r="K303" s="21">
        <v>3000</v>
      </c>
      <c r="L303" s="21"/>
      <c r="M303" s="43" t="s">
        <v>1468</v>
      </c>
      <c r="N303" s="21"/>
      <c r="O303" s="21" t="s">
        <v>397</v>
      </c>
      <c r="P303" s="21"/>
      <c r="Q303" s="21"/>
      <c r="R303" s="21"/>
      <c r="S303" s="21"/>
      <c r="T303" s="21"/>
      <c r="U303" s="25"/>
      <c r="V303" s="25"/>
      <c r="W303" s="25"/>
      <c r="X303" s="25"/>
      <c r="Y303" s="25"/>
      <c r="Z303" s="25"/>
      <c r="AA303" s="25"/>
      <c r="AB303" s="25"/>
      <c r="AC303" s="25"/>
      <c r="AD303" s="25"/>
      <c r="AE303" s="25"/>
      <c r="AF303" s="25"/>
      <c r="AG303" s="21"/>
      <c r="AH303" s="21"/>
      <c r="AI303" s="21"/>
      <c r="AJ303" s="21"/>
      <c r="AK303" s="21"/>
      <c r="AL303" s="21"/>
      <c r="AM303" s="21"/>
      <c r="AN303" s="21"/>
      <c r="AO303" s="21"/>
      <c r="AP303" s="21"/>
      <c r="AQ303" s="21"/>
      <c r="AR303" s="70"/>
      <c r="AS303" s="23"/>
      <c r="AT303" s="23"/>
      <c r="AU303" s="23"/>
      <c r="AV303" s="54"/>
      <c r="AW303" s="23" t="s">
        <v>461</v>
      </c>
    </row>
    <row r="304" s="1" customFormat="1" ht="72.75" spans="1:49">
      <c r="A304" s="25"/>
      <c r="B304" s="21">
        <f t="shared" si="156"/>
        <v>201</v>
      </c>
      <c r="C304" s="24"/>
      <c r="D304" s="21" t="s">
        <v>1469</v>
      </c>
      <c r="E304" s="39"/>
      <c r="F304" s="21"/>
      <c r="G304" s="21" t="s">
        <v>200</v>
      </c>
      <c r="H304" s="21" t="s">
        <v>455</v>
      </c>
      <c r="I304" s="21" t="s">
        <v>455</v>
      </c>
      <c r="J304" s="21" t="s">
        <v>209</v>
      </c>
      <c r="K304" s="21">
        <v>15000</v>
      </c>
      <c r="L304" s="21"/>
      <c r="M304" s="43" t="s">
        <v>1470</v>
      </c>
      <c r="N304" s="21"/>
      <c r="O304" s="21" t="s">
        <v>397</v>
      </c>
      <c r="P304" s="21"/>
      <c r="Q304" s="21"/>
      <c r="R304" s="21"/>
      <c r="S304" s="21"/>
      <c r="T304" s="21"/>
      <c r="U304" s="25"/>
      <c r="V304" s="25"/>
      <c r="W304" s="25"/>
      <c r="X304" s="25"/>
      <c r="Y304" s="25"/>
      <c r="Z304" s="25"/>
      <c r="AA304" s="25"/>
      <c r="AB304" s="25"/>
      <c r="AC304" s="25"/>
      <c r="AD304" s="25"/>
      <c r="AE304" s="25"/>
      <c r="AF304" s="25"/>
      <c r="AG304" s="21"/>
      <c r="AH304" s="21"/>
      <c r="AI304" s="21"/>
      <c r="AJ304" s="21"/>
      <c r="AK304" s="21"/>
      <c r="AL304" s="21"/>
      <c r="AM304" s="21"/>
      <c r="AN304" s="21"/>
      <c r="AO304" s="21"/>
      <c r="AP304" s="21"/>
      <c r="AQ304" s="21"/>
      <c r="AR304" s="70"/>
      <c r="AS304" s="23"/>
      <c r="AT304" s="23"/>
      <c r="AU304" s="23"/>
      <c r="AV304" s="54"/>
      <c r="AW304" s="23" t="s">
        <v>461</v>
      </c>
    </row>
    <row r="305" s="1" customFormat="1" ht="49.5" spans="1:49">
      <c r="A305" s="25"/>
      <c r="B305" s="21">
        <f t="shared" si="156"/>
        <v>202</v>
      </c>
      <c r="C305" s="24"/>
      <c r="D305" s="21" t="s">
        <v>1471</v>
      </c>
      <c r="E305" s="39"/>
      <c r="F305" s="21"/>
      <c r="G305" s="21" t="s">
        <v>200</v>
      </c>
      <c r="H305" s="21" t="s">
        <v>455</v>
      </c>
      <c r="I305" s="21" t="s">
        <v>455</v>
      </c>
      <c r="J305" s="21" t="s">
        <v>209</v>
      </c>
      <c r="K305" s="21">
        <v>10000</v>
      </c>
      <c r="L305" s="21"/>
      <c r="M305" s="43" t="s">
        <v>1472</v>
      </c>
      <c r="N305" s="21"/>
      <c r="O305" s="21" t="s">
        <v>335</v>
      </c>
      <c r="P305" s="21"/>
      <c r="Q305" s="21"/>
      <c r="R305" s="21"/>
      <c r="S305" s="21"/>
      <c r="T305" s="21"/>
      <c r="U305" s="25"/>
      <c r="V305" s="25"/>
      <c r="W305" s="25"/>
      <c r="X305" s="25"/>
      <c r="Y305" s="25"/>
      <c r="Z305" s="25"/>
      <c r="AA305" s="25"/>
      <c r="AB305" s="25"/>
      <c r="AC305" s="25"/>
      <c r="AD305" s="25"/>
      <c r="AE305" s="25"/>
      <c r="AF305" s="25"/>
      <c r="AG305" s="21"/>
      <c r="AH305" s="21"/>
      <c r="AI305" s="21"/>
      <c r="AJ305" s="21"/>
      <c r="AK305" s="21"/>
      <c r="AL305" s="21"/>
      <c r="AM305" s="21"/>
      <c r="AN305" s="21"/>
      <c r="AO305" s="21"/>
      <c r="AP305" s="21"/>
      <c r="AQ305" s="21"/>
      <c r="AR305" s="70"/>
      <c r="AS305" s="23"/>
      <c r="AT305" s="23"/>
      <c r="AU305" s="23"/>
      <c r="AV305" s="54"/>
      <c r="AW305" s="23" t="s">
        <v>461</v>
      </c>
    </row>
    <row r="306" s="1" customFormat="1" ht="48" spans="1:49">
      <c r="A306" s="25"/>
      <c r="B306" s="21">
        <f t="shared" si="156"/>
        <v>203</v>
      </c>
      <c r="C306" s="24"/>
      <c r="D306" s="21" t="s">
        <v>1473</v>
      </c>
      <c r="E306" s="39"/>
      <c r="F306" s="21"/>
      <c r="G306" s="21" t="s">
        <v>200</v>
      </c>
      <c r="H306" s="21" t="s">
        <v>455</v>
      </c>
      <c r="I306" s="21" t="s">
        <v>455</v>
      </c>
      <c r="J306" s="21" t="s">
        <v>209</v>
      </c>
      <c r="K306" s="21">
        <v>2600</v>
      </c>
      <c r="L306" s="21"/>
      <c r="M306" s="43" t="s">
        <v>1474</v>
      </c>
      <c r="N306" s="21"/>
      <c r="O306" s="21" t="s">
        <v>61</v>
      </c>
      <c r="P306" s="21"/>
      <c r="Q306" s="21"/>
      <c r="R306" s="21"/>
      <c r="S306" s="21"/>
      <c r="T306" s="21"/>
      <c r="U306" s="25"/>
      <c r="V306" s="25"/>
      <c r="W306" s="25"/>
      <c r="X306" s="25"/>
      <c r="Y306" s="25"/>
      <c r="Z306" s="25"/>
      <c r="AA306" s="25"/>
      <c r="AB306" s="25"/>
      <c r="AC306" s="25"/>
      <c r="AD306" s="25"/>
      <c r="AE306" s="25"/>
      <c r="AF306" s="25"/>
      <c r="AG306" s="21"/>
      <c r="AH306" s="21"/>
      <c r="AI306" s="21"/>
      <c r="AJ306" s="21"/>
      <c r="AK306" s="21"/>
      <c r="AL306" s="21"/>
      <c r="AM306" s="21"/>
      <c r="AN306" s="21"/>
      <c r="AO306" s="21"/>
      <c r="AP306" s="21"/>
      <c r="AQ306" s="21"/>
      <c r="AR306" s="70"/>
      <c r="AS306" s="23"/>
      <c r="AT306" s="23"/>
      <c r="AU306" s="23"/>
      <c r="AV306" s="54"/>
      <c r="AW306" s="23" t="s">
        <v>461</v>
      </c>
    </row>
    <row r="307" s="1" customFormat="1" ht="48.75" spans="1:49">
      <c r="A307" s="25"/>
      <c r="B307" s="21">
        <f t="shared" si="156"/>
        <v>204</v>
      </c>
      <c r="C307" s="24"/>
      <c r="D307" s="21" t="s">
        <v>1475</v>
      </c>
      <c r="E307" s="39"/>
      <c r="F307" s="21"/>
      <c r="G307" s="21" t="s">
        <v>200</v>
      </c>
      <c r="H307" s="21" t="s">
        <v>455</v>
      </c>
      <c r="I307" s="21" t="s">
        <v>455</v>
      </c>
      <c r="J307" s="21" t="s">
        <v>209</v>
      </c>
      <c r="K307" s="21">
        <v>2000</v>
      </c>
      <c r="L307" s="21"/>
      <c r="M307" s="43" t="s">
        <v>1476</v>
      </c>
      <c r="N307" s="21"/>
      <c r="O307" s="21" t="s">
        <v>397</v>
      </c>
      <c r="P307" s="21"/>
      <c r="Q307" s="21"/>
      <c r="R307" s="21"/>
      <c r="S307" s="21"/>
      <c r="T307" s="21"/>
      <c r="U307" s="25"/>
      <c r="V307" s="25"/>
      <c r="W307" s="25"/>
      <c r="X307" s="25"/>
      <c r="Y307" s="25"/>
      <c r="Z307" s="25"/>
      <c r="AA307" s="25"/>
      <c r="AB307" s="25"/>
      <c r="AC307" s="25"/>
      <c r="AD307" s="25"/>
      <c r="AE307" s="25"/>
      <c r="AF307" s="25"/>
      <c r="AG307" s="21"/>
      <c r="AH307" s="21"/>
      <c r="AI307" s="21"/>
      <c r="AJ307" s="21"/>
      <c r="AK307" s="21"/>
      <c r="AL307" s="21"/>
      <c r="AM307" s="21"/>
      <c r="AN307" s="21"/>
      <c r="AO307" s="21"/>
      <c r="AP307" s="21"/>
      <c r="AQ307" s="21"/>
      <c r="AR307" s="70"/>
      <c r="AS307" s="23"/>
      <c r="AT307" s="23"/>
      <c r="AU307" s="23"/>
      <c r="AV307" s="54"/>
      <c r="AW307" s="23" t="s">
        <v>461</v>
      </c>
    </row>
    <row r="308" s="1" customFormat="1" ht="60.75" spans="1:49">
      <c r="A308" s="25"/>
      <c r="B308" s="21">
        <f t="shared" si="156"/>
        <v>205</v>
      </c>
      <c r="C308" s="24"/>
      <c r="D308" s="21" t="s">
        <v>1477</v>
      </c>
      <c r="E308" s="39"/>
      <c r="F308" s="21"/>
      <c r="G308" s="21" t="s">
        <v>200</v>
      </c>
      <c r="H308" s="21" t="s">
        <v>455</v>
      </c>
      <c r="I308" s="21" t="s">
        <v>455</v>
      </c>
      <c r="J308" s="21" t="s">
        <v>209</v>
      </c>
      <c r="K308" s="21">
        <v>2000</v>
      </c>
      <c r="L308" s="21"/>
      <c r="M308" s="43" t="s">
        <v>1478</v>
      </c>
      <c r="N308" s="21"/>
      <c r="O308" s="21" t="s">
        <v>397</v>
      </c>
      <c r="P308" s="21"/>
      <c r="Q308" s="21"/>
      <c r="R308" s="21"/>
      <c r="S308" s="21"/>
      <c r="T308" s="21"/>
      <c r="U308" s="25"/>
      <c r="V308" s="25"/>
      <c r="W308" s="25"/>
      <c r="X308" s="25"/>
      <c r="Y308" s="25"/>
      <c r="Z308" s="25"/>
      <c r="AA308" s="25"/>
      <c r="AB308" s="25"/>
      <c r="AC308" s="25"/>
      <c r="AD308" s="25"/>
      <c r="AE308" s="25"/>
      <c r="AF308" s="25"/>
      <c r="AG308" s="21"/>
      <c r="AH308" s="21"/>
      <c r="AI308" s="21"/>
      <c r="AJ308" s="21"/>
      <c r="AK308" s="21"/>
      <c r="AL308" s="21"/>
      <c r="AM308" s="21"/>
      <c r="AN308" s="21"/>
      <c r="AO308" s="21"/>
      <c r="AP308" s="21"/>
      <c r="AQ308" s="21"/>
      <c r="AR308" s="70"/>
      <c r="AS308" s="23"/>
      <c r="AT308" s="23"/>
      <c r="AU308" s="23"/>
      <c r="AV308" s="54"/>
      <c r="AW308" s="23" t="s">
        <v>461</v>
      </c>
    </row>
    <row r="309" s="1" customFormat="1" ht="49.5" spans="1:49">
      <c r="A309" s="25"/>
      <c r="B309" s="21">
        <f t="shared" si="156"/>
        <v>206</v>
      </c>
      <c r="C309" s="24"/>
      <c r="D309" s="21" t="s">
        <v>1479</v>
      </c>
      <c r="E309" s="39"/>
      <c r="F309" s="21"/>
      <c r="G309" s="21" t="s">
        <v>200</v>
      </c>
      <c r="H309" s="21" t="s">
        <v>455</v>
      </c>
      <c r="I309" s="21" t="s">
        <v>455</v>
      </c>
      <c r="J309" s="21" t="s">
        <v>209</v>
      </c>
      <c r="K309" s="21">
        <v>1000</v>
      </c>
      <c r="L309" s="21"/>
      <c r="M309" s="43" t="s">
        <v>1480</v>
      </c>
      <c r="N309" s="21"/>
      <c r="O309" s="21" t="s">
        <v>397</v>
      </c>
      <c r="P309" s="21"/>
      <c r="Q309" s="21"/>
      <c r="R309" s="21"/>
      <c r="S309" s="21"/>
      <c r="T309" s="21"/>
      <c r="U309" s="25"/>
      <c r="V309" s="25"/>
      <c r="W309" s="25"/>
      <c r="X309" s="25"/>
      <c r="Y309" s="25"/>
      <c r="Z309" s="25"/>
      <c r="AA309" s="25"/>
      <c r="AB309" s="25"/>
      <c r="AC309" s="25"/>
      <c r="AD309" s="25"/>
      <c r="AE309" s="25"/>
      <c r="AF309" s="25"/>
      <c r="AG309" s="21"/>
      <c r="AH309" s="21"/>
      <c r="AI309" s="21"/>
      <c r="AJ309" s="21"/>
      <c r="AK309" s="21"/>
      <c r="AL309" s="21"/>
      <c r="AM309" s="21"/>
      <c r="AN309" s="21"/>
      <c r="AO309" s="21"/>
      <c r="AP309" s="21"/>
      <c r="AQ309" s="21"/>
      <c r="AR309" s="70"/>
      <c r="AS309" s="23"/>
      <c r="AT309" s="23"/>
      <c r="AU309" s="23"/>
      <c r="AV309" s="54"/>
      <c r="AW309" s="23" t="s">
        <v>461</v>
      </c>
    </row>
    <row r="310" s="1" customFormat="1" ht="49.5" spans="1:49">
      <c r="A310" s="25"/>
      <c r="B310" s="21">
        <f t="shared" si="156"/>
        <v>207</v>
      </c>
      <c r="C310" s="24"/>
      <c r="D310" s="21" t="s">
        <v>1481</v>
      </c>
      <c r="E310" s="39"/>
      <c r="F310" s="21"/>
      <c r="G310" s="21" t="s">
        <v>200</v>
      </c>
      <c r="H310" s="21" t="s">
        <v>455</v>
      </c>
      <c r="I310" s="21" t="s">
        <v>455</v>
      </c>
      <c r="J310" s="21" t="s">
        <v>209</v>
      </c>
      <c r="K310" s="21">
        <v>1000</v>
      </c>
      <c r="L310" s="21"/>
      <c r="M310" s="43" t="s">
        <v>1482</v>
      </c>
      <c r="N310" s="21"/>
      <c r="O310" s="21" t="s">
        <v>397</v>
      </c>
      <c r="P310" s="21"/>
      <c r="Q310" s="21"/>
      <c r="R310" s="21"/>
      <c r="S310" s="21"/>
      <c r="T310" s="21"/>
      <c r="U310" s="25"/>
      <c r="V310" s="25"/>
      <c r="W310" s="25"/>
      <c r="X310" s="25"/>
      <c r="Y310" s="25"/>
      <c r="Z310" s="25"/>
      <c r="AA310" s="25"/>
      <c r="AB310" s="25"/>
      <c r="AC310" s="25"/>
      <c r="AD310" s="25"/>
      <c r="AE310" s="25"/>
      <c r="AF310" s="25"/>
      <c r="AG310" s="21"/>
      <c r="AH310" s="21"/>
      <c r="AI310" s="21"/>
      <c r="AJ310" s="21"/>
      <c r="AK310" s="21"/>
      <c r="AL310" s="21"/>
      <c r="AM310" s="21"/>
      <c r="AN310" s="21"/>
      <c r="AO310" s="21"/>
      <c r="AP310" s="21"/>
      <c r="AQ310" s="21"/>
      <c r="AR310" s="70"/>
      <c r="AS310" s="23"/>
      <c r="AT310" s="23"/>
      <c r="AU310" s="23"/>
      <c r="AV310" s="54"/>
      <c r="AW310" s="23" t="s">
        <v>461</v>
      </c>
    </row>
    <row r="311" s="1" customFormat="1" ht="48" spans="1:49">
      <c r="A311" s="25"/>
      <c r="B311" s="21">
        <f t="shared" si="156"/>
        <v>208</v>
      </c>
      <c r="C311" s="24"/>
      <c r="D311" s="21" t="s">
        <v>1483</v>
      </c>
      <c r="E311" s="39"/>
      <c r="F311" s="21"/>
      <c r="G311" s="21" t="s">
        <v>200</v>
      </c>
      <c r="H311" s="21" t="s">
        <v>455</v>
      </c>
      <c r="I311" s="21" t="s">
        <v>455</v>
      </c>
      <c r="J311" s="21" t="s">
        <v>209</v>
      </c>
      <c r="K311" s="21">
        <v>3000</v>
      </c>
      <c r="L311" s="21"/>
      <c r="M311" s="43" t="s">
        <v>1484</v>
      </c>
      <c r="N311" s="21"/>
      <c r="O311" s="21" t="s">
        <v>397</v>
      </c>
      <c r="P311" s="21"/>
      <c r="Q311" s="21"/>
      <c r="R311" s="21"/>
      <c r="S311" s="21"/>
      <c r="T311" s="21"/>
      <c r="U311" s="25"/>
      <c r="V311" s="25"/>
      <c r="W311" s="25"/>
      <c r="X311" s="25"/>
      <c r="Y311" s="25"/>
      <c r="Z311" s="25"/>
      <c r="AA311" s="25"/>
      <c r="AB311" s="25"/>
      <c r="AC311" s="25"/>
      <c r="AD311" s="25"/>
      <c r="AE311" s="25"/>
      <c r="AF311" s="25"/>
      <c r="AG311" s="21"/>
      <c r="AH311" s="21"/>
      <c r="AI311" s="21"/>
      <c r="AJ311" s="21"/>
      <c r="AK311" s="21"/>
      <c r="AL311" s="21"/>
      <c r="AM311" s="21"/>
      <c r="AN311" s="21"/>
      <c r="AO311" s="21"/>
      <c r="AP311" s="21"/>
      <c r="AQ311" s="21"/>
      <c r="AR311" s="70"/>
      <c r="AS311" s="23"/>
      <c r="AT311" s="23"/>
      <c r="AU311" s="23"/>
      <c r="AV311" s="54"/>
      <c r="AW311" s="23" t="s">
        <v>461</v>
      </c>
    </row>
    <row r="312" s="1" customFormat="1" ht="36" spans="1:49">
      <c r="A312" s="25"/>
      <c r="B312" s="21">
        <f t="shared" si="156"/>
        <v>209</v>
      </c>
      <c r="C312" s="21"/>
      <c r="D312" s="21" t="s">
        <v>1485</v>
      </c>
      <c r="E312" s="39"/>
      <c r="F312" s="21"/>
      <c r="G312" s="21" t="s">
        <v>200</v>
      </c>
      <c r="H312" s="21" t="s">
        <v>930</v>
      </c>
      <c r="I312" s="21" t="s">
        <v>930</v>
      </c>
      <c r="J312" s="21" t="s">
        <v>209</v>
      </c>
      <c r="K312" s="21">
        <v>1500</v>
      </c>
      <c r="L312" s="21"/>
      <c r="M312" s="43" t="s">
        <v>1486</v>
      </c>
      <c r="N312" s="21"/>
      <c r="O312" s="21" t="s">
        <v>683</v>
      </c>
      <c r="P312" s="21"/>
      <c r="Q312" s="21"/>
      <c r="R312" s="21"/>
      <c r="S312" s="21"/>
      <c r="T312" s="21"/>
      <c r="U312" s="25"/>
      <c r="V312" s="25"/>
      <c r="W312" s="25"/>
      <c r="X312" s="25"/>
      <c r="Y312" s="25"/>
      <c r="Z312" s="25"/>
      <c r="AA312" s="25"/>
      <c r="AB312" s="25"/>
      <c r="AC312" s="25"/>
      <c r="AD312" s="25"/>
      <c r="AE312" s="25"/>
      <c r="AF312" s="25"/>
      <c r="AG312" s="21"/>
      <c r="AH312" s="21"/>
      <c r="AI312" s="21"/>
      <c r="AJ312" s="21"/>
      <c r="AK312" s="21"/>
      <c r="AL312" s="21"/>
      <c r="AM312" s="21"/>
      <c r="AN312" s="21"/>
      <c r="AO312" s="21"/>
      <c r="AP312" s="21"/>
      <c r="AQ312" s="21"/>
      <c r="AR312" s="70"/>
      <c r="AS312" s="23"/>
      <c r="AT312" s="23"/>
      <c r="AU312" s="23"/>
      <c r="AV312" s="23"/>
      <c r="AW312" s="23" t="s">
        <v>461</v>
      </c>
    </row>
    <row r="313" s="1" customFormat="1" ht="48.75" spans="1:49">
      <c r="A313" s="25"/>
      <c r="B313" s="21">
        <f t="shared" si="156"/>
        <v>210</v>
      </c>
      <c r="C313" s="21"/>
      <c r="D313" s="21" t="s">
        <v>1487</v>
      </c>
      <c r="E313" s="39"/>
      <c r="F313" s="21"/>
      <c r="G313" s="21" t="s">
        <v>200</v>
      </c>
      <c r="H313" s="21" t="s">
        <v>455</v>
      </c>
      <c r="I313" s="21" t="s">
        <v>1488</v>
      </c>
      <c r="J313" s="21" t="s">
        <v>58</v>
      </c>
      <c r="K313" s="21">
        <v>1200</v>
      </c>
      <c r="L313" s="21"/>
      <c r="M313" s="43" t="s">
        <v>1489</v>
      </c>
      <c r="N313" s="21"/>
      <c r="O313" s="21" t="s">
        <v>335</v>
      </c>
      <c r="P313" s="21"/>
      <c r="Q313" s="21"/>
      <c r="R313" s="21"/>
      <c r="S313" s="21"/>
      <c r="T313" s="21"/>
      <c r="U313" s="25"/>
      <c r="V313" s="25"/>
      <c r="W313" s="25"/>
      <c r="X313" s="25"/>
      <c r="Y313" s="25"/>
      <c r="Z313" s="25"/>
      <c r="AA313" s="25"/>
      <c r="AB313" s="25"/>
      <c r="AC313" s="25"/>
      <c r="AD313" s="25"/>
      <c r="AE313" s="25"/>
      <c r="AF313" s="25"/>
      <c r="AG313" s="21"/>
      <c r="AH313" s="21"/>
      <c r="AI313" s="21"/>
      <c r="AJ313" s="21"/>
      <c r="AK313" s="21"/>
      <c r="AL313" s="21"/>
      <c r="AM313" s="21"/>
      <c r="AN313" s="21"/>
      <c r="AO313" s="21"/>
      <c r="AP313" s="21"/>
      <c r="AQ313" s="21"/>
      <c r="AR313" s="70"/>
      <c r="AS313" s="23"/>
      <c r="AT313" s="23"/>
      <c r="AU313" s="23"/>
      <c r="AV313" s="23"/>
      <c r="AW313" s="23" t="s">
        <v>461</v>
      </c>
    </row>
    <row r="314" s="1" customFormat="1" ht="36.75" spans="1:49">
      <c r="A314" s="25"/>
      <c r="B314" s="24">
        <f t="shared" si="156"/>
        <v>211</v>
      </c>
      <c r="C314" s="21"/>
      <c r="D314" s="21" t="s">
        <v>1490</v>
      </c>
      <c r="E314" s="39"/>
      <c r="F314" s="21"/>
      <c r="G314" s="21" t="s">
        <v>200</v>
      </c>
      <c r="H314" s="21" t="s">
        <v>574</v>
      </c>
      <c r="I314" s="21" t="s">
        <v>574</v>
      </c>
      <c r="J314" s="21" t="s">
        <v>209</v>
      </c>
      <c r="K314" s="21">
        <v>2000</v>
      </c>
      <c r="L314" s="21"/>
      <c r="M314" s="43" t="s">
        <v>1491</v>
      </c>
      <c r="N314" s="21"/>
      <c r="O314" s="21" t="s">
        <v>683</v>
      </c>
      <c r="P314" s="21"/>
      <c r="Q314" s="21"/>
      <c r="R314" s="21"/>
      <c r="S314" s="21"/>
      <c r="T314" s="21"/>
      <c r="U314" s="25"/>
      <c r="V314" s="25"/>
      <c r="W314" s="25"/>
      <c r="X314" s="25"/>
      <c r="Y314" s="25"/>
      <c r="Z314" s="25"/>
      <c r="AA314" s="25"/>
      <c r="AB314" s="25"/>
      <c r="AC314" s="25"/>
      <c r="AD314" s="25"/>
      <c r="AE314" s="25"/>
      <c r="AF314" s="25"/>
      <c r="AG314" s="21"/>
      <c r="AH314" s="21"/>
      <c r="AI314" s="21"/>
      <c r="AJ314" s="21"/>
      <c r="AK314" s="21"/>
      <c r="AL314" s="21"/>
      <c r="AM314" s="21"/>
      <c r="AN314" s="21"/>
      <c r="AO314" s="21"/>
      <c r="AP314" s="21"/>
      <c r="AQ314" s="21"/>
      <c r="AR314" s="70"/>
      <c r="AS314" s="23"/>
      <c r="AT314" s="23"/>
      <c r="AU314" s="23"/>
      <c r="AV314" s="23"/>
      <c r="AW314" s="23" t="s">
        <v>461</v>
      </c>
    </row>
    <row r="315" s="1" customFormat="1" ht="15" spans="1:49">
      <c r="A315" s="15"/>
      <c r="B315" s="29" t="s">
        <v>1492</v>
      </c>
      <c r="C315" s="30"/>
      <c r="D315" s="31"/>
      <c r="E315" s="36" t="s">
        <v>1493</v>
      </c>
      <c r="F315" s="33"/>
      <c r="G315" s="33"/>
      <c r="H315" s="33"/>
      <c r="I315" s="33"/>
      <c r="J315" s="33"/>
      <c r="K315" s="32">
        <f>SUM(K316:K326)</f>
        <v>131514.63</v>
      </c>
      <c r="L315" s="32">
        <f>SUM(L316:L325)</f>
        <v>7000</v>
      </c>
      <c r="M315" s="45"/>
      <c r="N315" s="32"/>
      <c r="O315" s="32"/>
      <c r="P315" s="32"/>
      <c r="Q315" s="32"/>
      <c r="R315" s="32"/>
      <c r="S315" s="32"/>
      <c r="T315" s="32"/>
      <c r="U315" s="18"/>
      <c r="V315" s="18">
        <v>422</v>
      </c>
      <c r="W315" s="18">
        <v>1400</v>
      </c>
      <c r="X315" s="18"/>
      <c r="Y315" s="18">
        <f>SUM(Y316:Y325)</f>
        <v>966</v>
      </c>
      <c r="Z315" s="18">
        <f>SUM(Z316:Z325)</f>
        <v>1390</v>
      </c>
      <c r="AA315" s="18">
        <f>SUM(AA316:AA325)</f>
        <v>2356</v>
      </c>
      <c r="AB315" s="18">
        <f>SUM(AB316:AB325)</f>
        <v>3550</v>
      </c>
      <c r="AC315" s="18"/>
      <c r="AD315" s="18">
        <f t="shared" ref="AD315:AK315" si="157">SUM(AD316:AD325)</f>
        <v>3137</v>
      </c>
      <c r="AE315" s="18">
        <f t="shared" si="157"/>
        <v>4192</v>
      </c>
      <c r="AF315" s="18"/>
      <c r="AG315" s="18">
        <f t="shared" si="157"/>
        <v>3517</v>
      </c>
      <c r="AH315" s="18">
        <f t="shared" si="157"/>
        <v>5400</v>
      </c>
      <c r="AI315" s="32">
        <f t="shared" si="157"/>
        <v>488</v>
      </c>
      <c r="AJ315" s="32">
        <f t="shared" si="157"/>
        <v>4005</v>
      </c>
      <c r="AK315" s="32">
        <f t="shared" si="157"/>
        <v>5849</v>
      </c>
      <c r="AL315" s="32"/>
      <c r="AM315" s="32">
        <f t="shared" ref="AM315:AQ315" si="158">SUM(AM316:AM325)</f>
        <v>5658</v>
      </c>
      <c r="AN315" s="32">
        <f t="shared" si="158"/>
        <v>5989</v>
      </c>
      <c r="AO315" s="32"/>
      <c r="AP315" s="32">
        <f t="shared" si="158"/>
        <v>7153</v>
      </c>
      <c r="AQ315" s="32">
        <f t="shared" si="158"/>
        <v>8208</v>
      </c>
      <c r="AR315" s="70"/>
      <c r="AS315" s="23"/>
      <c r="AT315" s="23"/>
      <c r="AU315" s="33"/>
      <c r="AV315" s="33"/>
      <c r="AW315" s="33"/>
    </row>
    <row r="316" s="1" customFormat="1" ht="48" spans="1:49">
      <c r="A316" s="25"/>
      <c r="B316" s="21">
        <f>B314+1</f>
        <v>212</v>
      </c>
      <c r="C316" s="21"/>
      <c r="D316" s="21" t="s">
        <v>1494</v>
      </c>
      <c r="E316" s="21"/>
      <c r="F316" s="21"/>
      <c r="G316" s="21" t="s">
        <v>55</v>
      </c>
      <c r="H316" s="21" t="s">
        <v>300</v>
      </c>
      <c r="I316" s="21" t="s">
        <v>300</v>
      </c>
      <c r="J316" s="21" t="s">
        <v>209</v>
      </c>
      <c r="K316" s="21">
        <v>2000</v>
      </c>
      <c r="L316" s="21">
        <v>1000</v>
      </c>
      <c r="M316" s="43" t="s">
        <v>1495</v>
      </c>
      <c r="N316" s="21" t="s">
        <v>1496</v>
      </c>
      <c r="O316" s="21" t="s">
        <v>397</v>
      </c>
      <c r="P316" s="21" t="s">
        <v>552</v>
      </c>
      <c r="Q316" s="21" t="s">
        <v>63</v>
      </c>
      <c r="R316" s="21" t="s">
        <v>63</v>
      </c>
      <c r="S316" s="21" t="s">
        <v>64</v>
      </c>
      <c r="T316" s="28" t="s">
        <v>1497</v>
      </c>
      <c r="U316" s="25">
        <v>163</v>
      </c>
      <c r="V316" s="25">
        <v>163</v>
      </c>
      <c r="W316" s="25">
        <v>500</v>
      </c>
      <c r="X316" s="25">
        <v>241</v>
      </c>
      <c r="Y316" s="25">
        <v>404</v>
      </c>
      <c r="Z316" s="25">
        <v>0</v>
      </c>
      <c r="AA316" s="25">
        <f>Y316+Z316</f>
        <v>404</v>
      </c>
      <c r="AB316" s="25">
        <v>900</v>
      </c>
      <c r="AC316" s="25"/>
      <c r="AD316" s="20">
        <v>404</v>
      </c>
      <c r="AE316" s="20">
        <v>900</v>
      </c>
      <c r="AF316" s="52"/>
      <c r="AG316" s="65">
        <v>404</v>
      </c>
      <c r="AH316" s="65">
        <v>1000</v>
      </c>
      <c r="AI316" s="23">
        <v>0</v>
      </c>
      <c r="AJ316" s="23">
        <v>404</v>
      </c>
      <c r="AK316" s="23">
        <v>1000</v>
      </c>
      <c r="AL316" s="23">
        <v>693</v>
      </c>
      <c r="AM316" s="23">
        <v>1000</v>
      </c>
      <c r="AN316" s="23">
        <v>1000</v>
      </c>
      <c r="AO316" s="23"/>
      <c r="AP316" s="23">
        <v>1000</v>
      </c>
      <c r="AQ316" s="23">
        <v>1000</v>
      </c>
      <c r="AR316" s="71" t="s">
        <v>66</v>
      </c>
      <c r="AS316" s="23" t="s">
        <v>64</v>
      </c>
      <c r="AT316" s="23"/>
      <c r="AU316" s="23" t="s">
        <v>64</v>
      </c>
      <c r="AV316" s="21" t="s">
        <v>1498</v>
      </c>
      <c r="AW316" s="21" t="s">
        <v>503</v>
      </c>
    </row>
    <row r="317" s="1" customFormat="1" ht="76" customHeight="1" spans="1:49">
      <c r="A317" s="25" t="s">
        <v>1499</v>
      </c>
      <c r="B317" s="21">
        <f t="shared" ref="B317:B326" si="159">B316+1</f>
        <v>213</v>
      </c>
      <c r="C317" s="21"/>
      <c r="D317" s="21" t="s">
        <v>1499</v>
      </c>
      <c r="E317" s="21" t="s">
        <v>1500</v>
      </c>
      <c r="F317" s="21" t="s">
        <v>83</v>
      </c>
      <c r="G317" s="21" t="s">
        <v>96</v>
      </c>
      <c r="H317" s="21" t="s">
        <v>300</v>
      </c>
      <c r="I317" s="21" t="s">
        <v>1292</v>
      </c>
      <c r="J317" s="21" t="s">
        <v>58</v>
      </c>
      <c r="K317" s="21">
        <v>5948</v>
      </c>
      <c r="L317" s="21">
        <v>3000</v>
      </c>
      <c r="M317" s="43" t="s">
        <v>1501</v>
      </c>
      <c r="N317" s="21" t="s">
        <v>1502</v>
      </c>
      <c r="O317" s="21" t="s">
        <v>61</v>
      </c>
      <c r="P317" s="21" t="s">
        <v>1503</v>
      </c>
      <c r="Q317" s="21" t="s">
        <v>63</v>
      </c>
      <c r="R317" s="21" t="s">
        <v>63</v>
      </c>
      <c r="S317" s="21" t="s">
        <v>64</v>
      </c>
      <c r="T317" s="28" t="s">
        <v>1504</v>
      </c>
      <c r="U317" s="25">
        <v>138</v>
      </c>
      <c r="V317" s="25">
        <v>259</v>
      </c>
      <c r="W317" s="25">
        <v>480</v>
      </c>
      <c r="X317" s="25">
        <v>303</v>
      </c>
      <c r="Y317" s="25">
        <v>562</v>
      </c>
      <c r="Z317" s="25">
        <v>550</v>
      </c>
      <c r="AA317" s="25">
        <f>Y317+Z317</f>
        <v>1112</v>
      </c>
      <c r="AB317" s="25">
        <v>1300</v>
      </c>
      <c r="AC317" s="25">
        <v>449</v>
      </c>
      <c r="AD317" s="20">
        <f>AA317+AC317</f>
        <v>1561</v>
      </c>
      <c r="AE317" s="20">
        <v>1670</v>
      </c>
      <c r="AF317" s="52">
        <v>110</v>
      </c>
      <c r="AG317" s="65">
        <f>AD317+AF317</f>
        <v>1671</v>
      </c>
      <c r="AH317" s="65">
        <v>2150</v>
      </c>
      <c r="AI317" s="23">
        <v>184</v>
      </c>
      <c r="AJ317" s="23">
        <f>AG317+AI317</f>
        <v>1855</v>
      </c>
      <c r="AK317" s="23">
        <v>2480</v>
      </c>
      <c r="AL317" s="23">
        <v>312</v>
      </c>
      <c r="AM317" s="23">
        <f>AJ317+AL317</f>
        <v>2167</v>
      </c>
      <c r="AN317" s="23">
        <v>2480</v>
      </c>
      <c r="AO317" s="23">
        <v>1485</v>
      </c>
      <c r="AP317" s="23">
        <f>AM317+AO317</f>
        <v>3652</v>
      </c>
      <c r="AQ317" s="23">
        <v>4202</v>
      </c>
      <c r="AR317" s="71" t="s">
        <v>1505</v>
      </c>
      <c r="AS317" s="23" t="s">
        <v>64</v>
      </c>
      <c r="AT317" s="23"/>
      <c r="AU317" s="23"/>
      <c r="AV317" s="23"/>
      <c r="AW317" s="21" t="s">
        <v>503</v>
      </c>
    </row>
    <row r="318" s="1" customFormat="1" ht="148" customHeight="1" spans="1:49">
      <c r="A318" s="25" t="s">
        <v>1506</v>
      </c>
      <c r="B318" s="21">
        <f t="shared" si="159"/>
        <v>214</v>
      </c>
      <c r="C318" s="21"/>
      <c r="D318" s="21" t="s">
        <v>1507</v>
      </c>
      <c r="E318" s="21" t="s">
        <v>893</v>
      </c>
      <c r="F318" s="21" t="s">
        <v>83</v>
      </c>
      <c r="G318" s="21" t="s">
        <v>96</v>
      </c>
      <c r="H318" s="21" t="s">
        <v>300</v>
      </c>
      <c r="I318" s="21" t="s">
        <v>1508</v>
      </c>
      <c r="J318" s="21" t="s">
        <v>58</v>
      </c>
      <c r="K318" s="21">
        <v>5800</v>
      </c>
      <c r="L318" s="21">
        <v>1500</v>
      </c>
      <c r="M318" s="43" t="s">
        <v>1509</v>
      </c>
      <c r="N318" s="21" t="s">
        <v>1510</v>
      </c>
      <c r="O318" s="21" t="s">
        <v>61</v>
      </c>
      <c r="P318" s="21" t="s">
        <v>62</v>
      </c>
      <c r="Q318" s="21" t="s">
        <v>63</v>
      </c>
      <c r="R318" s="21" t="s">
        <v>63</v>
      </c>
      <c r="S318" s="28" t="s">
        <v>187</v>
      </c>
      <c r="T318" s="28" t="s">
        <v>1511</v>
      </c>
      <c r="U318" s="25"/>
      <c r="V318" s="25"/>
      <c r="W318" s="25">
        <v>400</v>
      </c>
      <c r="X318" s="25"/>
      <c r="Y318" s="25"/>
      <c r="Z318" s="25"/>
      <c r="AA318" s="25">
        <f>Y318+Z318</f>
        <v>0</v>
      </c>
      <c r="AB318" s="25">
        <v>450</v>
      </c>
      <c r="AC318" s="25"/>
      <c r="AD318" s="25"/>
      <c r="AE318" s="99">
        <v>450</v>
      </c>
      <c r="AF318" s="99"/>
      <c r="AG318" s="103"/>
      <c r="AH318" s="103">
        <v>450</v>
      </c>
      <c r="AI318" s="104"/>
      <c r="AJ318" s="104"/>
      <c r="AK318" s="104">
        <v>569</v>
      </c>
      <c r="AL318" s="104">
        <v>703</v>
      </c>
      <c r="AM318" s="104">
        <f>SUM(AL318)</f>
        <v>703</v>
      </c>
      <c r="AN318" s="104">
        <v>703</v>
      </c>
      <c r="AO318" s="104"/>
      <c r="AP318" s="104">
        <f>SUM(AM318+AO318)</f>
        <v>703</v>
      </c>
      <c r="AQ318" s="104">
        <v>1200</v>
      </c>
      <c r="AR318" s="71" t="s">
        <v>1512</v>
      </c>
      <c r="AS318" s="23" t="s">
        <v>64</v>
      </c>
      <c r="AT318" s="74" t="s">
        <v>124</v>
      </c>
      <c r="AU318" s="23"/>
      <c r="AV318" s="23" t="s">
        <v>1513</v>
      </c>
      <c r="AW318" s="21" t="s">
        <v>503</v>
      </c>
    </row>
    <row r="319" s="1" customFormat="1" ht="60" spans="1:49">
      <c r="A319" s="25"/>
      <c r="B319" s="21">
        <f t="shared" si="159"/>
        <v>215</v>
      </c>
      <c r="C319" s="21"/>
      <c r="D319" s="28" t="s">
        <v>1514</v>
      </c>
      <c r="E319" s="21" t="s">
        <v>695</v>
      </c>
      <c r="F319" s="21"/>
      <c r="G319" s="21" t="s">
        <v>96</v>
      </c>
      <c r="H319" s="21" t="s">
        <v>1515</v>
      </c>
      <c r="I319" s="21" t="s">
        <v>1516</v>
      </c>
      <c r="J319" s="21" t="s">
        <v>209</v>
      </c>
      <c r="K319" s="21">
        <v>3000</v>
      </c>
      <c r="L319" s="21">
        <v>1500</v>
      </c>
      <c r="M319" s="43" t="s">
        <v>1517</v>
      </c>
      <c r="N319" s="21" t="s">
        <v>1510</v>
      </c>
      <c r="O319" s="21" t="s">
        <v>683</v>
      </c>
      <c r="P319" s="21" t="s">
        <v>1518</v>
      </c>
      <c r="Q319" s="21" t="s">
        <v>63</v>
      </c>
      <c r="R319" s="21" t="s">
        <v>63</v>
      </c>
      <c r="S319" s="21" t="s">
        <v>64</v>
      </c>
      <c r="T319" s="28" t="s">
        <v>1519</v>
      </c>
      <c r="U319" s="25"/>
      <c r="V319" s="25"/>
      <c r="W319" s="25">
        <v>20</v>
      </c>
      <c r="X319" s="25"/>
      <c r="Y319" s="25"/>
      <c r="Z319" s="25">
        <v>840</v>
      </c>
      <c r="AA319" s="25">
        <f>Y319+Z319</f>
        <v>840</v>
      </c>
      <c r="AB319" s="25">
        <v>900</v>
      </c>
      <c r="AC319" s="25">
        <v>332</v>
      </c>
      <c r="AD319" s="20">
        <f>AA319+AC319</f>
        <v>1172</v>
      </c>
      <c r="AE319" s="20">
        <v>1172</v>
      </c>
      <c r="AF319" s="52">
        <v>270</v>
      </c>
      <c r="AG319" s="65">
        <f>AD319+AF319</f>
        <v>1442</v>
      </c>
      <c r="AH319" s="65">
        <v>1800</v>
      </c>
      <c r="AI319" s="23">
        <v>304</v>
      </c>
      <c r="AJ319" s="23">
        <f>AG319+AI319</f>
        <v>1746</v>
      </c>
      <c r="AK319" s="23">
        <v>1800</v>
      </c>
      <c r="AL319" s="23">
        <v>42</v>
      </c>
      <c r="AM319" s="23">
        <f>AJ319+AL319</f>
        <v>1788</v>
      </c>
      <c r="AN319" s="23">
        <v>1806</v>
      </c>
      <c r="AO319" s="23">
        <v>10</v>
      </c>
      <c r="AP319" s="23">
        <f>AM319+AO319</f>
        <v>1798</v>
      </c>
      <c r="AQ319" s="23">
        <v>1806</v>
      </c>
      <c r="AR319" s="71" t="s">
        <v>1520</v>
      </c>
      <c r="AS319" s="23" t="s">
        <v>64</v>
      </c>
      <c r="AT319" s="74" t="s">
        <v>124</v>
      </c>
      <c r="AU319" s="23"/>
      <c r="AV319" s="21" t="s">
        <v>1521</v>
      </c>
      <c r="AW319" s="21" t="s">
        <v>503</v>
      </c>
    </row>
    <row r="320" s="1" customFormat="1" ht="63" spans="1:49">
      <c r="A320" s="25" t="s">
        <v>1522</v>
      </c>
      <c r="B320" s="24">
        <f t="shared" si="159"/>
        <v>216</v>
      </c>
      <c r="C320" s="21"/>
      <c r="D320" s="28" t="s">
        <v>1523</v>
      </c>
      <c r="E320" s="21" t="s">
        <v>893</v>
      </c>
      <c r="F320" s="21" t="s">
        <v>83</v>
      </c>
      <c r="G320" s="21" t="s">
        <v>200</v>
      </c>
      <c r="H320" s="21" t="s">
        <v>300</v>
      </c>
      <c r="I320" s="21" t="s">
        <v>1524</v>
      </c>
      <c r="J320" s="21" t="s">
        <v>58</v>
      </c>
      <c r="K320" s="21">
        <v>10000</v>
      </c>
      <c r="L320" s="21"/>
      <c r="M320" s="43" t="s">
        <v>1525</v>
      </c>
      <c r="N320" s="21"/>
      <c r="O320" s="21" t="s">
        <v>335</v>
      </c>
      <c r="P320" s="21"/>
      <c r="Q320" s="21"/>
      <c r="R320" s="21"/>
      <c r="S320" s="21"/>
      <c r="T320" s="21"/>
      <c r="U320" s="25"/>
      <c r="V320" s="25"/>
      <c r="W320" s="25"/>
      <c r="X320" s="25"/>
      <c r="Y320" s="25"/>
      <c r="Z320" s="25"/>
      <c r="AA320" s="25"/>
      <c r="AB320" s="25"/>
      <c r="AC320" s="25"/>
      <c r="AD320" s="25"/>
      <c r="AE320" s="25"/>
      <c r="AF320" s="25"/>
      <c r="AG320" s="21"/>
      <c r="AH320" s="21"/>
      <c r="AI320" s="21"/>
      <c r="AJ320" s="21"/>
      <c r="AK320" s="21"/>
      <c r="AL320" s="21"/>
      <c r="AM320" s="21"/>
      <c r="AN320" s="21"/>
      <c r="AO320" s="21"/>
      <c r="AP320" s="21"/>
      <c r="AQ320" s="21"/>
      <c r="AR320" s="72" t="s">
        <v>1526</v>
      </c>
      <c r="AS320" s="23"/>
      <c r="AT320" s="74" t="s">
        <v>1527</v>
      </c>
      <c r="AU320" s="23"/>
      <c r="AV320" s="23"/>
      <c r="AW320" s="21" t="s">
        <v>503</v>
      </c>
    </row>
    <row r="321" s="1" customFormat="1" ht="38.25" spans="1:49">
      <c r="A321" s="25"/>
      <c r="B321" s="24">
        <f t="shared" si="159"/>
        <v>217</v>
      </c>
      <c r="C321" s="21"/>
      <c r="D321" s="21" t="s">
        <v>1528</v>
      </c>
      <c r="E321" s="21"/>
      <c r="F321" s="21"/>
      <c r="G321" s="21" t="s">
        <v>200</v>
      </c>
      <c r="H321" s="21" t="s">
        <v>299</v>
      </c>
      <c r="I321" s="21" t="s">
        <v>300</v>
      </c>
      <c r="J321" s="21" t="s">
        <v>209</v>
      </c>
      <c r="K321" s="21">
        <v>20000</v>
      </c>
      <c r="L321" s="21"/>
      <c r="M321" s="43" t="s">
        <v>1529</v>
      </c>
      <c r="N321" s="21"/>
      <c r="O321" s="21" t="s">
        <v>61</v>
      </c>
      <c r="P321" s="21"/>
      <c r="Q321" s="21"/>
      <c r="R321" s="21"/>
      <c r="S321" s="21"/>
      <c r="T321" s="21"/>
      <c r="U321" s="25"/>
      <c r="V321" s="25"/>
      <c r="W321" s="25"/>
      <c r="X321" s="25"/>
      <c r="Y321" s="25"/>
      <c r="Z321" s="25"/>
      <c r="AA321" s="25"/>
      <c r="AB321" s="25"/>
      <c r="AC321" s="25"/>
      <c r="AD321" s="25"/>
      <c r="AE321" s="25"/>
      <c r="AF321" s="25"/>
      <c r="AG321" s="21"/>
      <c r="AH321" s="21"/>
      <c r="AI321" s="21"/>
      <c r="AJ321" s="21"/>
      <c r="AK321" s="21"/>
      <c r="AL321" s="21"/>
      <c r="AM321" s="21"/>
      <c r="AN321" s="21"/>
      <c r="AO321" s="21"/>
      <c r="AP321" s="21"/>
      <c r="AQ321" s="21"/>
      <c r="AR321" s="71" t="s">
        <v>1530</v>
      </c>
      <c r="AS321" s="23"/>
      <c r="AT321" s="23"/>
      <c r="AU321" s="23"/>
      <c r="AV321" s="23"/>
      <c r="AW321" s="21" t="s">
        <v>503</v>
      </c>
    </row>
    <row r="322" s="1" customFormat="1" ht="37.5" spans="1:49">
      <c r="A322" s="25"/>
      <c r="B322" s="21">
        <f t="shared" si="159"/>
        <v>218</v>
      </c>
      <c r="C322" s="21"/>
      <c r="D322" s="21" t="s">
        <v>1531</v>
      </c>
      <c r="E322" s="21"/>
      <c r="F322" s="39"/>
      <c r="G322" s="21" t="s">
        <v>200</v>
      </c>
      <c r="H322" s="21" t="s">
        <v>300</v>
      </c>
      <c r="I322" s="21" t="s">
        <v>1532</v>
      </c>
      <c r="J322" s="21" t="s">
        <v>58</v>
      </c>
      <c r="K322" s="21">
        <v>33000</v>
      </c>
      <c r="L322" s="21"/>
      <c r="M322" s="43" t="s">
        <v>1533</v>
      </c>
      <c r="N322" s="21"/>
      <c r="O322" s="21" t="s">
        <v>61</v>
      </c>
      <c r="P322" s="21"/>
      <c r="Q322" s="21"/>
      <c r="R322" s="21"/>
      <c r="S322" s="21"/>
      <c r="T322" s="21"/>
      <c r="U322" s="25"/>
      <c r="V322" s="25"/>
      <c r="W322" s="25"/>
      <c r="X322" s="25"/>
      <c r="Y322" s="25"/>
      <c r="Z322" s="25"/>
      <c r="AA322" s="25"/>
      <c r="AB322" s="25"/>
      <c r="AC322" s="25"/>
      <c r="AD322" s="25"/>
      <c r="AE322" s="25"/>
      <c r="AF322" s="25"/>
      <c r="AG322" s="21"/>
      <c r="AH322" s="21"/>
      <c r="AI322" s="21"/>
      <c r="AJ322" s="21"/>
      <c r="AK322" s="21"/>
      <c r="AL322" s="21"/>
      <c r="AM322" s="21"/>
      <c r="AN322" s="21"/>
      <c r="AO322" s="21"/>
      <c r="AP322" s="21"/>
      <c r="AQ322" s="21"/>
      <c r="AR322" s="71" t="s">
        <v>1534</v>
      </c>
      <c r="AS322" s="23"/>
      <c r="AT322" s="23"/>
      <c r="AU322" s="23"/>
      <c r="AV322" s="23"/>
      <c r="AW322" s="21" t="s">
        <v>503</v>
      </c>
    </row>
    <row r="323" s="1" customFormat="1" ht="61.5" spans="1:49">
      <c r="A323" s="25"/>
      <c r="B323" s="21">
        <f t="shared" si="159"/>
        <v>219</v>
      </c>
      <c r="C323" s="21"/>
      <c r="D323" s="21" t="s">
        <v>1535</v>
      </c>
      <c r="E323" s="21"/>
      <c r="F323" s="21"/>
      <c r="G323" s="21" t="s">
        <v>200</v>
      </c>
      <c r="H323" s="21" t="s">
        <v>781</v>
      </c>
      <c r="I323" s="21" t="s">
        <v>300</v>
      </c>
      <c r="J323" s="21" t="s">
        <v>209</v>
      </c>
      <c r="K323" s="21">
        <v>600</v>
      </c>
      <c r="L323" s="21"/>
      <c r="M323" s="43" t="s">
        <v>1536</v>
      </c>
      <c r="N323" s="21"/>
      <c r="O323" s="21" t="s">
        <v>61</v>
      </c>
      <c r="P323" s="21"/>
      <c r="Q323" s="21" t="s">
        <v>1537</v>
      </c>
      <c r="R323" s="21" t="s">
        <v>1538</v>
      </c>
      <c r="S323" s="21"/>
      <c r="T323" s="21"/>
      <c r="U323" s="25"/>
      <c r="V323" s="25"/>
      <c r="W323" s="25"/>
      <c r="X323" s="25"/>
      <c r="Y323" s="25"/>
      <c r="Z323" s="25"/>
      <c r="AA323" s="25"/>
      <c r="AB323" s="25"/>
      <c r="AC323" s="25"/>
      <c r="AD323" s="25"/>
      <c r="AE323" s="25"/>
      <c r="AF323" s="25"/>
      <c r="AG323" s="21"/>
      <c r="AH323" s="21"/>
      <c r="AI323" s="21"/>
      <c r="AJ323" s="21"/>
      <c r="AK323" s="21"/>
      <c r="AL323" s="21"/>
      <c r="AM323" s="21"/>
      <c r="AN323" s="21"/>
      <c r="AO323" s="21"/>
      <c r="AP323" s="21"/>
      <c r="AQ323" s="21"/>
      <c r="AR323" s="78" t="s">
        <v>1539</v>
      </c>
      <c r="AS323" s="23"/>
      <c r="AT323" s="23"/>
      <c r="AU323" s="23"/>
      <c r="AV323" s="23"/>
      <c r="AW323" s="21" t="s">
        <v>503</v>
      </c>
    </row>
    <row r="324" s="1" customFormat="1" ht="63" spans="1:49">
      <c r="A324" s="25"/>
      <c r="B324" s="21">
        <f t="shared" si="159"/>
        <v>220</v>
      </c>
      <c r="C324" s="21"/>
      <c r="D324" s="21" t="s">
        <v>1540</v>
      </c>
      <c r="E324" s="21"/>
      <c r="F324" s="21"/>
      <c r="G324" s="21" t="s">
        <v>200</v>
      </c>
      <c r="H324" s="21" t="s">
        <v>781</v>
      </c>
      <c r="I324" s="21" t="s">
        <v>300</v>
      </c>
      <c r="J324" s="21" t="s">
        <v>209</v>
      </c>
      <c r="K324" s="21">
        <v>10844</v>
      </c>
      <c r="L324" s="21"/>
      <c r="M324" s="43" t="s">
        <v>1541</v>
      </c>
      <c r="N324" s="21"/>
      <c r="O324" s="21" t="s">
        <v>61</v>
      </c>
      <c r="P324" s="21"/>
      <c r="Q324" s="21"/>
      <c r="R324" s="21"/>
      <c r="S324" s="21"/>
      <c r="T324" s="21"/>
      <c r="U324" s="25"/>
      <c r="V324" s="25"/>
      <c r="W324" s="25"/>
      <c r="X324" s="25"/>
      <c r="Y324" s="25"/>
      <c r="Z324" s="25"/>
      <c r="AA324" s="25"/>
      <c r="AB324" s="25"/>
      <c r="AC324" s="25"/>
      <c r="AD324" s="25"/>
      <c r="AE324" s="25"/>
      <c r="AF324" s="25"/>
      <c r="AG324" s="21"/>
      <c r="AH324" s="21"/>
      <c r="AI324" s="21"/>
      <c r="AJ324" s="21"/>
      <c r="AK324" s="21"/>
      <c r="AL324" s="21"/>
      <c r="AM324" s="21"/>
      <c r="AN324" s="21"/>
      <c r="AO324" s="21"/>
      <c r="AP324" s="21"/>
      <c r="AQ324" s="21"/>
      <c r="AR324" s="78" t="s">
        <v>1542</v>
      </c>
      <c r="AS324" s="23"/>
      <c r="AT324" s="23"/>
      <c r="AU324" s="23"/>
      <c r="AV324" s="23"/>
      <c r="AW324" s="21" t="s">
        <v>503</v>
      </c>
    </row>
    <row r="325" s="1" customFormat="1" ht="191.25" spans="1:49">
      <c r="A325" s="25"/>
      <c r="B325" s="21">
        <f t="shared" si="159"/>
        <v>221</v>
      </c>
      <c r="C325" s="21"/>
      <c r="D325" s="21" t="s">
        <v>1543</v>
      </c>
      <c r="E325" s="21"/>
      <c r="F325" s="21"/>
      <c r="G325" s="21" t="s">
        <v>200</v>
      </c>
      <c r="H325" s="21" t="s">
        <v>378</v>
      </c>
      <c r="I325" s="21" t="s">
        <v>300</v>
      </c>
      <c r="J325" s="21" t="s">
        <v>209</v>
      </c>
      <c r="K325" s="21">
        <v>29822.63</v>
      </c>
      <c r="L325" s="21"/>
      <c r="M325" s="43" t="s">
        <v>1544</v>
      </c>
      <c r="N325" s="21"/>
      <c r="O325" s="21" t="s">
        <v>397</v>
      </c>
      <c r="P325" s="21"/>
      <c r="Q325" s="21"/>
      <c r="R325" s="21"/>
      <c r="S325" s="21"/>
      <c r="T325" s="21"/>
      <c r="U325" s="25"/>
      <c r="V325" s="25"/>
      <c r="W325" s="25"/>
      <c r="X325" s="25"/>
      <c r="Y325" s="25"/>
      <c r="Z325" s="25"/>
      <c r="AA325" s="25"/>
      <c r="AB325" s="25"/>
      <c r="AC325" s="25"/>
      <c r="AD325" s="25"/>
      <c r="AE325" s="25"/>
      <c r="AF325" s="25"/>
      <c r="AG325" s="21"/>
      <c r="AH325" s="21"/>
      <c r="AI325" s="21"/>
      <c r="AJ325" s="21"/>
      <c r="AK325" s="21"/>
      <c r="AL325" s="21"/>
      <c r="AM325" s="21"/>
      <c r="AN325" s="21"/>
      <c r="AO325" s="21"/>
      <c r="AP325" s="21"/>
      <c r="AQ325" s="21"/>
      <c r="AR325" s="71" t="s">
        <v>1545</v>
      </c>
      <c r="AS325" s="23"/>
      <c r="AT325" s="23"/>
      <c r="AU325" s="23"/>
      <c r="AV325" s="23"/>
      <c r="AW325" s="23" t="s">
        <v>503</v>
      </c>
    </row>
    <row r="326" s="1" customFormat="1" ht="120.75" spans="1:49">
      <c r="A326" s="25"/>
      <c r="B326" s="21">
        <f t="shared" si="159"/>
        <v>222</v>
      </c>
      <c r="C326" s="21"/>
      <c r="D326" s="21" t="s">
        <v>1546</v>
      </c>
      <c r="E326" s="21"/>
      <c r="F326" s="21"/>
      <c r="G326" s="21" t="s">
        <v>200</v>
      </c>
      <c r="H326" s="21" t="s">
        <v>300</v>
      </c>
      <c r="I326" s="21" t="s">
        <v>1547</v>
      </c>
      <c r="J326" s="21" t="s">
        <v>58</v>
      </c>
      <c r="K326" s="21">
        <v>10500</v>
      </c>
      <c r="L326" s="21"/>
      <c r="M326" s="43" t="s">
        <v>1548</v>
      </c>
      <c r="N326" s="21"/>
      <c r="O326" s="21" t="s">
        <v>61</v>
      </c>
      <c r="P326" s="21"/>
      <c r="Q326" s="21"/>
      <c r="R326" s="21"/>
      <c r="S326" s="21"/>
      <c r="T326" s="21"/>
      <c r="U326" s="25"/>
      <c r="V326" s="25"/>
      <c r="W326" s="25"/>
      <c r="X326" s="25"/>
      <c r="Y326" s="25"/>
      <c r="Z326" s="25"/>
      <c r="AA326" s="25"/>
      <c r="AB326" s="25"/>
      <c r="AC326" s="25"/>
      <c r="AD326" s="25"/>
      <c r="AE326" s="25"/>
      <c r="AF326" s="25"/>
      <c r="AG326" s="21"/>
      <c r="AH326" s="21"/>
      <c r="AI326" s="21"/>
      <c r="AJ326" s="21"/>
      <c r="AK326" s="21"/>
      <c r="AL326" s="21"/>
      <c r="AM326" s="21"/>
      <c r="AN326" s="21"/>
      <c r="AO326" s="21"/>
      <c r="AP326" s="21"/>
      <c r="AQ326" s="21"/>
      <c r="AR326" s="71" t="s">
        <v>1549</v>
      </c>
      <c r="AS326" s="23"/>
      <c r="AT326" s="23"/>
      <c r="AU326" s="23"/>
      <c r="AV326" s="23"/>
      <c r="AW326" s="23" t="s">
        <v>503</v>
      </c>
    </row>
    <row r="327" s="1" customFormat="1" ht="15" spans="1:49">
      <c r="A327" s="15"/>
      <c r="B327" s="29" t="s">
        <v>1550</v>
      </c>
      <c r="C327" s="30"/>
      <c r="D327" s="31"/>
      <c r="E327" s="32" t="s">
        <v>659</v>
      </c>
      <c r="F327" s="33"/>
      <c r="G327" s="33"/>
      <c r="H327" s="33"/>
      <c r="I327" s="33"/>
      <c r="J327" s="33"/>
      <c r="K327" s="32">
        <f>SUM(K328:K335)</f>
        <v>9202</v>
      </c>
      <c r="L327" s="32">
        <f>SUM(L328:L335)</f>
        <v>0</v>
      </c>
      <c r="M327" s="45"/>
      <c r="N327" s="32"/>
      <c r="O327" s="32"/>
      <c r="P327" s="32"/>
      <c r="Q327" s="32"/>
      <c r="R327" s="32"/>
      <c r="S327" s="32"/>
      <c r="T327" s="32"/>
      <c r="U327" s="18"/>
      <c r="V327" s="18">
        <v>0</v>
      </c>
      <c r="W327" s="18">
        <v>0</v>
      </c>
      <c r="X327" s="18"/>
      <c r="Y327" s="18">
        <f>SUM(Y328:Y335)</f>
        <v>0</v>
      </c>
      <c r="Z327" s="18">
        <f>SUM(Z328:Z335)</f>
        <v>0</v>
      </c>
      <c r="AA327" s="18">
        <f>SUM(AA328:AA335)</f>
        <v>0</v>
      </c>
      <c r="AB327" s="18">
        <f>SUM(AB328:AB335)</f>
        <v>0</v>
      </c>
      <c r="AC327" s="18"/>
      <c r="AD327" s="18">
        <f>SUM(AD328:AD335)</f>
        <v>0</v>
      </c>
      <c r="AE327" s="18">
        <f>SUM(AE328:AE335)</f>
        <v>0</v>
      </c>
      <c r="AF327" s="18"/>
      <c r="AG327" s="32"/>
      <c r="AH327" s="32"/>
      <c r="AI327" s="32"/>
      <c r="AJ327" s="32"/>
      <c r="AK327" s="32"/>
      <c r="AL327" s="32"/>
      <c r="AM327" s="32"/>
      <c r="AN327" s="32"/>
      <c r="AO327" s="32"/>
      <c r="AP327" s="32"/>
      <c r="AQ327" s="32"/>
      <c r="AR327" s="70"/>
      <c r="AS327" s="23"/>
      <c r="AT327" s="23"/>
      <c r="AU327" s="33"/>
      <c r="AV327" s="33"/>
      <c r="AW327" s="33"/>
    </row>
    <row r="328" s="1" customFormat="1" ht="134.25" spans="1:49">
      <c r="A328" s="25"/>
      <c r="B328" s="21">
        <f>B326+1</f>
        <v>223</v>
      </c>
      <c r="C328" s="24"/>
      <c r="D328" s="21" t="s">
        <v>1551</v>
      </c>
      <c r="E328" s="21" t="s">
        <v>661</v>
      </c>
      <c r="F328" s="21"/>
      <c r="G328" s="21" t="s">
        <v>200</v>
      </c>
      <c r="H328" s="21" t="s">
        <v>464</v>
      </c>
      <c r="I328" s="21" t="s">
        <v>1552</v>
      </c>
      <c r="J328" s="21" t="s">
        <v>58</v>
      </c>
      <c r="K328" s="21">
        <v>1000</v>
      </c>
      <c r="L328" s="162"/>
      <c r="M328" s="163" t="s">
        <v>1553</v>
      </c>
      <c r="N328" s="162"/>
      <c r="O328" s="162" t="s">
        <v>1554</v>
      </c>
      <c r="P328" s="162" t="s">
        <v>1555</v>
      </c>
      <c r="Q328" s="162" t="s">
        <v>1556</v>
      </c>
      <c r="R328" s="162" t="s">
        <v>63</v>
      </c>
      <c r="S328" s="162"/>
      <c r="T328" s="162"/>
      <c r="U328" s="164"/>
      <c r="V328" s="164"/>
      <c r="W328" s="164"/>
      <c r="X328" s="164"/>
      <c r="Y328" s="164"/>
      <c r="Z328" s="164"/>
      <c r="AA328" s="164"/>
      <c r="AB328" s="164"/>
      <c r="AC328" s="164"/>
      <c r="AD328" s="164"/>
      <c r="AE328" s="164"/>
      <c r="AF328" s="164"/>
      <c r="AG328" s="162"/>
      <c r="AH328" s="162"/>
      <c r="AI328" s="162"/>
      <c r="AJ328" s="162"/>
      <c r="AK328" s="162"/>
      <c r="AL328" s="162"/>
      <c r="AM328" s="162"/>
      <c r="AN328" s="162"/>
      <c r="AO328" s="162"/>
      <c r="AP328" s="162"/>
      <c r="AQ328" s="162"/>
      <c r="AR328" s="71" t="s">
        <v>1557</v>
      </c>
      <c r="AS328" s="23"/>
      <c r="AT328" s="23"/>
      <c r="AU328" s="23"/>
      <c r="AV328" s="23"/>
      <c r="AW328" s="21" t="s">
        <v>468</v>
      </c>
    </row>
    <row r="329" s="1" customFormat="1" ht="87" spans="1:49">
      <c r="A329" s="25"/>
      <c r="B329" s="24">
        <f t="shared" ref="B329:B335" si="160">B328+1</f>
        <v>224</v>
      </c>
      <c r="C329" s="24"/>
      <c r="D329" s="21" t="s">
        <v>1558</v>
      </c>
      <c r="E329" s="21" t="s">
        <v>661</v>
      </c>
      <c r="F329" s="21"/>
      <c r="G329" s="21" t="s">
        <v>200</v>
      </c>
      <c r="H329" s="21" t="s">
        <v>464</v>
      </c>
      <c r="I329" s="21" t="s">
        <v>1559</v>
      </c>
      <c r="J329" s="21" t="s">
        <v>58</v>
      </c>
      <c r="K329" s="21">
        <v>1200</v>
      </c>
      <c r="L329" s="162"/>
      <c r="M329" s="163" t="s">
        <v>1560</v>
      </c>
      <c r="N329" s="162"/>
      <c r="O329" s="162" t="s">
        <v>1561</v>
      </c>
      <c r="P329" s="162" t="s">
        <v>1555</v>
      </c>
      <c r="Q329" s="162" t="s">
        <v>1562</v>
      </c>
      <c r="R329" s="162" t="s">
        <v>63</v>
      </c>
      <c r="S329" s="162"/>
      <c r="T329" s="162"/>
      <c r="U329" s="164"/>
      <c r="V329" s="164"/>
      <c r="W329" s="164"/>
      <c r="X329" s="164"/>
      <c r="Y329" s="164"/>
      <c r="Z329" s="164"/>
      <c r="AA329" s="164"/>
      <c r="AB329" s="164"/>
      <c r="AC329" s="164"/>
      <c r="AD329" s="164"/>
      <c r="AE329" s="164"/>
      <c r="AF329" s="164"/>
      <c r="AG329" s="162"/>
      <c r="AH329" s="162"/>
      <c r="AI329" s="162"/>
      <c r="AJ329" s="162"/>
      <c r="AK329" s="162"/>
      <c r="AL329" s="162"/>
      <c r="AM329" s="162"/>
      <c r="AN329" s="162"/>
      <c r="AO329" s="162"/>
      <c r="AP329" s="162"/>
      <c r="AQ329" s="162"/>
      <c r="AR329" s="71" t="s">
        <v>1563</v>
      </c>
      <c r="AS329" s="23"/>
      <c r="AT329" s="23"/>
      <c r="AU329" s="23"/>
      <c r="AV329" s="23"/>
      <c r="AW329" s="21" t="s">
        <v>468</v>
      </c>
    </row>
    <row r="330" s="1" customFormat="1" ht="63.75" spans="1:49">
      <c r="A330" s="25"/>
      <c r="B330" s="21">
        <f t="shared" si="160"/>
        <v>225</v>
      </c>
      <c r="C330" s="21"/>
      <c r="D330" s="21" t="s">
        <v>1564</v>
      </c>
      <c r="E330" s="21"/>
      <c r="F330" s="21"/>
      <c r="G330" s="21" t="s">
        <v>200</v>
      </c>
      <c r="H330" s="21" t="s">
        <v>464</v>
      </c>
      <c r="I330" s="21" t="s">
        <v>1565</v>
      </c>
      <c r="J330" s="21" t="s">
        <v>58</v>
      </c>
      <c r="K330" s="21">
        <v>2300</v>
      </c>
      <c r="L330" s="21"/>
      <c r="M330" s="43" t="s">
        <v>1566</v>
      </c>
      <c r="N330" s="21"/>
      <c r="O330" s="21" t="s">
        <v>397</v>
      </c>
      <c r="P330" s="21"/>
      <c r="Q330" s="21"/>
      <c r="R330" s="21"/>
      <c r="S330" s="21"/>
      <c r="T330" s="21"/>
      <c r="U330" s="25"/>
      <c r="V330" s="25"/>
      <c r="W330" s="25"/>
      <c r="X330" s="25"/>
      <c r="Y330" s="25"/>
      <c r="Z330" s="25"/>
      <c r="AA330" s="25"/>
      <c r="AB330" s="25"/>
      <c r="AC330" s="25"/>
      <c r="AD330" s="25"/>
      <c r="AE330" s="25"/>
      <c r="AF330" s="25"/>
      <c r="AG330" s="21"/>
      <c r="AH330" s="21"/>
      <c r="AI330" s="21"/>
      <c r="AJ330" s="21"/>
      <c r="AK330" s="21"/>
      <c r="AL330" s="21"/>
      <c r="AM330" s="21"/>
      <c r="AN330" s="21"/>
      <c r="AO330" s="21"/>
      <c r="AP330" s="21"/>
      <c r="AQ330" s="21"/>
      <c r="AR330" s="71" t="s">
        <v>1567</v>
      </c>
      <c r="AS330" s="23"/>
      <c r="AT330" s="23"/>
      <c r="AU330" s="23"/>
      <c r="AV330" s="23"/>
      <c r="AW330" s="21" t="s">
        <v>468</v>
      </c>
    </row>
    <row r="331" s="1" customFormat="1" ht="86.25" spans="1:49">
      <c r="A331" s="25"/>
      <c r="B331" s="24">
        <f t="shared" si="160"/>
        <v>226</v>
      </c>
      <c r="C331" s="24"/>
      <c r="D331" s="21" t="s">
        <v>1568</v>
      </c>
      <c r="E331" s="21"/>
      <c r="F331" s="21"/>
      <c r="G331" s="21" t="s">
        <v>200</v>
      </c>
      <c r="H331" s="21" t="s">
        <v>464</v>
      </c>
      <c r="I331" s="21" t="s">
        <v>464</v>
      </c>
      <c r="J331" s="21" t="s">
        <v>209</v>
      </c>
      <c r="K331" s="21">
        <v>651</v>
      </c>
      <c r="L331" s="21"/>
      <c r="M331" s="43" t="s">
        <v>1569</v>
      </c>
      <c r="N331" s="21"/>
      <c r="O331" s="21" t="s">
        <v>397</v>
      </c>
      <c r="P331" s="21"/>
      <c r="Q331" s="21" t="s">
        <v>1570</v>
      </c>
      <c r="R331" s="21"/>
      <c r="S331" s="21"/>
      <c r="T331" s="21"/>
      <c r="U331" s="25"/>
      <c r="V331" s="25"/>
      <c r="W331" s="25"/>
      <c r="X331" s="25"/>
      <c r="Y331" s="25"/>
      <c r="Z331" s="25"/>
      <c r="AA331" s="25"/>
      <c r="AB331" s="25"/>
      <c r="AC331" s="25"/>
      <c r="AD331" s="25"/>
      <c r="AE331" s="25"/>
      <c r="AF331" s="25"/>
      <c r="AG331" s="21"/>
      <c r="AH331" s="21"/>
      <c r="AI331" s="21"/>
      <c r="AJ331" s="21"/>
      <c r="AK331" s="21"/>
      <c r="AL331" s="21"/>
      <c r="AM331" s="21"/>
      <c r="AN331" s="21"/>
      <c r="AO331" s="21"/>
      <c r="AP331" s="21"/>
      <c r="AQ331" s="21"/>
      <c r="AR331" s="71" t="s">
        <v>1557</v>
      </c>
      <c r="AS331" s="23"/>
      <c r="AT331" s="23"/>
      <c r="AU331" s="23"/>
      <c r="AV331" s="23"/>
      <c r="AW331" s="21" t="s">
        <v>468</v>
      </c>
    </row>
    <row r="332" s="1" customFormat="1" ht="50.25" spans="1:49">
      <c r="A332" s="25"/>
      <c r="B332" s="21">
        <f t="shared" si="160"/>
        <v>227</v>
      </c>
      <c r="C332" s="24"/>
      <c r="D332" s="21" t="s">
        <v>1571</v>
      </c>
      <c r="E332" s="21"/>
      <c r="F332" s="21"/>
      <c r="G332" s="21" t="s">
        <v>200</v>
      </c>
      <c r="H332" s="21" t="s">
        <v>464</v>
      </c>
      <c r="I332" s="21" t="s">
        <v>464</v>
      </c>
      <c r="J332" s="21" t="s">
        <v>209</v>
      </c>
      <c r="K332" s="21">
        <v>1850</v>
      </c>
      <c r="L332" s="21"/>
      <c r="M332" s="43" t="s">
        <v>1572</v>
      </c>
      <c r="N332" s="21"/>
      <c r="O332" s="21" t="s">
        <v>335</v>
      </c>
      <c r="P332" s="21"/>
      <c r="Q332" s="21"/>
      <c r="R332" s="21"/>
      <c r="S332" s="21"/>
      <c r="T332" s="21"/>
      <c r="U332" s="25"/>
      <c r="V332" s="25"/>
      <c r="W332" s="25"/>
      <c r="X332" s="25"/>
      <c r="Y332" s="25"/>
      <c r="Z332" s="25"/>
      <c r="AA332" s="25"/>
      <c r="AB332" s="25"/>
      <c r="AC332" s="25"/>
      <c r="AD332" s="25"/>
      <c r="AE332" s="25"/>
      <c r="AF332" s="25"/>
      <c r="AG332" s="21"/>
      <c r="AH332" s="21"/>
      <c r="AI332" s="21"/>
      <c r="AJ332" s="21"/>
      <c r="AK332" s="21"/>
      <c r="AL332" s="21"/>
      <c r="AM332" s="21"/>
      <c r="AN332" s="21"/>
      <c r="AO332" s="21"/>
      <c r="AP332" s="21"/>
      <c r="AQ332" s="21"/>
      <c r="AR332" s="71" t="s">
        <v>1573</v>
      </c>
      <c r="AS332" s="23"/>
      <c r="AT332" s="23"/>
      <c r="AU332" s="23"/>
      <c r="AV332" s="23"/>
      <c r="AW332" s="21" t="s">
        <v>468</v>
      </c>
    </row>
    <row r="333" s="1" customFormat="1" ht="37.5" spans="1:49">
      <c r="A333" s="25"/>
      <c r="B333" s="21">
        <f t="shared" si="160"/>
        <v>228</v>
      </c>
      <c r="C333" s="24"/>
      <c r="D333" s="21" t="s">
        <v>1574</v>
      </c>
      <c r="E333" s="21"/>
      <c r="F333" s="21"/>
      <c r="G333" s="21" t="s">
        <v>200</v>
      </c>
      <c r="H333" s="21" t="s">
        <v>464</v>
      </c>
      <c r="I333" s="21" t="s">
        <v>464</v>
      </c>
      <c r="J333" s="21" t="s">
        <v>209</v>
      </c>
      <c r="K333" s="21">
        <v>800</v>
      </c>
      <c r="L333" s="21"/>
      <c r="M333" s="43" t="s">
        <v>1575</v>
      </c>
      <c r="N333" s="21"/>
      <c r="O333" s="21" t="s">
        <v>335</v>
      </c>
      <c r="P333" s="21"/>
      <c r="Q333" s="21"/>
      <c r="R333" s="21"/>
      <c r="S333" s="21"/>
      <c r="T333" s="21"/>
      <c r="U333" s="25"/>
      <c r="V333" s="25"/>
      <c r="W333" s="25"/>
      <c r="X333" s="25"/>
      <c r="Y333" s="25"/>
      <c r="Z333" s="25"/>
      <c r="AA333" s="25"/>
      <c r="AB333" s="25"/>
      <c r="AC333" s="25"/>
      <c r="AD333" s="25"/>
      <c r="AE333" s="25"/>
      <c r="AF333" s="25"/>
      <c r="AG333" s="21"/>
      <c r="AH333" s="21"/>
      <c r="AI333" s="21"/>
      <c r="AJ333" s="21"/>
      <c r="AK333" s="21"/>
      <c r="AL333" s="21"/>
      <c r="AM333" s="21"/>
      <c r="AN333" s="21"/>
      <c r="AO333" s="21"/>
      <c r="AP333" s="21"/>
      <c r="AQ333" s="21"/>
      <c r="AR333" s="71" t="s">
        <v>1573</v>
      </c>
      <c r="AS333" s="23"/>
      <c r="AT333" s="23"/>
      <c r="AU333" s="23"/>
      <c r="AV333" s="23"/>
      <c r="AW333" s="21" t="s">
        <v>468</v>
      </c>
    </row>
    <row r="334" s="1" customFormat="1" ht="51" spans="1:49">
      <c r="A334" s="25"/>
      <c r="B334" s="21">
        <f t="shared" si="160"/>
        <v>229</v>
      </c>
      <c r="C334" s="24"/>
      <c r="D334" s="21" t="s">
        <v>1576</v>
      </c>
      <c r="E334" s="21"/>
      <c r="F334" s="21"/>
      <c r="G334" s="21" t="s">
        <v>200</v>
      </c>
      <c r="H334" s="21" t="s">
        <v>464</v>
      </c>
      <c r="I334" s="21" t="s">
        <v>464</v>
      </c>
      <c r="J334" s="21" t="s">
        <v>209</v>
      </c>
      <c r="K334" s="21">
        <v>751</v>
      </c>
      <c r="L334" s="21"/>
      <c r="M334" s="43" t="s">
        <v>1577</v>
      </c>
      <c r="N334" s="21"/>
      <c r="O334" s="21" t="s">
        <v>335</v>
      </c>
      <c r="P334" s="21"/>
      <c r="Q334" s="21"/>
      <c r="R334" s="21"/>
      <c r="S334" s="21"/>
      <c r="T334" s="21"/>
      <c r="U334" s="25"/>
      <c r="V334" s="25"/>
      <c r="W334" s="25"/>
      <c r="X334" s="25"/>
      <c r="Y334" s="25"/>
      <c r="Z334" s="25"/>
      <c r="AA334" s="25"/>
      <c r="AB334" s="25"/>
      <c r="AC334" s="25"/>
      <c r="AD334" s="25"/>
      <c r="AE334" s="25"/>
      <c r="AF334" s="25"/>
      <c r="AG334" s="21"/>
      <c r="AH334" s="21"/>
      <c r="AI334" s="21"/>
      <c r="AJ334" s="21"/>
      <c r="AK334" s="21"/>
      <c r="AL334" s="21"/>
      <c r="AM334" s="21"/>
      <c r="AN334" s="21"/>
      <c r="AO334" s="21"/>
      <c r="AP334" s="21"/>
      <c r="AQ334" s="21"/>
      <c r="AR334" s="71" t="s">
        <v>1578</v>
      </c>
      <c r="AS334" s="23"/>
      <c r="AT334" s="23"/>
      <c r="AU334" s="23"/>
      <c r="AV334" s="23"/>
      <c r="AW334" s="21" t="s">
        <v>468</v>
      </c>
    </row>
    <row r="335" s="1" customFormat="1" ht="50.25" spans="1:49">
      <c r="A335" s="25"/>
      <c r="B335" s="24">
        <f t="shared" si="160"/>
        <v>230</v>
      </c>
      <c r="C335" s="24"/>
      <c r="D335" s="21" t="s">
        <v>1579</v>
      </c>
      <c r="E335" s="21"/>
      <c r="F335" s="21"/>
      <c r="G335" s="21" t="s">
        <v>200</v>
      </c>
      <c r="H335" s="21" t="s">
        <v>1580</v>
      </c>
      <c r="I335" s="21" t="s">
        <v>464</v>
      </c>
      <c r="J335" s="21" t="s">
        <v>209</v>
      </c>
      <c r="K335" s="21">
        <v>650</v>
      </c>
      <c r="L335" s="21"/>
      <c r="M335" s="43" t="s">
        <v>1581</v>
      </c>
      <c r="N335" s="21"/>
      <c r="O335" s="21" t="s">
        <v>335</v>
      </c>
      <c r="P335" s="21"/>
      <c r="Q335" s="21"/>
      <c r="R335" s="21"/>
      <c r="S335" s="21"/>
      <c r="T335" s="21"/>
      <c r="U335" s="25"/>
      <c r="V335" s="25"/>
      <c r="W335" s="25"/>
      <c r="X335" s="25"/>
      <c r="Y335" s="25"/>
      <c r="Z335" s="25"/>
      <c r="AA335" s="25"/>
      <c r="AB335" s="25"/>
      <c r="AC335" s="25"/>
      <c r="AD335" s="25"/>
      <c r="AE335" s="25"/>
      <c r="AF335" s="25"/>
      <c r="AG335" s="21"/>
      <c r="AH335" s="21"/>
      <c r="AI335" s="21"/>
      <c r="AJ335" s="21"/>
      <c r="AK335" s="21"/>
      <c r="AL335" s="21"/>
      <c r="AM335" s="21"/>
      <c r="AN335" s="21"/>
      <c r="AO335" s="21"/>
      <c r="AP335" s="21"/>
      <c r="AQ335" s="21"/>
      <c r="AR335" s="71" t="s">
        <v>1582</v>
      </c>
      <c r="AS335" s="23"/>
      <c r="AT335" s="23"/>
      <c r="AU335" s="23"/>
      <c r="AV335" s="23"/>
      <c r="AW335" s="21" t="s">
        <v>468</v>
      </c>
    </row>
    <row r="336" s="1" customFormat="1" ht="17" customHeight="1" spans="1:49">
      <c r="A336" s="15"/>
      <c r="B336" s="29" t="s">
        <v>1583</v>
      </c>
      <c r="C336" s="30"/>
      <c r="D336" s="31"/>
      <c r="E336" s="36"/>
      <c r="F336" s="33"/>
      <c r="G336" s="33"/>
      <c r="H336" s="33"/>
      <c r="I336" s="33"/>
      <c r="J336" s="33"/>
      <c r="K336" s="32">
        <f>SUM(K337:K338,K340:K344)</f>
        <v>71785</v>
      </c>
      <c r="L336" s="32">
        <f>SUM(L337:L338,L340:L344)</f>
        <v>7599</v>
      </c>
      <c r="M336" s="45"/>
      <c r="N336" s="32"/>
      <c r="O336" s="32"/>
      <c r="P336" s="32"/>
      <c r="Q336" s="32"/>
      <c r="R336" s="32"/>
      <c r="S336" s="32"/>
      <c r="T336" s="32"/>
      <c r="U336" s="18"/>
      <c r="V336" s="18">
        <v>486</v>
      </c>
      <c r="W336" s="18">
        <v>1076</v>
      </c>
      <c r="X336" s="18"/>
      <c r="Y336" s="18">
        <f>SUM(Y337:Y338,Y340:Y344)</f>
        <v>705</v>
      </c>
      <c r="Z336" s="18">
        <f>SUM(Z337:Z338,Z340:Z344)</f>
        <v>0</v>
      </c>
      <c r="AA336" s="18">
        <f>SUM(AA337:AA338,AA340:AA344)</f>
        <v>705</v>
      </c>
      <c r="AB336" s="18">
        <f>SUM(AB337:AB338,AB340:AB344)</f>
        <v>1804</v>
      </c>
      <c r="AC336" s="18"/>
      <c r="AD336" s="18">
        <f t="shared" ref="AD336:AK336" si="161">SUM(AD337:AD338,AD340:AD344)</f>
        <v>705</v>
      </c>
      <c r="AE336" s="18">
        <f t="shared" si="161"/>
        <v>1804</v>
      </c>
      <c r="AF336" s="18"/>
      <c r="AG336" s="18">
        <f t="shared" si="161"/>
        <v>705</v>
      </c>
      <c r="AH336" s="18">
        <f t="shared" si="161"/>
        <v>1968</v>
      </c>
      <c r="AI336" s="32">
        <f t="shared" si="161"/>
        <v>0</v>
      </c>
      <c r="AJ336" s="32">
        <f t="shared" si="161"/>
        <v>705</v>
      </c>
      <c r="AK336" s="32">
        <f t="shared" si="161"/>
        <v>2461</v>
      </c>
      <c r="AL336" s="32"/>
      <c r="AM336" s="32">
        <f t="shared" ref="AM336:AQ336" si="162">SUM(AM337:AM338,AM340:AM344)</f>
        <v>705</v>
      </c>
      <c r="AN336" s="32">
        <f t="shared" si="162"/>
        <v>2528</v>
      </c>
      <c r="AO336" s="32"/>
      <c r="AP336" s="32">
        <f t="shared" si="162"/>
        <v>705</v>
      </c>
      <c r="AQ336" s="32">
        <f t="shared" si="162"/>
        <v>2688</v>
      </c>
      <c r="AR336" s="70"/>
      <c r="AS336" s="23"/>
      <c r="AT336" s="23"/>
      <c r="AU336" s="33"/>
      <c r="AV336" s="33"/>
      <c r="AW336" s="33"/>
    </row>
    <row r="337" s="1" customFormat="1" ht="182.25" spans="1:49">
      <c r="A337" s="25" t="s">
        <v>1584</v>
      </c>
      <c r="B337" s="21">
        <f>B335+1</f>
        <v>231</v>
      </c>
      <c r="C337" s="21"/>
      <c r="D337" s="21" t="s">
        <v>1584</v>
      </c>
      <c r="E337" s="21" t="s">
        <v>893</v>
      </c>
      <c r="F337" s="21" t="s">
        <v>83</v>
      </c>
      <c r="G337" s="21" t="s">
        <v>55</v>
      </c>
      <c r="H337" s="21" t="s">
        <v>714</v>
      </c>
      <c r="I337" s="28" t="s">
        <v>1585</v>
      </c>
      <c r="J337" s="21" t="s">
        <v>58</v>
      </c>
      <c r="K337" s="21">
        <v>10905</v>
      </c>
      <c r="L337" s="21">
        <v>5199</v>
      </c>
      <c r="M337" s="43" t="s">
        <v>1586</v>
      </c>
      <c r="N337" s="21" t="s">
        <v>1587</v>
      </c>
      <c r="O337" s="21" t="s">
        <v>335</v>
      </c>
      <c r="P337" s="21" t="s">
        <v>62</v>
      </c>
      <c r="Q337" s="21" t="s">
        <v>1588</v>
      </c>
      <c r="R337" s="21" t="s">
        <v>63</v>
      </c>
      <c r="S337" s="21"/>
      <c r="T337" s="21"/>
      <c r="U337" s="25"/>
      <c r="V337" s="25"/>
      <c r="W337" s="25">
        <v>288</v>
      </c>
      <c r="X337" s="25"/>
      <c r="Y337" s="25"/>
      <c r="Z337" s="25"/>
      <c r="AA337" s="25"/>
      <c r="AB337" s="25">
        <v>288</v>
      </c>
      <c r="AC337" s="25"/>
      <c r="AD337" s="25"/>
      <c r="AE337" s="25">
        <v>288</v>
      </c>
      <c r="AF337" s="25"/>
      <c r="AG337" s="21"/>
      <c r="AH337" s="21">
        <v>288</v>
      </c>
      <c r="AI337" s="21"/>
      <c r="AJ337" s="21"/>
      <c r="AK337" s="21">
        <v>288</v>
      </c>
      <c r="AL337" s="21"/>
      <c r="AM337" s="21"/>
      <c r="AN337" s="21">
        <v>288</v>
      </c>
      <c r="AO337" s="21"/>
      <c r="AP337" s="21"/>
      <c r="AQ337" s="21">
        <v>288</v>
      </c>
      <c r="AR337" s="54" t="s">
        <v>1589</v>
      </c>
      <c r="AS337" s="23" t="s">
        <v>64</v>
      </c>
      <c r="AT337" s="23" t="s">
        <v>101</v>
      </c>
      <c r="AU337" s="23"/>
      <c r="AV337" s="23"/>
      <c r="AW337" s="21" t="s">
        <v>722</v>
      </c>
    </row>
    <row r="338" s="1" customFormat="1" ht="108" spans="1:49">
      <c r="A338" s="25" t="s">
        <v>1590</v>
      </c>
      <c r="B338" s="24">
        <f t="shared" ref="B338:B344" si="163">B337+1</f>
        <v>232</v>
      </c>
      <c r="C338" s="24"/>
      <c r="D338" s="21" t="s">
        <v>1590</v>
      </c>
      <c r="E338" s="21" t="s">
        <v>377</v>
      </c>
      <c r="F338" s="21" t="s">
        <v>83</v>
      </c>
      <c r="G338" s="21" t="s">
        <v>55</v>
      </c>
      <c r="H338" s="21" t="s">
        <v>714</v>
      </c>
      <c r="I338" s="21" t="s">
        <v>714</v>
      </c>
      <c r="J338" s="21" t="s">
        <v>209</v>
      </c>
      <c r="K338" s="21">
        <v>14600</v>
      </c>
      <c r="L338" s="21">
        <f>SUM(L339)</f>
        <v>2400</v>
      </c>
      <c r="M338" s="43" t="s">
        <v>1591</v>
      </c>
      <c r="N338" s="21" t="s">
        <v>1592</v>
      </c>
      <c r="O338" s="21" t="s">
        <v>397</v>
      </c>
      <c r="P338" s="21" t="s">
        <v>303</v>
      </c>
      <c r="Q338" s="21" t="s">
        <v>63</v>
      </c>
      <c r="R338" s="21" t="s">
        <v>63</v>
      </c>
      <c r="S338" s="21" t="s">
        <v>64</v>
      </c>
      <c r="T338" s="165" t="s">
        <v>1593</v>
      </c>
      <c r="U338" s="25">
        <v>486</v>
      </c>
      <c r="V338" s="25">
        <v>486</v>
      </c>
      <c r="W338" s="25">
        <v>788</v>
      </c>
      <c r="X338" s="25">
        <v>219</v>
      </c>
      <c r="Y338" s="25">
        <v>705</v>
      </c>
      <c r="Z338" s="25">
        <v>0</v>
      </c>
      <c r="AA338" s="25">
        <f>Y338+Z338</f>
        <v>705</v>
      </c>
      <c r="AB338" s="25">
        <v>1516</v>
      </c>
      <c r="AC338" s="25">
        <v>0</v>
      </c>
      <c r="AD338" s="20">
        <v>705</v>
      </c>
      <c r="AE338" s="20">
        <v>1516</v>
      </c>
      <c r="AF338" s="20"/>
      <c r="AG338" s="65">
        <f>AD338+AF338</f>
        <v>705</v>
      </c>
      <c r="AH338" s="65">
        <v>1680</v>
      </c>
      <c r="AI338" s="23"/>
      <c r="AJ338" s="23">
        <f>AG338+AI338</f>
        <v>705</v>
      </c>
      <c r="AK338" s="23">
        <v>2173</v>
      </c>
      <c r="AL338" s="23"/>
      <c r="AM338" s="23">
        <f>AJ338+AL338</f>
        <v>705</v>
      </c>
      <c r="AN338" s="23">
        <v>2240</v>
      </c>
      <c r="AO338" s="23"/>
      <c r="AP338" s="23">
        <f>AM338+AO338</f>
        <v>705</v>
      </c>
      <c r="AQ338" s="23">
        <v>2400</v>
      </c>
      <c r="AR338" s="108" t="s">
        <v>66</v>
      </c>
      <c r="AS338" s="23" t="s">
        <v>64</v>
      </c>
      <c r="AT338" s="23"/>
      <c r="AU338" s="23" t="s">
        <v>64</v>
      </c>
      <c r="AV338" s="23"/>
      <c r="AW338" s="21" t="s">
        <v>722</v>
      </c>
    </row>
    <row r="339" s="1" customFormat="1" ht="60" spans="1:49">
      <c r="A339" s="25"/>
      <c r="B339" s="24"/>
      <c r="C339" s="24" t="s">
        <v>1594</v>
      </c>
      <c r="D339" s="21" t="s">
        <v>1595</v>
      </c>
      <c r="E339" s="21"/>
      <c r="F339" s="23"/>
      <c r="G339" s="21" t="s">
        <v>96</v>
      </c>
      <c r="H339" s="21" t="s">
        <v>973</v>
      </c>
      <c r="I339" s="21" t="s">
        <v>714</v>
      </c>
      <c r="J339" s="21" t="s">
        <v>209</v>
      </c>
      <c r="K339" s="21">
        <v>2400</v>
      </c>
      <c r="L339" s="21">
        <v>2400</v>
      </c>
      <c r="M339" s="43" t="s">
        <v>1596</v>
      </c>
      <c r="N339" s="21" t="s">
        <v>431</v>
      </c>
      <c r="O339" s="21" t="s">
        <v>335</v>
      </c>
      <c r="P339" s="21" t="s">
        <v>1597</v>
      </c>
      <c r="Q339" s="21" t="s">
        <v>63</v>
      </c>
      <c r="R339" s="21" t="s">
        <v>63</v>
      </c>
      <c r="S339" s="21"/>
      <c r="T339" s="21"/>
      <c r="U339" s="25"/>
      <c r="V339" s="25"/>
      <c r="W339" s="25"/>
      <c r="X339" s="25"/>
      <c r="Y339" s="25"/>
      <c r="Z339" s="25"/>
      <c r="AA339" s="25"/>
      <c r="AB339" s="25"/>
      <c r="AC339" s="25"/>
      <c r="AD339" s="25"/>
      <c r="AE339" s="25"/>
      <c r="AF339" s="25"/>
      <c r="AG339" s="21"/>
      <c r="AH339" s="21"/>
      <c r="AI339" s="21"/>
      <c r="AJ339" s="21"/>
      <c r="AK339" s="21"/>
      <c r="AL339" s="21"/>
      <c r="AM339" s="21"/>
      <c r="AN339" s="21"/>
      <c r="AO339" s="21"/>
      <c r="AP339" s="21"/>
      <c r="AQ339" s="21"/>
      <c r="AR339" s="70" t="s">
        <v>1598</v>
      </c>
      <c r="AS339" s="23"/>
      <c r="AT339" s="23" t="s">
        <v>147</v>
      </c>
      <c r="AU339" s="23" t="s">
        <v>64</v>
      </c>
      <c r="AV339" s="23" t="s">
        <v>1444</v>
      </c>
      <c r="AW339" s="21" t="s">
        <v>722</v>
      </c>
    </row>
    <row r="340" s="1" customFormat="1" ht="408" spans="1:49">
      <c r="A340" s="20"/>
      <c r="B340" s="24">
        <f>B338+1</f>
        <v>233</v>
      </c>
      <c r="C340" s="21"/>
      <c r="D340" s="23" t="s">
        <v>1599</v>
      </c>
      <c r="E340" s="21"/>
      <c r="F340" s="23"/>
      <c r="G340" s="23" t="s">
        <v>200</v>
      </c>
      <c r="H340" s="21" t="s">
        <v>1055</v>
      </c>
      <c r="I340" s="21" t="s">
        <v>714</v>
      </c>
      <c r="J340" s="21" t="s">
        <v>209</v>
      </c>
      <c r="K340" s="23">
        <v>15000</v>
      </c>
      <c r="L340" s="23"/>
      <c r="M340" s="42" t="s">
        <v>1600</v>
      </c>
      <c r="N340" s="23"/>
      <c r="O340" s="23" t="s">
        <v>397</v>
      </c>
      <c r="P340" s="23"/>
      <c r="Q340" s="23"/>
      <c r="R340" s="23"/>
      <c r="S340" s="23"/>
      <c r="T340" s="23"/>
      <c r="U340" s="20"/>
      <c r="V340" s="20"/>
      <c r="W340" s="20"/>
      <c r="X340" s="20"/>
      <c r="Y340" s="20"/>
      <c r="Z340" s="20"/>
      <c r="AA340" s="20"/>
      <c r="AB340" s="20"/>
      <c r="AC340" s="20"/>
      <c r="AD340" s="20"/>
      <c r="AE340" s="20"/>
      <c r="AF340" s="20"/>
      <c r="AG340" s="23"/>
      <c r="AH340" s="23"/>
      <c r="AI340" s="23"/>
      <c r="AJ340" s="23"/>
      <c r="AK340" s="23"/>
      <c r="AL340" s="23"/>
      <c r="AM340" s="23"/>
      <c r="AN340" s="23"/>
      <c r="AO340" s="23"/>
      <c r="AP340" s="23"/>
      <c r="AQ340" s="23"/>
      <c r="AR340" s="70"/>
      <c r="AS340" s="23"/>
      <c r="AT340" s="23"/>
      <c r="AU340" s="23"/>
      <c r="AV340" s="23"/>
      <c r="AW340" s="21" t="s">
        <v>722</v>
      </c>
    </row>
    <row r="341" s="1" customFormat="1" ht="240.75" spans="1:49">
      <c r="A341" s="25"/>
      <c r="B341" s="21">
        <f t="shared" si="163"/>
        <v>234</v>
      </c>
      <c r="C341" s="21"/>
      <c r="D341" s="21" t="s">
        <v>1601</v>
      </c>
      <c r="E341" s="21"/>
      <c r="F341" s="23"/>
      <c r="G341" s="21" t="s">
        <v>200</v>
      </c>
      <c r="H341" s="21" t="s">
        <v>714</v>
      </c>
      <c r="I341" s="21" t="s">
        <v>714</v>
      </c>
      <c r="J341" s="21" t="s">
        <v>209</v>
      </c>
      <c r="K341" s="21">
        <v>4500</v>
      </c>
      <c r="L341" s="21"/>
      <c r="M341" s="43" t="s">
        <v>1602</v>
      </c>
      <c r="N341" s="21"/>
      <c r="O341" s="21" t="s">
        <v>618</v>
      </c>
      <c r="P341" s="21"/>
      <c r="Q341" s="21"/>
      <c r="R341" s="21"/>
      <c r="S341" s="21"/>
      <c r="T341" s="21"/>
      <c r="U341" s="25"/>
      <c r="V341" s="25"/>
      <c r="W341" s="25"/>
      <c r="X341" s="25"/>
      <c r="Y341" s="25"/>
      <c r="Z341" s="25"/>
      <c r="AA341" s="25"/>
      <c r="AB341" s="25"/>
      <c r="AC341" s="25"/>
      <c r="AD341" s="25"/>
      <c r="AE341" s="25"/>
      <c r="AF341" s="25"/>
      <c r="AG341" s="21"/>
      <c r="AH341" s="21"/>
      <c r="AI341" s="21"/>
      <c r="AJ341" s="21"/>
      <c r="AK341" s="21"/>
      <c r="AL341" s="21"/>
      <c r="AM341" s="21"/>
      <c r="AN341" s="21"/>
      <c r="AO341" s="21"/>
      <c r="AP341" s="21"/>
      <c r="AQ341" s="21"/>
      <c r="AR341" s="70"/>
      <c r="AS341" s="23"/>
      <c r="AT341" s="23"/>
      <c r="AU341" s="23"/>
      <c r="AV341" s="23"/>
      <c r="AW341" s="21" t="s">
        <v>722</v>
      </c>
    </row>
    <row r="342" s="1" customFormat="1" ht="49.5" spans="1:49">
      <c r="A342" s="25"/>
      <c r="B342" s="24">
        <f t="shared" si="163"/>
        <v>235</v>
      </c>
      <c r="C342" s="24"/>
      <c r="D342" s="21" t="s">
        <v>1603</v>
      </c>
      <c r="E342" s="21" t="s">
        <v>893</v>
      </c>
      <c r="F342" s="23"/>
      <c r="G342" s="21" t="s">
        <v>200</v>
      </c>
      <c r="H342" s="21" t="s">
        <v>714</v>
      </c>
      <c r="I342" s="21" t="s">
        <v>1604</v>
      </c>
      <c r="J342" s="21" t="s">
        <v>58</v>
      </c>
      <c r="K342" s="21">
        <v>6000</v>
      </c>
      <c r="L342" s="21"/>
      <c r="M342" s="43" t="s">
        <v>1605</v>
      </c>
      <c r="N342" s="21"/>
      <c r="O342" s="21" t="s">
        <v>335</v>
      </c>
      <c r="P342" s="21" t="s">
        <v>62</v>
      </c>
      <c r="Q342" s="21" t="s">
        <v>1606</v>
      </c>
      <c r="R342" s="21"/>
      <c r="S342" s="21"/>
      <c r="T342" s="21"/>
      <c r="U342" s="25"/>
      <c r="V342" s="25"/>
      <c r="W342" s="25"/>
      <c r="X342" s="25"/>
      <c r="Y342" s="25"/>
      <c r="Z342" s="25"/>
      <c r="AA342" s="25"/>
      <c r="AB342" s="25"/>
      <c r="AC342" s="25"/>
      <c r="AD342" s="25"/>
      <c r="AE342" s="25"/>
      <c r="AF342" s="25"/>
      <c r="AG342" s="21"/>
      <c r="AH342" s="21"/>
      <c r="AI342" s="21"/>
      <c r="AJ342" s="21"/>
      <c r="AK342" s="21"/>
      <c r="AL342" s="21"/>
      <c r="AM342" s="21"/>
      <c r="AN342" s="21"/>
      <c r="AO342" s="21"/>
      <c r="AP342" s="21"/>
      <c r="AQ342" s="21"/>
      <c r="AR342" s="70"/>
      <c r="AS342" s="23"/>
      <c r="AT342" s="23"/>
      <c r="AU342" s="23"/>
      <c r="AV342" s="23"/>
      <c r="AW342" s="21" t="s">
        <v>722</v>
      </c>
    </row>
    <row r="343" s="1" customFormat="1" ht="49.5" spans="1:49">
      <c r="A343" s="25"/>
      <c r="B343" s="24">
        <f t="shared" si="163"/>
        <v>236</v>
      </c>
      <c r="C343" s="24"/>
      <c r="D343" s="21" t="s">
        <v>1607</v>
      </c>
      <c r="E343" s="21"/>
      <c r="F343" s="23"/>
      <c r="G343" s="21" t="s">
        <v>200</v>
      </c>
      <c r="H343" s="21" t="s">
        <v>714</v>
      </c>
      <c r="I343" s="21" t="s">
        <v>1604</v>
      </c>
      <c r="J343" s="21" t="s">
        <v>58</v>
      </c>
      <c r="K343" s="21">
        <v>8780</v>
      </c>
      <c r="L343" s="21"/>
      <c r="M343" s="43" t="s">
        <v>1608</v>
      </c>
      <c r="N343" s="21"/>
      <c r="O343" s="21" t="s">
        <v>335</v>
      </c>
      <c r="P343" s="21"/>
      <c r="Q343" s="21" t="s">
        <v>1609</v>
      </c>
      <c r="R343" s="21"/>
      <c r="S343" s="21"/>
      <c r="T343" s="21"/>
      <c r="U343" s="25"/>
      <c r="V343" s="25"/>
      <c r="W343" s="25"/>
      <c r="X343" s="25"/>
      <c r="Y343" s="25"/>
      <c r="Z343" s="25"/>
      <c r="AA343" s="25"/>
      <c r="AB343" s="25"/>
      <c r="AC343" s="25"/>
      <c r="AD343" s="25"/>
      <c r="AE343" s="25"/>
      <c r="AF343" s="25"/>
      <c r="AG343" s="21"/>
      <c r="AH343" s="21"/>
      <c r="AI343" s="21"/>
      <c r="AJ343" s="21"/>
      <c r="AK343" s="21"/>
      <c r="AL343" s="21"/>
      <c r="AM343" s="21"/>
      <c r="AN343" s="21"/>
      <c r="AO343" s="21"/>
      <c r="AP343" s="21"/>
      <c r="AQ343" s="21"/>
      <c r="AR343" s="70"/>
      <c r="AS343" s="23"/>
      <c r="AT343" s="23"/>
      <c r="AU343" s="23"/>
      <c r="AV343" s="23"/>
      <c r="AW343" s="21" t="s">
        <v>722</v>
      </c>
    </row>
    <row r="344" s="1" customFormat="1" ht="87" spans="1:49">
      <c r="A344" s="25"/>
      <c r="B344" s="24">
        <f t="shared" si="163"/>
        <v>237</v>
      </c>
      <c r="C344" s="24"/>
      <c r="D344" s="21" t="s">
        <v>1610</v>
      </c>
      <c r="E344" s="21"/>
      <c r="F344" s="23"/>
      <c r="G344" s="21" t="s">
        <v>200</v>
      </c>
      <c r="H344" s="21" t="s">
        <v>1611</v>
      </c>
      <c r="I344" s="21"/>
      <c r="J344" s="21" t="s">
        <v>58</v>
      </c>
      <c r="K344" s="21">
        <v>12000</v>
      </c>
      <c r="L344" s="21"/>
      <c r="M344" s="43" t="s">
        <v>1612</v>
      </c>
      <c r="N344" s="21"/>
      <c r="O344" s="21" t="s">
        <v>335</v>
      </c>
      <c r="P344" s="21"/>
      <c r="Q344" s="21"/>
      <c r="R344" s="21"/>
      <c r="S344" s="21"/>
      <c r="T344" s="21"/>
      <c r="U344" s="25"/>
      <c r="V344" s="25"/>
      <c r="W344" s="25"/>
      <c r="X344" s="25"/>
      <c r="Y344" s="25"/>
      <c r="Z344" s="25"/>
      <c r="AA344" s="25"/>
      <c r="AB344" s="25"/>
      <c r="AC344" s="25"/>
      <c r="AD344" s="25"/>
      <c r="AE344" s="25"/>
      <c r="AF344" s="25"/>
      <c r="AG344" s="21"/>
      <c r="AH344" s="21"/>
      <c r="AI344" s="21"/>
      <c r="AJ344" s="21"/>
      <c r="AK344" s="21"/>
      <c r="AL344" s="21"/>
      <c r="AM344" s="21"/>
      <c r="AN344" s="21"/>
      <c r="AO344" s="21"/>
      <c r="AP344" s="21"/>
      <c r="AQ344" s="21"/>
      <c r="AR344" s="70"/>
      <c r="AS344" s="23"/>
      <c r="AT344" s="23"/>
      <c r="AU344" s="23"/>
      <c r="AV344" s="23"/>
      <c r="AW344" s="21" t="s">
        <v>722</v>
      </c>
    </row>
    <row r="345" s="1" customFormat="1" ht="15" spans="1:49">
      <c r="A345" s="15"/>
      <c r="B345" s="29" t="s">
        <v>1613</v>
      </c>
      <c r="C345" s="30"/>
      <c r="D345" s="31"/>
      <c r="E345" s="36" t="s">
        <v>53</v>
      </c>
      <c r="F345" s="33"/>
      <c r="G345" s="33"/>
      <c r="H345" s="33"/>
      <c r="I345" s="33"/>
      <c r="J345" s="33"/>
      <c r="K345" s="32">
        <f>SUM(K346)</f>
        <v>618</v>
      </c>
      <c r="L345" s="32">
        <f>SUM(L346)</f>
        <v>618</v>
      </c>
      <c r="M345" s="45"/>
      <c r="N345" s="32"/>
      <c r="O345" s="32"/>
      <c r="P345" s="32"/>
      <c r="Q345" s="32"/>
      <c r="R345" s="32"/>
      <c r="S345" s="32"/>
      <c r="T345" s="32"/>
      <c r="U345" s="18"/>
      <c r="V345" s="18">
        <v>674</v>
      </c>
      <c r="W345" s="18">
        <v>710</v>
      </c>
      <c r="X345" s="18"/>
      <c r="Y345" s="18">
        <f>SUM(Y346)</f>
        <v>1025</v>
      </c>
      <c r="Z345" s="18">
        <f>SUM(Z346)</f>
        <v>0</v>
      </c>
      <c r="AA345" s="18">
        <f>SUM(AA346)</f>
        <v>1025</v>
      </c>
      <c r="AB345" s="18">
        <f>SUM(AB346)</f>
        <v>1025</v>
      </c>
      <c r="AC345" s="18"/>
      <c r="AD345" s="18">
        <f t="shared" ref="AD345:AK345" si="164">SUM(AD346)</f>
        <v>1025</v>
      </c>
      <c r="AE345" s="18">
        <f t="shared" si="164"/>
        <v>1025</v>
      </c>
      <c r="AF345" s="18"/>
      <c r="AG345" s="18">
        <f t="shared" si="164"/>
        <v>1025</v>
      </c>
      <c r="AH345" s="18">
        <f t="shared" si="164"/>
        <v>1350</v>
      </c>
      <c r="AI345" s="32">
        <f t="shared" si="164"/>
        <v>0</v>
      </c>
      <c r="AJ345" s="32">
        <f t="shared" si="164"/>
        <v>1025</v>
      </c>
      <c r="AK345" s="32">
        <f t="shared" si="164"/>
        <v>1350</v>
      </c>
      <c r="AL345" s="32"/>
      <c r="AM345" s="32">
        <f t="shared" ref="AM345:AQ345" si="165">SUM(AM346)</f>
        <v>1025</v>
      </c>
      <c r="AN345" s="32">
        <f t="shared" si="165"/>
        <v>1350</v>
      </c>
      <c r="AO345" s="32"/>
      <c r="AP345" s="32">
        <f t="shared" si="165"/>
        <v>1025</v>
      </c>
      <c r="AQ345" s="32">
        <f t="shared" si="165"/>
        <v>1350</v>
      </c>
      <c r="AR345" s="70"/>
      <c r="AS345" s="23"/>
      <c r="AT345" s="23"/>
      <c r="AU345" s="33"/>
      <c r="AV345" s="33"/>
      <c r="AW345" s="33"/>
    </row>
    <row r="346" s="1" customFormat="1" ht="48" spans="1:49">
      <c r="A346" s="97"/>
      <c r="B346" s="21">
        <f>B344+1</f>
        <v>238</v>
      </c>
      <c r="C346" s="114"/>
      <c r="D346" s="105" t="s">
        <v>1614</v>
      </c>
      <c r="E346" s="21" t="s">
        <v>95</v>
      </c>
      <c r="F346" s="105"/>
      <c r="G346" s="105" t="s">
        <v>96</v>
      </c>
      <c r="H346" s="105" t="s">
        <v>999</v>
      </c>
      <c r="I346" s="105" t="s">
        <v>1615</v>
      </c>
      <c r="J346" s="105" t="s">
        <v>58</v>
      </c>
      <c r="K346" s="105">
        <v>618</v>
      </c>
      <c r="L346" s="105">
        <v>618</v>
      </c>
      <c r="M346" s="139" t="s">
        <v>1616</v>
      </c>
      <c r="N346" s="105" t="s">
        <v>821</v>
      </c>
      <c r="O346" s="105" t="s">
        <v>61</v>
      </c>
      <c r="P346" s="105" t="s">
        <v>62</v>
      </c>
      <c r="Q346" s="105" t="s">
        <v>63</v>
      </c>
      <c r="R346" s="105" t="s">
        <v>63</v>
      </c>
      <c r="S346" s="105" t="s">
        <v>64</v>
      </c>
      <c r="T346" s="166" t="s">
        <v>1617</v>
      </c>
      <c r="U346" s="97">
        <v>310</v>
      </c>
      <c r="V346" s="97">
        <v>674</v>
      </c>
      <c r="W346" s="97">
        <v>710</v>
      </c>
      <c r="X346" s="97">
        <v>351</v>
      </c>
      <c r="Y346" s="97">
        <v>1025</v>
      </c>
      <c r="Z346" s="97">
        <v>0</v>
      </c>
      <c r="AA346" s="97">
        <f>Y346+Z346</f>
        <v>1025</v>
      </c>
      <c r="AB346" s="97">
        <v>1025</v>
      </c>
      <c r="AC346" s="25"/>
      <c r="AD346" s="97">
        <v>1025</v>
      </c>
      <c r="AE346" s="97">
        <v>1025</v>
      </c>
      <c r="AF346" s="52"/>
      <c r="AG346" s="105">
        <v>1025</v>
      </c>
      <c r="AH346" s="105">
        <v>1350</v>
      </c>
      <c r="AI346" s="105"/>
      <c r="AJ346" s="105">
        <v>1025</v>
      </c>
      <c r="AK346" s="105">
        <v>1350</v>
      </c>
      <c r="AL346" s="105">
        <v>0</v>
      </c>
      <c r="AM346" s="105">
        <v>1025</v>
      </c>
      <c r="AN346" s="105">
        <v>1350</v>
      </c>
      <c r="AO346" s="105"/>
      <c r="AP346" s="105">
        <v>1025</v>
      </c>
      <c r="AQ346" s="105">
        <v>1350</v>
      </c>
      <c r="AR346" s="71" t="s">
        <v>66</v>
      </c>
      <c r="AS346" s="23" t="s">
        <v>64</v>
      </c>
      <c r="AT346" s="23"/>
      <c r="AU346" s="23" t="s">
        <v>64</v>
      </c>
      <c r="AV346" s="23"/>
      <c r="AW346" s="21" t="s">
        <v>1005</v>
      </c>
    </row>
    <row r="347" s="1" customFormat="1" ht="15" spans="1:49">
      <c r="A347" s="15"/>
      <c r="B347" s="29" t="s">
        <v>1618</v>
      </c>
      <c r="C347" s="30"/>
      <c r="D347" s="31"/>
      <c r="E347" s="32" t="s">
        <v>374</v>
      </c>
      <c r="F347" s="33"/>
      <c r="G347" s="33"/>
      <c r="H347" s="33"/>
      <c r="I347" s="33"/>
      <c r="J347" s="33"/>
      <c r="K347" s="32">
        <f>SUM(K348:K352)</f>
        <v>7050</v>
      </c>
      <c r="L347" s="32">
        <f>SUM(L348:L352)</f>
        <v>2000</v>
      </c>
      <c r="M347" s="45"/>
      <c r="N347" s="32"/>
      <c r="O347" s="32"/>
      <c r="P347" s="32"/>
      <c r="Q347" s="32"/>
      <c r="R347" s="32"/>
      <c r="S347" s="32"/>
      <c r="T347" s="32"/>
      <c r="U347" s="18"/>
      <c r="V347" s="18">
        <v>0</v>
      </c>
      <c r="W347" s="18">
        <v>0</v>
      </c>
      <c r="X347" s="18"/>
      <c r="Y347" s="18">
        <f>SUM(Y348:Y352)</f>
        <v>0</v>
      </c>
      <c r="Z347" s="18">
        <f>SUM(Z348:Z352)</f>
        <v>0</v>
      </c>
      <c r="AA347" s="18">
        <f>SUM(AA348:AA352)</f>
        <v>0</v>
      </c>
      <c r="AB347" s="18">
        <f>SUM(AB348:AB352)</f>
        <v>0</v>
      </c>
      <c r="AC347" s="18"/>
      <c r="AD347" s="18">
        <f t="shared" ref="AD347:AK347" si="166">SUM(AD348:AD352)</f>
        <v>0</v>
      </c>
      <c r="AE347" s="18">
        <f t="shared" si="166"/>
        <v>0</v>
      </c>
      <c r="AF347" s="18">
        <f t="shared" si="166"/>
        <v>0</v>
      </c>
      <c r="AG347" s="18">
        <f t="shared" si="166"/>
        <v>0</v>
      </c>
      <c r="AH347" s="18">
        <f t="shared" si="166"/>
        <v>90</v>
      </c>
      <c r="AI347" s="32">
        <f t="shared" si="166"/>
        <v>0</v>
      </c>
      <c r="AJ347" s="32">
        <f t="shared" si="166"/>
        <v>0</v>
      </c>
      <c r="AK347" s="32">
        <f t="shared" si="166"/>
        <v>100</v>
      </c>
      <c r="AL347" s="32"/>
      <c r="AM347" s="32">
        <f t="shared" ref="AM347:AQ347" si="167">SUM(AM348:AM352)</f>
        <v>0</v>
      </c>
      <c r="AN347" s="32">
        <f t="shared" si="167"/>
        <v>200</v>
      </c>
      <c r="AO347" s="32"/>
      <c r="AP347" s="32">
        <f t="shared" si="167"/>
        <v>0</v>
      </c>
      <c r="AQ347" s="32">
        <f t="shared" si="167"/>
        <v>250</v>
      </c>
      <c r="AR347" s="70"/>
      <c r="AS347" s="23"/>
      <c r="AT347" s="23"/>
      <c r="AU347" s="33"/>
      <c r="AV347" s="33"/>
      <c r="AW347" s="33"/>
    </row>
    <row r="348" s="1" customFormat="1" ht="61.5" spans="1:49">
      <c r="A348" s="25"/>
      <c r="B348" s="21">
        <f>B346+1</f>
        <v>239</v>
      </c>
      <c r="C348" s="24"/>
      <c r="D348" s="21" t="s">
        <v>1619</v>
      </c>
      <c r="E348" s="21" t="s">
        <v>661</v>
      </c>
      <c r="F348" s="21"/>
      <c r="G348" s="23" t="s">
        <v>96</v>
      </c>
      <c r="H348" s="23" t="s">
        <v>1620</v>
      </c>
      <c r="I348" s="23" t="s">
        <v>1620</v>
      </c>
      <c r="J348" s="23" t="s">
        <v>209</v>
      </c>
      <c r="K348" s="21">
        <v>3500</v>
      </c>
      <c r="L348" s="21">
        <v>2000</v>
      </c>
      <c r="M348" s="43" t="s">
        <v>1621</v>
      </c>
      <c r="N348" s="21" t="s">
        <v>1622</v>
      </c>
      <c r="O348" s="21" t="s">
        <v>61</v>
      </c>
      <c r="P348" s="21"/>
      <c r="Q348" s="21" t="s">
        <v>63</v>
      </c>
      <c r="R348" s="21" t="s">
        <v>63</v>
      </c>
      <c r="S348" s="21"/>
      <c r="T348" s="21"/>
      <c r="U348" s="25"/>
      <c r="V348" s="25"/>
      <c r="W348" s="25"/>
      <c r="X348" s="25"/>
      <c r="Y348" s="25"/>
      <c r="Z348" s="25"/>
      <c r="AA348" s="25"/>
      <c r="AB348" s="25"/>
      <c r="AC348" s="25"/>
      <c r="AD348" s="25"/>
      <c r="AE348" s="25"/>
      <c r="AF348" s="25"/>
      <c r="AG348" s="21"/>
      <c r="AH348" s="21">
        <v>90</v>
      </c>
      <c r="AI348" s="21"/>
      <c r="AJ348" s="21"/>
      <c r="AK348" s="21">
        <v>100</v>
      </c>
      <c r="AL348" s="21"/>
      <c r="AM348" s="21"/>
      <c r="AN348" s="21">
        <v>200</v>
      </c>
      <c r="AO348" s="21"/>
      <c r="AP348" s="21"/>
      <c r="AQ348" s="21">
        <v>250</v>
      </c>
      <c r="AR348" s="71" t="s">
        <v>1623</v>
      </c>
      <c r="AS348" s="95" t="s">
        <v>187</v>
      </c>
      <c r="AT348" s="23" t="s">
        <v>275</v>
      </c>
      <c r="AU348" s="23"/>
      <c r="AV348" s="54" t="s">
        <v>1624</v>
      </c>
      <c r="AW348" s="23" t="s">
        <v>1625</v>
      </c>
    </row>
    <row r="349" s="1" customFormat="1" ht="50.25" spans="1:49">
      <c r="A349" s="20"/>
      <c r="B349" s="24">
        <f t="shared" ref="B349:B352" si="168">B348+1</f>
        <v>240</v>
      </c>
      <c r="C349" s="24"/>
      <c r="D349" s="23" t="s">
        <v>1626</v>
      </c>
      <c r="E349" s="21"/>
      <c r="F349" s="21"/>
      <c r="G349" s="23" t="s">
        <v>200</v>
      </c>
      <c r="H349" s="23" t="s">
        <v>1620</v>
      </c>
      <c r="I349" s="23" t="s">
        <v>1620</v>
      </c>
      <c r="J349" s="23" t="s">
        <v>209</v>
      </c>
      <c r="K349" s="23">
        <v>850</v>
      </c>
      <c r="L349" s="23"/>
      <c r="M349" s="42" t="s">
        <v>1627</v>
      </c>
      <c r="N349" s="23"/>
      <c r="O349" s="23" t="s">
        <v>61</v>
      </c>
      <c r="P349" s="23"/>
      <c r="Q349" s="23" t="s">
        <v>1628</v>
      </c>
      <c r="R349" s="23"/>
      <c r="S349" s="23"/>
      <c r="T349" s="23"/>
      <c r="U349" s="20"/>
      <c r="V349" s="20"/>
      <c r="W349" s="20"/>
      <c r="X349" s="20"/>
      <c r="Y349" s="20"/>
      <c r="Z349" s="20"/>
      <c r="AA349" s="20"/>
      <c r="AB349" s="20"/>
      <c r="AC349" s="20"/>
      <c r="AD349" s="20"/>
      <c r="AE349" s="20"/>
      <c r="AF349" s="20"/>
      <c r="AG349" s="23"/>
      <c r="AH349" s="23"/>
      <c r="AI349" s="23"/>
      <c r="AJ349" s="23"/>
      <c r="AK349" s="23"/>
      <c r="AL349" s="23"/>
      <c r="AM349" s="23"/>
      <c r="AN349" s="23"/>
      <c r="AO349" s="23"/>
      <c r="AP349" s="23"/>
      <c r="AQ349" s="23"/>
      <c r="AR349" s="70"/>
      <c r="AS349" s="23"/>
      <c r="AT349" s="23"/>
      <c r="AU349" s="23"/>
      <c r="AV349" s="23"/>
      <c r="AW349" s="23" t="s">
        <v>1625</v>
      </c>
    </row>
    <row r="350" s="1" customFormat="1" ht="125.25" spans="1:49">
      <c r="A350" s="20"/>
      <c r="B350" s="21">
        <f t="shared" si="168"/>
        <v>241</v>
      </c>
      <c r="C350" s="34"/>
      <c r="D350" s="23" t="s">
        <v>1629</v>
      </c>
      <c r="E350" s="21"/>
      <c r="F350" s="21"/>
      <c r="G350" s="23" t="s">
        <v>200</v>
      </c>
      <c r="H350" s="21" t="s">
        <v>378</v>
      </c>
      <c r="I350" s="23" t="s">
        <v>1620</v>
      </c>
      <c r="J350" s="23" t="s">
        <v>209</v>
      </c>
      <c r="K350" s="23">
        <v>1600</v>
      </c>
      <c r="L350" s="23"/>
      <c r="M350" s="42" t="s">
        <v>1630</v>
      </c>
      <c r="N350" s="23"/>
      <c r="O350" s="23" t="s">
        <v>397</v>
      </c>
      <c r="P350" s="23"/>
      <c r="Q350" s="23"/>
      <c r="R350" s="23"/>
      <c r="S350" s="23"/>
      <c r="T350" s="23"/>
      <c r="U350" s="20"/>
      <c r="V350" s="20"/>
      <c r="W350" s="20"/>
      <c r="X350" s="20"/>
      <c r="Y350" s="20"/>
      <c r="Z350" s="20"/>
      <c r="AA350" s="20"/>
      <c r="AB350" s="20"/>
      <c r="AC350" s="20"/>
      <c r="AD350" s="20"/>
      <c r="AE350" s="20"/>
      <c r="AF350" s="20"/>
      <c r="AG350" s="23"/>
      <c r="AH350" s="23"/>
      <c r="AI350" s="23"/>
      <c r="AJ350" s="23"/>
      <c r="AK350" s="23"/>
      <c r="AL350" s="23"/>
      <c r="AM350" s="23"/>
      <c r="AN350" s="23"/>
      <c r="AO350" s="23"/>
      <c r="AP350" s="23"/>
      <c r="AQ350" s="23"/>
      <c r="AR350" s="70"/>
      <c r="AS350" s="23"/>
      <c r="AT350" s="23"/>
      <c r="AU350" s="23"/>
      <c r="AV350" s="23"/>
      <c r="AW350" s="23" t="s">
        <v>1625</v>
      </c>
    </row>
    <row r="351" s="1" customFormat="1" ht="50.25" spans="1:49">
      <c r="A351" s="20"/>
      <c r="B351" s="24">
        <f t="shared" si="168"/>
        <v>242</v>
      </c>
      <c r="C351" s="24"/>
      <c r="D351" s="23" t="s">
        <v>1631</v>
      </c>
      <c r="E351" s="21"/>
      <c r="F351" s="21"/>
      <c r="G351" s="23" t="s">
        <v>200</v>
      </c>
      <c r="H351" s="23" t="s">
        <v>1620</v>
      </c>
      <c r="I351" s="23" t="s">
        <v>1620</v>
      </c>
      <c r="J351" s="23" t="s">
        <v>209</v>
      </c>
      <c r="K351" s="23">
        <v>500</v>
      </c>
      <c r="L351" s="23"/>
      <c r="M351" s="42" t="s">
        <v>1632</v>
      </c>
      <c r="N351" s="23"/>
      <c r="O351" s="23" t="s">
        <v>61</v>
      </c>
      <c r="P351" s="23"/>
      <c r="Q351" s="23"/>
      <c r="R351" s="23"/>
      <c r="S351" s="23"/>
      <c r="T351" s="23"/>
      <c r="U351" s="20"/>
      <c r="V351" s="20"/>
      <c r="W351" s="20"/>
      <c r="X351" s="20"/>
      <c r="Y351" s="20"/>
      <c r="Z351" s="20"/>
      <c r="AA351" s="20"/>
      <c r="AB351" s="20"/>
      <c r="AC351" s="20"/>
      <c r="AD351" s="20"/>
      <c r="AE351" s="20"/>
      <c r="AF351" s="20"/>
      <c r="AG351" s="23"/>
      <c r="AH351" s="23"/>
      <c r="AI351" s="23"/>
      <c r="AJ351" s="23"/>
      <c r="AK351" s="23"/>
      <c r="AL351" s="23"/>
      <c r="AM351" s="23"/>
      <c r="AN351" s="23"/>
      <c r="AO351" s="23"/>
      <c r="AP351" s="23"/>
      <c r="AQ351" s="23"/>
      <c r="AR351" s="70"/>
      <c r="AS351" s="23"/>
      <c r="AT351" s="23"/>
      <c r="AU351" s="23"/>
      <c r="AV351" s="23"/>
      <c r="AW351" s="23" t="s">
        <v>1625</v>
      </c>
    </row>
    <row r="352" s="1" customFormat="1" ht="37.5" spans="1:49">
      <c r="A352" s="20"/>
      <c r="B352" s="21">
        <f t="shared" si="168"/>
        <v>243</v>
      </c>
      <c r="C352" s="24"/>
      <c r="D352" s="23" t="s">
        <v>1633</v>
      </c>
      <c r="E352" s="21"/>
      <c r="F352" s="21"/>
      <c r="G352" s="23" t="s">
        <v>200</v>
      </c>
      <c r="H352" s="23" t="s">
        <v>1620</v>
      </c>
      <c r="I352" s="23" t="s">
        <v>1620</v>
      </c>
      <c r="J352" s="23" t="s">
        <v>209</v>
      </c>
      <c r="K352" s="23">
        <v>600</v>
      </c>
      <c r="L352" s="23"/>
      <c r="M352" s="42" t="s">
        <v>1634</v>
      </c>
      <c r="N352" s="23"/>
      <c r="O352" s="23" t="s">
        <v>61</v>
      </c>
      <c r="P352" s="23"/>
      <c r="Q352" s="23"/>
      <c r="R352" s="23"/>
      <c r="S352" s="23"/>
      <c r="T352" s="23"/>
      <c r="U352" s="20"/>
      <c r="V352" s="20"/>
      <c r="W352" s="20"/>
      <c r="X352" s="20"/>
      <c r="Y352" s="20"/>
      <c r="Z352" s="20"/>
      <c r="AA352" s="20"/>
      <c r="AB352" s="20"/>
      <c r="AC352" s="20"/>
      <c r="AD352" s="20"/>
      <c r="AE352" s="20"/>
      <c r="AF352" s="20"/>
      <c r="AG352" s="23"/>
      <c r="AH352" s="23"/>
      <c r="AI352" s="23"/>
      <c r="AJ352" s="23"/>
      <c r="AK352" s="23"/>
      <c r="AL352" s="23"/>
      <c r="AM352" s="23"/>
      <c r="AN352" s="23"/>
      <c r="AO352" s="23"/>
      <c r="AP352" s="23"/>
      <c r="AQ352" s="23"/>
      <c r="AR352" s="70"/>
      <c r="AS352" s="23"/>
      <c r="AT352" s="23"/>
      <c r="AU352" s="23"/>
      <c r="AV352" s="23"/>
      <c r="AW352" s="23" t="s">
        <v>1625</v>
      </c>
    </row>
    <row r="353" s="1" customFormat="1" ht="24.75" spans="1:49">
      <c r="A353" s="15"/>
      <c r="B353" s="29" t="s">
        <v>1635</v>
      </c>
      <c r="C353" s="30"/>
      <c r="D353" s="31"/>
      <c r="E353" s="36" t="s">
        <v>1636</v>
      </c>
      <c r="F353" s="33"/>
      <c r="G353" s="33"/>
      <c r="H353" s="33"/>
      <c r="I353" s="33"/>
      <c r="J353" s="33"/>
      <c r="K353" s="32">
        <f>SUM(K354:K364)</f>
        <v>212150</v>
      </c>
      <c r="L353" s="32">
        <f>SUM(L354:L364)</f>
        <v>8600</v>
      </c>
      <c r="M353" s="45"/>
      <c r="N353" s="32"/>
      <c r="O353" s="32"/>
      <c r="P353" s="32"/>
      <c r="Q353" s="32"/>
      <c r="R353" s="32"/>
      <c r="S353" s="32"/>
      <c r="T353" s="32"/>
      <c r="U353" s="18"/>
      <c r="V353" s="18">
        <v>0</v>
      </c>
      <c r="W353" s="18">
        <v>0</v>
      </c>
      <c r="X353" s="18"/>
      <c r="Y353" s="18">
        <f>SUM(Y354:Y364)</f>
        <v>0</v>
      </c>
      <c r="Z353" s="18">
        <f>SUM(Z354:Z364)</f>
        <v>0</v>
      </c>
      <c r="AA353" s="18">
        <f>SUM(AA354:AA364)</f>
        <v>0</v>
      </c>
      <c r="AB353" s="18">
        <f>SUM(AB354:AB364)</f>
        <v>0</v>
      </c>
      <c r="AC353" s="18"/>
      <c r="AD353" s="18">
        <f t="shared" ref="AD353:AK353" si="169">SUM(AD354:AD364)</f>
        <v>0</v>
      </c>
      <c r="AE353" s="18">
        <f t="shared" si="169"/>
        <v>0</v>
      </c>
      <c r="AF353" s="18">
        <f t="shared" si="169"/>
        <v>0</v>
      </c>
      <c r="AG353" s="18">
        <f t="shared" si="169"/>
        <v>0</v>
      </c>
      <c r="AH353" s="18">
        <f t="shared" si="169"/>
        <v>0</v>
      </c>
      <c r="AI353" s="32">
        <f t="shared" si="169"/>
        <v>0</v>
      </c>
      <c r="AJ353" s="32">
        <f t="shared" si="169"/>
        <v>0</v>
      </c>
      <c r="AK353" s="32">
        <f t="shared" si="169"/>
        <v>0</v>
      </c>
      <c r="AL353" s="32"/>
      <c r="AM353" s="32">
        <f t="shared" ref="AM353:AQ353" si="170">SUM(AM354:AM364)</f>
        <v>0</v>
      </c>
      <c r="AN353" s="32">
        <f t="shared" si="170"/>
        <v>10</v>
      </c>
      <c r="AO353" s="32"/>
      <c r="AP353" s="32">
        <f t="shared" si="170"/>
        <v>0</v>
      </c>
      <c r="AQ353" s="32">
        <f t="shared" si="170"/>
        <v>10</v>
      </c>
      <c r="AR353" s="70"/>
      <c r="AS353" s="23"/>
      <c r="AT353" s="23"/>
      <c r="AU353" s="33"/>
      <c r="AV353" s="33"/>
      <c r="AW353" s="33"/>
    </row>
    <row r="354" s="1" customFormat="1" ht="25.5" spans="1:49">
      <c r="A354" s="25"/>
      <c r="B354" s="21">
        <f>B352+1</f>
        <v>244</v>
      </c>
      <c r="C354" s="24"/>
      <c r="D354" s="21" t="s">
        <v>1637</v>
      </c>
      <c r="E354" s="21" t="s">
        <v>1638</v>
      </c>
      <c r="F354" s="21"/>
      <c r="G354" s="21" t="s">
        <v>96</v>
      </c>
      <c r="H354" s="21" t="s">
        <v>513</v>
      </c>
      <c r="I354" s="21" t="s">
        <v>513</v>
      </c>
      <c r="J354" s="21" t="s">
        <v>209</v>
      </c>
      <c r="K354" s="21">
        <v>1200</v>
      </c>
      <c r="L354" s="21">
        <v>500</v>
      </c>
      <c r="M354" s="43" t="s">
        <v>1639</v>
      </c>
      <c r="N354" s="21" t="s">
        <v>289</v>
      </c>
      <c r="O354" s="21" t="s">
        <v>683</v>
      </c>
      <c r="P354" s="21" t="s">
        <v>1640</v>
      </c>
      <c r="Q354" s="21" t="s">
        <v>1641</v>
      </c>
      <c r="R354" s="21" t="s">
        <v>63</v>
      </c>
      <c r="S354" s="21"/>
      <c r="T354" s="21"/>
      <c r="U354" s="25"/>
      <c r="V354" s="25"/>
      <c r="W354" s="25"/>
      <c r="X354" s="25"/>
      <c r="Y354" s="25"/>
      <c r="Z354" s="25"/>
      <c r="AA354" s="25"/>
      <c r="AB354" s="25"/>
      <c r="AC354" s="25"/>
      <c r="AD354" s="25"/>
      <c r="AE354" s="25"/>
      <c r="AF354" s="25"/>
      <c r="AG354" s="21"/>
      <c r="AH354" s="21"/>
      <c r="AI354" s="21"/>
      <c r="AJ354" s="21"/>
      <c r="AK354" s="21"/>
      <c r="AL354" s="21"/>
      <c r="AM354" s="21"/>
      <c r="AN354" s="21"/>
      <c r="AO354" s="21"/>
      <c r="AP354" s="21"/>
      <c r="AQ354" s="21"/>
      <c r="AR354" s="70" t="s">
        <v>1642</v>
      </c>
      <c r="AS354" s="23"/>
      <c r="AT354" s="23" t="s">
        <v>176</v>
      </c>
      <c r="AU354" s="23"/>
      <c r="AV354" s="23"/>
      <c r="AW354" s="23" t="s">
        <v>517</v>
      </c>
    </row>
    <row r="355" s="1" customFormat="1" ht="51" spans="1:49">
      <c r="A355" s="25"/>
      <c r="B355" s="21">
        <f t="shared" ref="B355:B364" si="171">B354+1</f>
        <v>245</v>
      </c>
      <c r="C355" s="24"/>
      <c r="D355" s="21" t="s">
        <v>1643</v>
      </c>
      <c r="E355" s="21"/>
      <c r="F355" s="21"/>
      <c r="G355" s="21" t="s">
        <v>96</v>
      </c>
      <c r="H355" s="21" t="s">
        <v>513</v>
      </c>
      <c r="I355" s="21" t="s">
        <v>1644</v>
      </c>
      <c r="J355" s="21" t="s">
        <v>58</v>
      </c>
      <c r="K355" s="21">
        <v>2000</v>
      </c>
      <c r="L355" s="21">
        <v>600</v>
      </c>
      <c r="M355" s="43" t="s">
        <v>1645</v>
      </c>
      <c r="N355" s="21" t="s">
        <v>1646</v>
      </c>
      <c r="O355" s="21" t="s">
        <v>74</v>
      </c>
      <c r="P355" s="21" t="s">
        <v>62</v>
      </c>
      <c r="Q355" s="21" t="s">
        <v>1647</v>
      </c>
      <c r="R355" s="21" t="s">
        <v>63</v>
      </c>
      <c r="S355" s="21"/>
      <c r="T355" s="21"/>
      <c r="U355" s="25"/>
      <c r="V355" s="25"/>
      <c r="W355" s="25"/>
      <c r="X355" s="25"/>
      <c r="Y355" s="25"/>
      <c r="Z355" s="25"/>
      <c r="AA355" s="25"/>
      <c r="AB355" s="25"/>
      <c r="AC355" s="25"/>
      <c r="AD355" s="25"/>
      <c r="AE355" s="25"/>
      <c r="AF355" s="25"/>
      <c r="AG355" s="21"/>
      <c r="AH355" s="21"/>
      <c r="AI355" s="21"/>
      <c r="AJ355" s="21"/>
      <c r="AK355" s="21"/>
      <c r="AL355" s="21"/>
      <c r="AM355" s="21"/>
      <c r="AN355" s="21"/>
      <c r="AO355" s="21"/>
      <c r="AP355" s="21"/>
      <c r="AQ355" s="21"/>
      <c r="AR355" s="71" t="s">
        <v>1648</v>
      </c>
      <c r="AS355" s="23"/>
      <c r="AT355" s="23" t="s">
        <v>686</v>
      </c>
      <c r="AU355" s="23"/>
      <c r="AV355" s="23"/>
      <c r="AW355" s="23" t="s">
        <v>517</v>
      </c>
    </row>
    <row r="356" s="1" customFormat="1" ht="145.5" spans="1:49">
      <c r="A356" s="25"/>
      <c r="B356" s="21">
        <f t="shared" si="171"/>
        <v>246</v>
      </c>
      <c r="C356" s="24"/>
      <c r="D356" s="21" t="s">
        <v>1649</v>
      </c>
      <c r="E356" s="21" t="s">
        <v>1638</v>
      </c>
      <c r="F356" s="21"/>
      <c r="G356" s="21" t="s">
        <v>96</v>
      </c>
      <c r="H356" s="21" t="s">
        <v>513</v>
      </c>
      <c r="I356" s="21" t="s">
        <v>1650</v>
      </c>
      <c r="J356" s="21" t="s">
        <v>58</v>
      </c>
      <c r="K356" s="21">
        <v>26000</v>
      </c>
      <c r="L356" s="21">
        <v>500</v>
      </c>
      <c r="M356" s="43" t="s">
        <v>1651</v>
      </c>
      <c r="N356" s="21" t="s">
        <v>1221</v>
      </c>
      <c r="O356" s="21" t="s">
        <v>335</v>
      </c>
      <c r="P356" s="21" t="s">
        <v>62</v>
      </c>
      <c r="Q356" s="21" t="s">
        <v>1652</v>
      </c>
      <c r="R356" s="21" t="s">
        <v>1653</v>
      </c>
      <c r="S356" s="21"/>
      <c r="T356" s="21"/>
      <c r="U356" s="25"/>
      <c r="V356" s="25"/>
      <c r="W356" s="25"/>
      <c r="X356" s="25"/>
      <c r="Y356" s="25"/>
      <c r="Z356" s="25"/>
      <c r="AA356" s="25"/>
      <c r="AB356" s="25"/>
      <c r="AC356" s="25"/>
      <c r="AD356" s="25"/>
      <c r="AE356" s="25"/>
      <c r="AF356" s="25"/>
      <c r="AG356" s="21"/>
      <c r="AH356" s="21"/>
      <c r="AI356" s="21"/>
      <c r="AJ356" s="21"/>
      <c r="AK356" s="21"/>
      <c r="AL356" s="21"/>
      <c r="AM356" s="21"/>
      <c r="AN356" s="21"/>
      <c r="AO356" s="21"/>
      <c r="AP356" s="21"/>
      <c r="AQ356" s="21"/>
      <c r="AR356" s="70" t="s">
        <v>1654</v>
      </c>
      <c r="AS356" s="23"/>
      <c r="AT356" s="23" t="s">
        <v>836</v>
      </c>
      <c r="AU356" s="23"/>
      <c r="AV356" s="23" t="s">
        <v>1655</v>
      </c>
      <c r="AW356" s="23" t="s">
        <v>517</v>
      </c>
    </row>
    <row r="357" s="1" customFormat="1" ht="124.5" spans="1:49">
      <c r="A357" s="25" t="s">
        <v>1656</v>
      </c>
      <c r="B357" s="21">
        <f t="shared" si="171"/>
        <v>247</v>
      </c>
      <c r="C357" s="24"/>
      <c r="D357" s="21" t="s">
        <v>1657</v>
      </c>
      <c r="E357" s="21" t="s">
        <v>1658</v>
      </c>
      <c r="F357" s="21" t="s">
        <v>83</v>
      </c>
      <c r="G357" s="21" t="s">
        <v>96</v>
      </c>
      <c r="H357" s="21" t="s">
        <v>513</v>
      </c>
      <c r="I357" s="23" t="s">
        <v>1659</v>
      </c>
      <c r="J357" s="21" t="s">
        <v>58</v>
      </c>
      <c r="K357" s="21">
        <v>50300</v>
      </c>
      <c r="L357" s="21">
        <v>5000</v>
      </c>
      <c r="M357" s="43" t="s">
        <v>1660</v>
      </c>
      <c r="N357" s="21" t="s">
        <v>1661</v>
      </c>
      <c r="O357" s="21" t="s">
        <v>335</v>
      </c>
      <c r="P357" s="21" t="s">
        <v>1662</v>
      </c>
      <c r="Q357" s="21" t="s">
        <v>1663</v>
      </c>
      <c r="R357" s="21" t="s">
        <v>63</v>
      </c>
      <c r="S357" s="21"/>
      <c r="T357" s="21"/>
      <c r="U357" s="25"/>
      <c r="V357" s="25"/>
      <c r="W357" s="25"/>
      <c r="X357" s="25"/>
      <c r="Y357" s="25"/>
      <c r="Z357" s="25"/>
      <c r="AA357" s="25"/>
      <c r="AB357" s="25">
        <v>0</v>
      </c>
      <c r="AC357" s="25"/>
      <c r="AD357" s="25"/>
      <c r="AE357" s="25"/>
      <c r="AF357" s="25"/>
      <c r="AG357" s="21"/>
      <c r="AH357" s="21"/>
      <c r="AI357" s="21"/>
      <c r="AJ357" s="21"/>
      <c r="AK357" s="21"/>
      <c r="AL357" s="21"/>
      <c r="AM357" s="21"/>
      <c r="AN357" s="21"/>
      <c r="AO357" s="21"/>
      <c r="AP357" s="21"/>
      <c r="AQ357" s="21"/>
      <c r="AR357" s="77" t="s">
        <v>1664</v>
      </c>
      <c r="AS357" s="23"/>
      <c r="AT357" s="23" t="s">
        <v>275</v>
      </c>
      <c r="AU357" s="23"/>
      <c r="AV357" s="23"/>
      <c r="AW357" s="23" t="s">
        <v>517</v>
      </c>
    </row>
    <row r="358" s="1" customFormat="1" ht="63" spans="1:49">
      <c r="A358" s="25"/>
      <c r="B358" s="24">
        <f t="shared" si="171"/>
        <v>248</v>
      </c>
      <c r="C358" s="24"/>
      <c r="D358" s="21" t="s">
        <v>1665</v>
      </c>
      <c r="E358" s="21"/>
      <c r="F358" s="21"/>
      <c r="G358" s="21" t="s">
        <v>96</v>
      </c>
      <c r="H358" s="21" t="s">
        <v>513</v>
      </c>
      <c r="I358" s="21" t="s">
        <v>1666</v>
      </c>
      <c r="J358" s="21" t="s">
        <v>58</v>
      </c>
      <c r="K358" s="21">
        <v>2000</v>
      </c>
      <c r="L358" s="21">
        <v>1000</v>
      </c>
      <c r="M358" s="43" t="s">
        <v>1667</v>
      </c>
      <c r="N358" s="21" t="s">
        <v>697</v>
      </c>
      <c r="O358" s="21" t="s">
        <v>335</v>
      </c>
      <c r="P358" s="21" t="s">
        <v>62</v>
      </c>
      <c r="Q358" s="21" t="s">
        <v>1668</v>
      </c>
      <c r="R358" s="21" t="s">
        <v>63</v>
      </c>
      <c r="S358" s="21"/>
      <c r="T358" s="21"/>
      <c r="U358" s="25"/>
      <c r="V358" s="25"/>
      <c r="W358" s="25"/>
      <c r="X358" s="25"/>
      <c r="Y358" s="25"/>
      <c r="Z358" s="25"/>
      <c r="AA358" s="25"/>
      <c r="AB358" s="25">
        <v>0</v>
      </c>
      <c r="AC358" s="25"/>
      <c r="AD358" s="25"/>
      <c r="AE358" s="25"/>
      <c r="AF358" s="25"/>
      <c r="AG358" s="21"/>
      <c r="AH358" s="21"/>
      <c r="AI358" s="21"/>
      <c r="AJ358" s="21"/>
      <c r="AK358" s="21"/>
      <c r="AL358" s="21"/>
      <c r="AM358" s="21"/>
      <c r="AN358" s="21">
        <v>5</v>
      </c>
      <c r="AO358" s="21"/>
      <c r="AP358" s="21"/>
      <c r="AQ358" s="21">
        <v>5</v>
      </c>
      <c r="AR358" s="71" t="s">
        <v>1669</v>
      </c>
      <c r="AS358" s="22" t="s">
        <v>187</v>
      </c>
      <c r="AT358" s="23" t="s">
        <v>275</v>
      </c>
      <c r="AU358" s="23"/>
      <c r="AV358" s="23"/>
      <c r="AW358" s="23" t="s">
        <v>517</v>
      </c>
    </row>
    <row r="359" s="1" customFormat="1" ht="72.75" spans="1:49">
      <c r="A359" s="25"/>
      <c r="B359" s="24">
        <f t="shared" si="171"/>
        <v>249</v>
      </c>
      <c r="C359" s="24"/>
      <c r="D359" s="21" t="s">
        <v>1670</v>
      </c>
      <c r="E359" s="21"/>
      <c r="F359" s="21"/>
      <c r="G359" s="21" t="s">
        <v>96</v>
      </c>
      <c r="H359" s="21" t="s">
        <v>513</v>
      </c>
      <c r="I359" s="23" t="s">
        <v>1671</v>
      </c>
      <c r="J359" s="23" t="s">
        <v>58</v>
      </c>
      <c r="K359" s="21">
        <v>3000</v>
      </c>
      <c r="L359" s="21">
        <v>1000</v>
      </c>
      <c r="M359" s="43" t="s">
        <v>1672</v>
      </c>
      <c r="N359" s="21" t="s">
        <v>1673</v>
      </c>
      <c r="O359" s="21" t="s">
        <v>74</v>
      </c>
      <c r="P359" s="21" t="s">
        <v>1674</v>
      </c>
      <c r="Q359" s="21" t="s">
        <v>1675</v>
      </c>
      <c r="R359" s="21"/>
      <c r="S359" s="21"/>
      <c r="T359" s="21"/>
      <c r="U359" s="25"/>
      <c r="V359" s="25"/>
      <c r="W359" s="25"/>
      <c r="X359" s="25"/>
      <c r="Y359" s="25"/>
      <c r="Z359" s="25"/>
      <c r="AA359" s="25"/>
      <c r="AB359" s="25"/>
      <c r="AC359" s="25"/>
      <c r="AD359" s="25"/>
      <c r="AE359" s="25"/>
      <c r="AF359" s="25"/>
      <c r="AG359" s="21"/>
      <c r="AH359" s="21"/>
      <c r="AI359" s="21"/>
      <c r="AJ359" s="21"/>
      <c r="AK359" s="21"/>
      <c r="AL359" s="21"/>
      <c r="AM359" s="21"/>
      <c r="AN359" s="21">
        <v>5</v>
      </c>
      <c r="AO359" s="21"/>
      <c r="AP359" s="21"/>
      <c r="AQ359" s="21">
        <v>5</v>
      </c>
      <c r="AR359" s="71" t="s">
        <v>1676</v>
      </c>
      <c r="AS359" s="22" t="s">
        <v>187</v>
      </c>
      <c r="AT359" s="23" t="s">
        <v>836</v>
      </c>
      <c r="AU359" s="23"/>
      <c r="AV359" s="23"/>
      <c r="AW359" s="23" t="s">
        <v>517</v>
      </c>
    </row>
    <row r="360" s="1" customFormat="1" ht="49.5" spans="1:49">
      <c r="A360" s="25"/>
      <c r="B360" s="24">
        <f t="shared" si="171"/>
        <v>250</v>
      </c>
      <c r="C360" s="24"/>
      <c r="D360" s="21" t="s">
        <v>1677</v>
      </c>
      <c r="E360" s="21"/>
      <c r="F360" s="21"/>
      <c r="G360" s="21" t="s">
        <v>200</v>
      </c>
      <c r="H360" s="21" t="s">
        <v>513</v>
      </c>
      <c r="I360" s="23" t="s">
        <v>1678</v>
      </c>
      <c r="J360" s="23" t="s">
        <v>58</v>
      </c>
      <c r="K360" s="21">
        <v>20000</v>
      </c>
      <c r="L360" s="21"/>
      <c r="M360" s="43" t="s">
        <v>1679</v>
      </c>
      <c r="N360" s="21"/>
      <c r="O360" s="21" t="s">
        <v>335</v>
      </c>
      <c r="P360" s="21"/>
      <c r="Q360" s="21"/>
      <c r="R360" s="21"/>
      <c r="S360" s="21"/>
      <c r="T360" s="21"/>
      <c r="U360" s="25"/>
      <c r="V360" s="25"/>
      <c r="W360" s="25"/>
      <c r="X360" s="25"/>
      <c r="Y360" s="25"/>
      <c r="Z360" s="25"/>
      <c r="AA360" s="25"/>
      <c r="AB360" s="25"/>
      <c r="AC360" s="25"/>
      <c r="AD360" s="25"/>
      <c r="AE360" s="25"/>
      <c r="AF360" s="25"/>
      <c r="AG360" s="21"/>
      <c r="AH360" s="21"/>
      <c r="AI360" s="21"/>
      <c r="AJ360" s="21"/>
      <c r="AK360" s="21"/>
      <c r="AL360" s="21"/>
      <c r="AM360" s="21"/>
      <c r="AN360" s="21"/>
      <c r="AO360" s="21"/>
      <c r="AP360" s="21"/>
      <c r="AQ360" s="21"/>
      <c r="AR360" s="70"/>
      <c r="AS360" s="23"/>
      <c r="AT360" s="23"/>
      <c r="AU360" s="23"/>
      <c r="AV360" s="23"/>
      <c r="AW360" s="23" t="s">
        <v>517</v>
      </c>
    </row>
    <row r="361" s="1" customFormat="1" ht="48" spans="1:49">
      <c r="A361" s="25"/>
      <c r="B361" s="21">
        <f t="shared" si="171"/>
        <v>251</v>
      </c>
      <c r="C361" s="21"/>
      <c r="D361" s="21" t="s">
        <v>1680</v>
      </c>
      <c r="E361" s="21"/>
      <c r="F361" s="23"/>
      <c r="G361" s="21" t="s">
        <v>200</v>
      </c>
      <c r="H361" s="21" t="s">
        <v>1681</v>
      </c>
      <c r="I361" s="21" t="s">
        <v>513</v>
      </c>
      <c r="J361" s="21" t="s">
        <v>209</v>
      </c>
      <c r="K361" s="21">
        <v>5000</v>
      </c>
      <c r="L361" s="21"/>
      <c r="M361" s="43" t="s">
        <v>1682</v>
      </c>
      <c r="N361" s="21"/>
      <c r="O361" s="21" t="s">
        <v>618</v>
      </c>
      <c r="P361" s="21"/>
      <c r="Q361" s="21"/>
      <c r="R361" s="21"/>
      <c r="S361" s="21"/>
      <c r="T361" s="21"/>
      <c r="U361" s="25"/>
      <c r="V361" s="25"/>
      <c r="W361" s="25"/>
      <c r="X361" s="25"/>
      <c r="Y361" s="25"/>
      <c r="Z361" s="25"/>
      <c r="AA361" s="25"/>
      <c r="AB361" s="25"/>
      <c r="AC361" s="25"/>
      <c r="AD361" s="25"/>
      <c r="AE361" s="25"/>
      <c r="AF361" s="25"/>
      <c r="AG361" s="21"/>
      <c r="AH361" s="21"/>
      <c r="AI361" s="21"/>
      <c r="AJ361" s="21"/>
      <c r="AK361" s="21"/>
      <c r="AL361" s="21"/>
      <c r="AM361" s="21"/>
      <c r="AN361" s="21"/>
      <c r="AO361" s="21"/>
      <c r="AP361" s="21"/>
      <c r="AQ361" s="21"/>
      <c r="AR361" s="70"/>
      <c r="AS361" s="23"/>
      <c r="AT361" s="23"/>
      <c r="AU361" s="23"/>
      <c r="AV361" s="23"/>
      <c r="AW361" s="23" t="s">
        <v>517</v>
      </c>
    </row>
    <row r="362" s="1" customFormat="1" ht="100.5" spans="1:49">
      <c r="A362" s="25"/>
      <c r="B362" s="21">
        <f t="shared" si="171"/>
        <v>252</v>
      </c>
      <c r="C362" s="21"/>
      <c r="D362" s="21" t="s">
        <v>1683</v>
      </c>
      <c r="E362" s="21"/>
      <c r="F362" s="21"/>
      <c r="G362" s="21" t="s">
        <v>200</v>
      </c>
      <c r="H362" s="21" t="s">
        <v>378</v>
      </c>
      <c r="I362" s="21" t="s">
        <v>513</v>
      </c>
      <c r="J362" s="21" t="s">
        <v>209</v>
      </c>
      <c r="K362" s="21">
        <v>650</v>
      </c>
      <c r="L362" s="21"/>
      <c r="M362" s="43" t="s">
        <v>1684</v>
      </c>
      <c r="N362" s="21"/>
      <c r="O362" s="21" t="s">
        <v>397</v>
      </c>
      <c r="P362" s="21"/>
      <c r="Q362" s="21"/>
      <c r="R362" s="21"/>
      <c r="S362" s="21"/>
      <c r="T362" s="21"/>
      <c r="U362" s="25"/>
      <c r="V362" s="25"/>
      <c r="W362" s="25"/>
      <c r="X362" s="25"/>
      <c r="Y362" s="25"/>
      <c r="Z362" s="25"/>
      <c r="AA362" s="25"/>
      <c r="AB362" s="25"/>
      <c r="AC362" s="25"/>
      <c r="AD362" s="25"/>
      <c r="AE362" s="25"/>
      <c r="AF362" s="25"/>
      <c r="AG362" s="21"/>
      <c r="AH362" s="21"/>
      <c r="AI362" s="21"/>
      <c r="AJ362" s="21"/>
      <c r="AK362" s="21"/>
      <c r="AL362" s="21"/>
      <c r="AM362" s="21"/>
      <c r="AN362" s="21"/>
      <c r="AO362" s="21"/>
      <c r="AP362" s="21"/>
      <c r="AQ362" s="21"/>
      <c r="AR362" s="70"/>
      <c r="AS362" s="23"/>
      <c r="AT362" s="23"/>
      <c r="AU362" s="23"/>
      <c r="AV362" s="23"/>
      <c r="AW362" s="21" t="s">
        <v>517</v>
      </c>
    </row>
    <row r="363" s="1" customFormat="1" ht="60" spans="1:49">
      <c r="A363" s="25"/>
      <c r="B363" s="24">
        <f t="shared" si="171"/>
        <v>253</v>
      </c>
      <c r="C363" s="24"/>
      <c r="D363" s="21" t="s">
        <v>1685</v>
      </c>
      <c r="E363" s="21"/>
      <c r="F363" s="21"/>
      <c r="G363" s="21" t="s">
        <v>200</v>
      </c>
      <c r="H363" s="21" t="s">
        <v>513</v>
      </c>
      <c r="I363" s="21" t="s">
        <v>1686</v>
      </c>
      <c r="J363" s="21" t="s">
        <v>58</v>
      </c>
      <c r="K363" s="21">
        <v>2000</v>
      </c>
      <c r="L363" s="21"/>
      <c r="M363" s="43" t="s">
        <v>1687</v>
      </c>
      <c r="N363" s="21"/>
      <c r="O363" s="21" t="s">
        <v>74</v>
      </c>
      <c r="P363" s="21"/>
      <c r="Q363" s="21"/>
      <c r="R363" s="21"/>
      <c r="S363" s="21"/>
      <c r="T363" s="21"/>
      <c r="U363" s="25"/>
      <c r="V363" s="25"/>
      <c r="W363" s="25"/>
      <c r="X363" s="25"/>
      <c r="Y363" s="25"/>
      <c r="Z363" s="25"/>
      <c r="AA363" s="25"/>
      <c r="AB363" s="25"/>
      <c r="AC363" s="25"/>
      <c r="AD363" s="25"/>
      <c r="AE363" s="25"/>
      <c r="AF363" s="25"/>
      <c r="AG363" s="21"/>
      <c r="AH363" s="21"/>
      <c r="AI363" s="21"/>
      <c r="AJ363" s="21"/>
      <c r="AK363" s="21"/>
      <c r="AL363" s="21"/>
      <c r="AM363" s="21"/>
      <c r="AN363" s="21"/>
      <c r="AO363" s="21"/>
      <c r="AP363" s="21"/>
      <c r="AQ363" s="21"/>
      <c r="AR363" s="70"/>
      <c r="AS363" s="23"/>
      <c r="AT363" s="23"/>
      <c r="AU363" s="23"/>
      <c r="AV363" s="23"/>
      <c r="AW363" s="23" t="s">
        <v>517</v>
      </c>
    </row>
    <row r="364" s="1" customFormat="1" ht="36" spans="1:49">
      <c r="A364" s="25"/>
      <c r="B364" s="24">
        <f t="shared" si="171"/>
        <v>254</v>
      </c>
      <c r="C364" s="21"/>
      <c r="D364" s="21" t="s">
        <v>1688</v>
      </c>
      <c r="E364" s="21"/>
      <c r="F364" s="21"/>
      <c r="G364" s="21" t="s">
        <v>200</v>
      </c>
      <c r="H364" s="21" t="s">
        <v>513</v>
      </c>
      <c r="I364" s="21" t="s">
        <v>1689</v>
      </c>
      <c r="J364" s="21" t="s">
        <v>58</v>
      </c>
      <c r="K364" s="21">
        <v>100000</v>
      </c>
      <c r="L364" s="21"/>
      <c r="M364" s="43" t="s">
        <v>1690</v>
      </c>
      <c r="N364" s="21"/>
      <c r="O364" s="21" t="s">
        <v>335</v>
      </c>
      <c r="P364" s="21"/>
      <c r="Q364" s="21"/>
      <c r="R364" s="21"/>
      <c r="S364" s="21"/>
      <c r="T364" s="21"/>
      <c r="U364" s="25"/>
      <c r="V364" s="25"/>
      <c r="W364" s="25"/>
      <c r="X364" s="25"/>
      <c r="Y364" s="25"/>
      <c r="Z364" s="25"/>
      <c r="AA364" s="25"/>
      <c r="AB364" s="25"/>
      <c r="AC364" s="25"/>
      <c r="AD364" s="25"/>
      <c r="AE364" s="25"/>
      <c r="AF364" s="25"/>
      <c r="AG364" s="21"/>
      <c r="AH364" s="21"/>
      <c r="AI364" s="21"/>
      <c r="AJ364" s="21"/>
      <c r="AK364" s="21"/>
      <c r="AL364" s="21"/>
      <c r="AM364" s="21"/>
      <c r="AN364" s="21"/>
      <c r="AO364" s="21"/>
      <c r="AP364" s="21"/>
      <c r="AQ364" s="21"/>
      <c r="AR364" s="70"/>
      <c r="AS364" s="23"/>
      <c r="AT364" s="23"/>
      <c r="AU364" s="23"/>
      <c r="AV364" s="23"/>
      <c r="AW364" s="23" t="s">
        <v>517</v>
      </c>
    </row>
    <row r="365" s="1" customFormat="1" ht="15" spans="1:49">
      <c r="A365" s="15"/>
      <c r="B365" s="29" t="s">
        <v>1691</v>
      </c>
      <c r="C365" s="30"/>
      <c r="D365" s="31"/>
      <c r="E365" s="32" t="s">
        <v>1692</v>
      </c>
      <c r="F365" s="33"/>
      <c r="G365" s="33"/>
      <c r="H365" s="33"/>
      <c r="I365" s="33"/>
      <c r="J365" s="33"/>
      <c r="K365" s="32">
        <f>SUM(K366)</f>
        <v>836</v>
      </c>
      <c r="L365" s="32">
        <f>SUM(L366)</f>
        <v>836</v>
      </c>
      <c r="M365" s="45"/>
      <c r="N365" s="32"/>
      <c r="O365" s="32"/>
      <c r="P365" s="32"/>
      <c r="Q365" s="32"/>
      <c r="R365" s="32"/>
      <c r="S365" s="32"/>
      <c r="T365" s="32"/>
      <c r="U365" s="18"/>
      <c r="V365" s="18">
        <v>0</v>
      </c>
      <c r="W365" s="18">
        <v>0</v>
      </c>
      <c r="X365" s="18"/>
      <c r="Y365" s="18">
        <f>SUM(Y366)</f>
        <v>0</v>
      </c>
      <c r="Z365" s="18">
        <f>SUM(Z366)</f>
        <v>0</v>
      </c>
      <c r="AA365" s="18">
        <f>SUM(AA366)</f>
        <v>0</v>
      </c>
      <c r="AB365" s="18">
        <f>SUM(AB366)</f>
        <v>836</v>
      </c>
      <c r="AC365" s="18"/>
      <c r="AD365" s="18">
        <f t="shared" ref="AD365:AK365" si="172">SUM(AD366)</f>
        <v>0</v>
      </c>
      <c r="AE365" s="18">
        <f t="shared" si="172"/>
        <v>836</v>
      </c>
      <c r="AF365" s="18">
        <f t="shared" si="172"/>
        <v>0</v>
      </c>
      <c r="AG365" s="18">
        <f t="shared" si="172"/>
        <v>0</v>
      </c>
      <c r="AH365" s="18">
        <f t="shared" si="172"/>
        <v>836</v>
      </c>
      <c r="AI365" s="32">
        <f t="shared" si="172"/>
        <v>0</v>
      </c>
      <c r="AJ365" s="32">
        <f t="shared" si="172"/>
        <v>0</v>
      </c>
      <c r="AK365" s="32">
        <f t="shared" si="172"/>
        <v>836</v>
      </c>
      <c r="AL365" s="32"/>
      <c r="AM365" s="32">
        <f t="shared" ref="AM365:AQ365" si="173">SUM(AM366)</f>
        <v>0</v>
      </c>
      <c r="AN365" s="32">
        <f t="shared" si="173"/>
        <v>836</v>
      </c>
      <c r="AO365" s="32"/>
      <c r="AP365" s="32">
        <f t="shared" si="173"/>
        <v>0</v>
      </c>
      <c r="AQ365" s="32">
        <f t="shared" si="173"/>
        <v>836</v>
      </c>
      <c r="AR365" s="70"/>
      <c r="AS365" s="23"/>
      <c r="AT365" s="23"/>
      <c r="AU365" s="33"/>
      <c r="AV365" s="33"/>
      <c r="AW365" s="33"/>
    </row>
    <row r="366" s="1" customFormat="1" ht="60.75" spans="1:49">
      <c r="A366" s="25"/>
      <c r="B366" s="24">
        <f>B364+1</f>
        <v>255</v>
      </c>
      <c r="C366" s="21"/>
      <c r="D366" s="21" t="s">
        <v>1693</v>
      </c>
      <c r="E366" s="21" t="s">
        <v>1694</v>
      </c>
      <c r="F366" s="21"/>
      <c r="G366" s="21" t="s">
        <v>96</v>
      </c>
      <c r="H366" s="21" t="s">
        <v>429</v>
      </c>
      <c r="I366" s="21" t="s">
        <v>1695</v>
      </c>
      <c r="J366" s="21" t="s">
        <v>58</v>
      </c>
      <c r="K366" s="21">
        <v>836</v>
      </c>
      <c r="L366" s="21">
        <v>836</v>
      </c>
      <c r="M366" s="43" t="s">
        <v>1696</v>
      </c>
      <c r="N366" s="21" t="s">
        <v>1697</v>
      </c>
      <c r="O366" s="21" t="s">
        <v>61</v>
      </c>
      <c r="P366" s="21"/>
      <c r="Q366" s="21"/>
      <c r="R366" s="21"/>
      <c r="S366" s="21"/>
      <c r="T366" s="21"/>
      <c r="U366" s="25"/>
      <c r="V366" s="25"/>
      <c r="W366" s="25"/>
      <c r="X366" s="25"/>
      <c r="Y366" s="25"/>
      <c r="Z366" s="25"/>
      <c r="AA366" s="25"/>
      <c r="AB366" s="25">
        <v>836</v>
      </c>
      <c r="AC366" s="25"/>
      <c r="AD366" s="25"/>
      <c r="AE366" s="25">
        <v>836</v>
      </c>
      <c r="AF366" s="25"/>
      <c r="AG366" s="21"/>
      <c r="AH366" s="21">
        <v>836</v>
      </c>
      <c r="AI366" s="21"/>
      <c r="AJ366" s="21"/>
      <c r="AK366" s="21">
        <v>836</v>
      </c>
      <c r="AL366" s="21"/>
      <c r="AM366" s="21"/>
      <c r="AN366" s="21">
        <v>836</v>
      </c>
      <c r="AO366" s="21"/>
      <c r="AP366" s="21"/>
      <c r="AQ366" s="21">
        <v>836</v>
      </c>
      <c r="AR366" s="54" t="s">
        <v>1698</v>
      </c>
      <c r="AS366" s="23" t="s">
        <v>64</v>
      </c>
      <c r="AT366" s="23" t="s">
        <v>124</v>
      </c>
      <c r="AU366" s="23"/>
      <c r="AV366" s="54"/>
      <c r="AW366" s="23" t="s">
        <v>436</v>
      </c>
    </row>
    <row r="367" s="1" customFormat="1" ht="24.75" spans="1:49">
      <c r="A367" s="15"/>
      <c r="B367" s="29" t="s">
        <v>1699</v>
      </c>
      <c r="C367" s="30"/>
      <c r="D367" s="31"/>
      <c r="E367" s="36" t="s">
        <v>1700</v>
      </c>
      <c r="F367" s="33"/>
      <c r="G367" s="33"/>
      <c r="H367" s="33"/>
      <c r="I367" s="33"/>
      <c r="J367" s="33"/>
      <c r="K367" s="32">
        <f>SUM(K368:K371)</f>
        <v>3500</v>
      </c>
      <c r="L367" s="32">
        <f>SUM(L368:L371)</f>
        <v>200</v>
      </c>
      <c r="M367" s="45"/>
      <c r="N367" s="32"/>
      <c r="O367" s="32"/>
      <c r="P367" s="32"/>
      <c r="Q367" s="32"/>
      <c r="R367" s="32"/>
      <c r="S367" s="32"/>
      <c r="T367" s="32"/>
      <c r="U367" s="18"/>
      <c r="V367" s="18">
        <v>232</v>
      </c>
      <c r="W367" s="18">
        <v>260</v>
      </c>
      <c r="X367" s="18"/>
      <c r="Y367" s="18">
        <f>SUM(Y368:Y371)</f>
        <v>552</v>
      </c>
      <c r="Z367" s="18">
        <f>SUM(Z368:Z371)</f>
        <v>239</v>
      </c>
      <c r="AA367" s="18">
        <f>SUM(AA368:AA371)</f>
        <v>791</v>
      </c>
      <c r="AB367" s="18">
        <f>SUM(AB368:AB371)</f>
        <v>800</v>
      </c>
      <c r="AC367" s="18"/>
      <c r="AD367" s="18">
        <f t="shared" ref="AD367:AK367" si="174">SUM(AD368:AD371)</f>
        <v>791</v>
      </c>
      <c r="AE367" s="18">
        <f t="shared" si="174"/>
        <v>800</v>
      </c>
      <c r="AF367" s="18">
        <f t="shared" si="174"/>
        <v>0</v>
      </c>
      <c r="AG367" s="18">
        <f t="shared" si="174"/>
        <v>791</v>
      </c>
      <c r="AH367" s="18">
        <f t="shared" si="174"/>
        <v>800</v>
      </c>
      <c r="AI367" s="32">
        <f t="shared" si="174"/>
        <v>0</v>
      </c>
      <c r="AJ367" s="32">
        <f t="shared" si="174"/>
        <v>791</v>
      </c>
      <c r="AK367" s="32">
        <f t="shared" si="174"/>
        <v>800</v>
      </c>
      <c r="AL367" s="32"/>
      <c r="AM367" s="32">
        <f t="shared" ref="AM367:AQ367" si="175">SUM(AM368:AM371)</f>
        <v>791</v>
      </c>
      <c r="AN367" s="32">
        <f t="shared" si="175"/>
        <v>800</v>
      </c>
      <c r="AO367" s="32"/>
      <c r="AP367" s="32">
        <f t="shared" si="175"/>
        <v>791</v>
      </c>
      <c r="AQ367" s="32">
        <f t="shared" si="175"/>
        <v>800</v>
      </c>
      <c r="AR367" s="70"/>
      <c r="AS367" s="23"/>
      <c r="AT367" s="23"/>
      <c r="AU367" s="33"/>
      <c r="AV367" s="33"/>
      <c r="AW367" s="33"/>
    </row>
    <row r="368" s="1" customFormat="1" ht="126" spans="1:49">
      <c r="A368" s="25"/>
      <c r="B368" s="24">
        <f>B366+1</f>
        <v>256</v>
      </c>
      <c r="C368" s="21"/>
      <c r="D368" s="21" t="s">
        <v>1701</v>
      </c>
      <c r="E368" s="21" t="s">
        <v>1702</v>
      </c>
      <c r="F368" s="21"/>
      <c r="G368" s="21" t="s">
        <v>96</v>
      </c>
      <c r="H368" s="21" t="s">
        <v>378</v>
      </c>
      <c r="I368" s="21" t="s">
        <v>1703</v>
      </c>
      <c r="J368" s="21" t="s">
        <v>209</v>
      </c>
      <c r="K368" s="21">
        <v>700</v>
      </c>
      <c r="L368" s="21">
        <v>200</v>
      </c>
      <c r="M368" s="43" t="s">
        <v>1704</v>
      </c>
      <c r="N368" s="21" t="s">
        <v>1705</v>
      </c>
      <c r="O368" s="21" t="s">
        <v>397</v>
      </c>
      <c r="P368" s="21"/>
      <c r="Q368" s="21"/>
      <c r="R368" s="21"/>
      <c r="S368" s="21" t="s">
        <v>64</v>
      </c>
      <c r="T368" s="28" t="s">
        <v>1706</v>
      </c>
      <c r="U368" s="25">
        <v>232</v>
      </c>
      <c r="V368" s="25">
        <v>232</v>
      </c>
      <c r="W368" s="25">
        <v>260</v>
      </c>
      <c r="X368" s="25">
        <v>320</v>
      </c>
      <c r="Y368" s="25">
        <v>552</v>
      </c>
      <c r="Z368" s="25">
        <v>239</v>
      </c>
      <c r="AA368" s="25">
        <f>Y368+Z368</f>
        <v>791</v>
      </c>
      <c r="AB368" s="25">
        <v>800</v>
      </c>
      <c r="AC368" s="25"/>
      <c r="AD368" s="25">
        <v>791</v>
      </c>
      <c r="AE368" s="25">
        <v>800</v>
      </c>
      <c r="AF368" s="52"/>
      <c r="AG368" s="25">
        <f>AD368+AF368</f>
        <v>791</v>
      </c>
      <c r="AH368" s="25">
        <v>800</v>
      </c>
      <c r="AI368" s="21"/>
      <c r="AJ368" s="21">
        <f>AG368+AI368</f>
        <v>791</v>
      </c>
      <c r="AK368" s="21">
        <v>800</v>
      </c>
      <c r="AL368" s="21">
        <v>0</v>
      </c>
      <c r="AM368" s="21">
        <f>AJ368+AL368</f>
        <v>791</v>
      </c>
      <c r="AN368" s="21">
        <v>800</v>
      </c>
      <c r="AO368" s="21"/>
      <c r="AP368" s="21">
        <f>AM368+AO368</f>
        <v>791</v>
      </c>
      <c r="AQ368" s="21">
        <v>800</v>
      </c>
      <c r="AR368" s="78" t="s">
        <v>66</v>
      </c>
      <c r="AS368" s="23" t="s">
        <v>64</v>
      </c>
      <c r="AT368" s="23" t="s">
        <v>147</v>
      </c>
      <c r="AU368" s="23"/>
      <c r="AV368" s="54"/>
      <c r="AW368" s="23" t="s">
        <v>1330</v>
      </c>
    </row>
    <row r="369" s="1" customFormat="1" ht="84.75" spans="1:49">
      <c r="A369" s="25"/>
      <c r="B369" s="24">
        <f t="shared" ref="B369:B371" si="176">B368+1</f>
        <v>257</v>
      </c>
      <c r="C369" s="34"/>
      <c r="D369" s="21" t="s">
        <v>1707</v>
      </c>
      <c r="E369" s="21"/>
      <c r="F369" s="21"/>
      <c r="G369" s="21" t="s">
        <v>200</v>
      </c>
      <c r="H369" s="21" t="s">
        <v>378</v>
      </c>
      <c r="I369" s="21" t="s">
        <v>1703</v>
      </c>
      <c r="J369" s="21" t="s">
        <v>209</v>
      </c>
      <c r="K369" s="21">
        <v>1000</v>
      </c>
      <c r="L369" s="21"/>
      <c r="M369" s="43" t="s">
        <v>1708</v>
      </c>
      <c r="N369" s="21"/>
      <c r="O369" s="21" t="s">
        <v>397</v>
      </c>
      <c r="P369" s="21"/>
      <c r="Q369" s="21"/>
      <c r="R369" s="21"/>
      <c r="S369" s="21"/>
      <c r="T369" s="21"/>
      <c r="U369" s="25"/>
      <c r="V369" s="25"/>
      <c r="W369" s="25"/>
      <c r="X369" s="25"/>
      <c r="Y369" s="25"/>
      <c r="Z369" s="25"/>
      <c r="AA369" s="25"/>
      <c r="AB369" s="25"/>
      <c r="AC369" s="25"/>
      <c r="AD369" s="25"/>
      <c r="AE369" s="25"/>
      <c r="AF369" s="25"/>
      <c r="AG369" s="21"/>
      <c r="AH369" s="21"/>
      <c r="AI369" s="21"/>
      <c r="AJ369" s="21"/>
      <c r="AK369" s="21"/>
      <c r="AL369" s="21"/>
      <c r="AM369" s="21"/>
      <c r="AN369" s="21"/>
      <c r="AO369" s="21"/>
      <c r="AP369" s="21"/>
      <c r="AQ369" s="21"/>
      <c r="AR369" s="70"/>
      <c r="AS369" s="23"/>
      <c r="AT369" s="23"/>
      <c r="AU369" s="23"/>
      <c r="AV369" s="23"/>
      <c r="AW369" s="23" t="s">
        <v>1330</v>
      </c>
    </row>
    <row r="370" s="1" customFormat="1" ht="36" spans="1:49">
      <c r="A370" s="25"/>
      <c r="B370" s="24">
        <f t="shared" si="176"/>
        <v>258</v>
      </c>
      <c r="C370" s="34"/>
      <c r="D370" s="21" t="s">
        <v>1709</v>
      </c>
      <c r="E370" s="21"/>
      <c r="F370" s="21"/>
      <c r="G370" s="21" t="s">
        <v>200</v>
      </c>
      <c r="H370" s="21" t="s">
        <v>985</v>
      </c>
      <c r="I370" s="21" t="s">
        <v>1703</v>
      </c>
      <c r="J370" s="21" t="s">
        <v>209</v>
      </c>
      <c r="K370" s="21">
        <v>800</v>
      </c>
      <c r="L370" s="21"/>
      <c r="M370" s="43" t="s">
        <v>1710</v>
      </c>
      <c r="N370" s="21"/>
      <c r="O370" s="21" t="s">
        <v>397</v>
      </c>
      <c r="P370" s="21"/>
      <c r="Q370" s="21"/>
      <c r="R370" s="21"/>
      <c r="S370" s="21"/>
      <c r="T370" s="21"/>
      <c r="U370" s="25"/>
      <c r="V370" s="25"/>
      <c r="W370" s="25"/>
      <c r="X370" s="25"/>
      <c r="Y370" s="25"/>
      <c r="Z370" s="25"/>
      <c r="AA370" s="25"/>
      <c r="AB370" s="25"/>
      <c r="AC370" s="25"/>
      <c r="AD370" s="25"/>
      <c r="AE370" s="25"/>
      <c r="AF370" s="25"/>
      <c r="AG370" s="21"/>
      <c r="AH370" s="21"/>
      <c r="AI370" s="21"/>
      <c r="AJ370" s="21"/>
      <c r="AK370" s="21"/>
      <c r="AL370" s="21"/>
      <c r="AM370" s="21"/>
      <c r="AN370" s="21"/>
      <c r="AO370" s="21"/>
      <c r="AP370" s="21"/>
      <c r="AQ370" s="21"/>
      <c r="AR370" s="70"/>
      <c r="AS370" s="23"/>
      <c r="AT370" s="23"/>
      <c r="AU370" s="23"/>
      <c r="AV370" s="23"/>
      <c r="AW370" s="23" t="s">
        <v>1330</v>
      </c>
    </row>
    <row r="371" s="1" customFormat="1" ht="122.25" spans="1:49">
      <c r="A371" s="25"/>
      <c r="B371" s="24">
        <f t="shared" si="176"/>
        <v>259</v>
      </c>
      <c r="C371" s="24"/>
      <c r="D371" s="21" t="s">
        <v>1711</v>
      </c>
      <c r="E371" s="21" t="s">
        <v>1702</v>
      </c>
      <c r="F371" s="21"/>
      <c r="G371" s="21" t="s">
        <v>200</v>
      </c>
      <c r="H371" s="21" t="s">
        <v>1703</v>
      </c>
      <c r="I371" s="21" t="s">
        <v>1712</v>
      </c>
      <c r="J371" s="21" t="s">
        <v>58</v>
      </c>
      <c r="K371" s="21">
        <v>1000</v>
      </c>
      <c r="L371" s="21"/>
      <c r="M371" s="43" t="s">
        <v>1713</v>
      </c>
      <c r="N371" s="21"/>
      <c r="O371" s="21" t="s">
        <v>335</v>
      </c>
      <c r="P371" s="21"/>
      <c r="Q371" s="21"/>
      <c r="R371" s="21" t="s">
        <v>1714</v>
      </c>
      <c r="S371" s="21"/>
      <c r="T371" s="21"/>
      <c r="U371" s="25"/>
      <c r="V371" s="25"/>
      <c r="W371" s="25"/>
      <c r="X371" s="25"/>
      <c r="Y371" s="25"/>
      <c r="Z371" s="25"/>
      <c r="AA371" s="25"/>
      <c r="AB371" s="25"/>
      <c r="AC371" s="25"/>
      <c r="AD371" s="25"/>
      <c r="AE371" s="25"/>
      <c r="AF371" s="25"/>
      <c r="AG371" s="21"/>
      <c r="AH371" s="21"/>
      <c r="AI371" s="21"/>
      <c r="AJ371" s="21"/>
      <c r="AK371" s="21"/>
      <c r="AL371" s="21"/>
      <c r="AM371" s="21"/>
      <c r="AN371" s="21"/>
      <c r="AO371" s="21"/>
      <c r="AP371" s="21"/>
      <c r="AQ371" s="21"/>
      <c r="AR371" s="70"/>
      <c r="AS371" s="23"/>
      <c r="AT371" s="23"/>
      <c r="AU371" s="23"/>
      <c r="AV371" s="54"/>
      <c r="AW371" s="23" t="s">
        <v>1330</v>
      </c>
    </row>
    <row r="372" s="1" customFormat="1" ht="15" spans="1:49">
      <c r="A372" s="15"/>
      <c r="B372" s="29" t="s">
        <v>1715</v>
      </c>
      <c r="C372" s="30"/>
      <c r="D372" s="31"/>
      <c r="E372" s="32" t="s">
        <v>1716</v>
      </c>
      <c r="F372" s="33"/>
      <c r="G372" s="33"/>
      <c r="H372" s="33"/>
      <c r="I372" s="33"/>
      <c r="J372" s="33"/>
      <c r="K372" s="32">
        <f>SUM(K373)</f>
        <v>985</v>
      </c>
      <c r="L372" s="32">
        <f>SUM(L373)</f>
        <v>985</v>
      </c>
      <c r="M372" s="45"/>
      <c r="N372" s="32"/>
      <c r="O372" s="32"/>
      <c r="P372" s="32"/>
      <c r="Q372" s="32"/>
      <c r="R372" s="32"/>
      <c r="S372" s="32"/>
      <c r="T372" s="32"/>
      <c r="U372" s="18"/>
      <c r="V372" s="18">
        <v>565</v>
      </c>
      <c r="W372" s="18">
        <v>616</v>
      </c>
      <c r="X372" s="18"/>
      <c r="Y372" s="18">
        <f>SUM(Y373)</f>
        <v>589</v>
      </c>
      <c r="Z372" s="18">
        <f>SUM(Z373)</f>
        <v>68</v>
      </c>
      <c r="AA372" s="18">
        <f>SUM(AA373)</f>
        <v>657</v>
      </c>
      <c r="AB372" s="18">
        <f>SUM(AB373)</f>
        <v>657</v>
      </c>
      <c r="AC372" s="18"/>
      <c r="AD372" s="18">
        <f t="shared" ref="AD372:AK372" si="177">SUM(AD373)</f>
        <v>813</v>
      </c>
      <c r="AE372" s="18">
        <f t="shared" si="177"/>
        <v>813</v>
      </c>
      <c r="AF372" s="18">
        <f t="shared" si="177"/>
        <v>172</v>
      </c>
      <c r="AG372" s="18">
        <f t="shared" si="177"/>
        <v>985</v>
      </c>
      <c r="AH372" s="18">
        <f t="shared" si="177"/>
        <v>985</v>
      </c>
      <c r="AI372" s="32">
        <f t="shared" si="177"/>
        <v>0</v>
      </c>
      <c r="AJ372" s="32">
        <f t="shared" si="177"/>
        <v>985</v>
      </c>
      <c r="AK372" s="32">
        <f t="shared" si="177"/>
        <v>985</v>
      </c>
      <c r="AL372" s="32"/>
      <c r="AM372" s="32">
        <f t="shared" ref="AM372:AQ372" si="178">SUM(AM373)</f>
        <v>985</v>
      </c>
      <c r="AN372" s="32">
        <f t="shared" si="178"/>
        <v>985</v>
      </c>
      <c r="AO372" s="32"/>
      <c r="AP372" s="32">
        <f t="shared" si="178"/>
        <v>985</v>
      </c>
      <c r="AQ372" s="32">
        <f t="shared" si="178"/>
        <v>985</v>
      </c>
      <c r="AR372" s="70"/>
      <c r="AS372" s="23"/>
      <c r="AT372" s="23"/>
      <c r="AU372" s="33"/>
      <c r="AV372" s="33"/>
      <c r="AW372" s="33"/>
    </row>
    <row r="373" s="1" customFormat="1" ht="99.75" spans="1:49">
      <c r="A373" s="25"/>
      <c r="B373" s="24">
        <f t="shared" ref="B373:B378" si="179">B371+1</f>
        <v>260</v>
      </c>
      <c r="C373" s="24"/>
      <c r="D373" s="21" t="s">
        <v>1717</v>
      </c>
      <c r="E373" s="21"/>
      <c r="F373" s="21"/>
      <c r="G373" s="21" t="s">
        <v>96</v>
      </c>
      <c r="H373" s="21" t="s">
        <v>1718</v>
      </c>
      <c r="I373" s="23" t="s">
        <v>1719</v>
      </c>
      <c r="J373" s="21" t="s">
        <v>58</v>
      </c>
      <c r="K373" s="21">
        <v>985</v>
      </c>
      <c r="L373" s="21">
        <v>985</v>
      </c>
      <c r="M373" s="43" t="s">
        <v>1720</v>
      </c>
      <c r="N373" s="21" t="s">
        <v>161</v>
      </c>
      <c r="O373" s="21" t="s">
        <v>335</v>
      </c>
      <c r="P373" s="21" t="s">
        <v>1721</v>
      </c>
      <c r="Q373" s="21" t="s">
        <v>1722</v>
      </c>
      <c r="R373" s="21" t="s">
        <v>63</v>
      </c>
      <c r="S373" s="21" t="s">
        <v>64</v>
      </c>
      <c r="T373" s="28" t="s">
        <v>1723</v>
      </c>
      <c r="U373" s="25">
        <v>94</v>
      </c>
      <c r="V373" s="25">
        <v>565</v>
      </c>
      <c r="W373" s="25">
        <v>616</v>
      </c>
      <c r="X373" s="25">
        <v>24</v>
      </c>
      <c r="Y373" s="25">
        <v>589</v>
      </c>
      <c r="Z373" s="25">
        <v>68</v>
      </c>
      <c r="AA373" s="25">
        <f>Y373+Z373</f>
        <v>657</v>
      </c>
      <c r="AB373" s="25">
        <v>657</v>
      </c>
      <c r="AC373" s="25">
        <v>156</v>
      </c>
      <c r="AD373" s="25">
        <f>AA373+AC373</f>
        <v>813</v>
      </c>
      <c r="AE373" s="25">
        <v>813</v>
      </c>
      <c r="AF373" s="52">
        <v>172</v>
      </c>
      <c r="AG373" s="21">
        <f>AD373+AF373</f>
        <v>985</v>
      </c>
      <c r="AH373" s="21">
        <v>985</v>
      </c>
      <c r="AI373" s="21"/>
      <c r="AJ373" s="21">
        <f>AG373+AI373</f>
        <v>985</v>
      </c>
      <c r="AK373" s="21">
        <v>985</v>
      </c>
      <c r="AL373" s="21">
        <v>0</v>
      </c>
      <c r="AM373" s="21">
        <f>AJ373+AL373</f>
        <v>985</v>
      </c>
      <c r="AN373" s="21">
        <v>985</v>
      </c>
      <c r="AO373" s="21"/>
      <c r="AP373" s="21">
        <f>AM373+AO373</f>
        <v>985</v>
      </c>
      <c r="AQ373" s="21">
        <v>985</v>
      </c>
      <c r="AR373" s="72" t="s">
        <v>66</v>
      </c>
      <c r="AS373" s="23" t="s">
        <v>64</v>
      </c>
      <c r="AT373" s="23"/>
      <c r="AU373" s="23" t="s">
        <v>64</v>
      </c>
      <c r="AV373" s="23"/>
      <c r="AW373" s="23" t="s">
        <v>1724</v>
      </c>
    </row>
    <row r="374" s="1" customFormat="1" ht="15" spans="1:49">
      <c r="A374" s="15"/>
      <c r="B374" s="29" t="s">
        <v>1725</v>
      </c>
      <c r="C374" s="30"/>
      <c r="D374" s="31"/>
      <c r="E374" s="32" t="s">
        <v>890</v>
      </c>
      <c r="F374" s="33"/>
      <c r="G374" s="33"/>
      <c r="H374" s="33"/>
      <c r="I374" s="33"/>
      <c r="J374" s="33"/>
      <c r="K374" s="32">
        <f>SUM(K375:K376)</f>
        <v>105000</v>
      </c>
      <c r="L374" s="32">
        <f>SUM(L375:L376)</f>
        <v>0</v>
      </c>
      <c r="M374" s="45"/>
      <c r="N374" s="32"/>
      <c r="O374" s="32"/>
      <c r="P374" s="32"/>
      <c r="Q374" s="32"/>
      <c r="R374" s="32"/>
      <c r="S374" s="32"/>
      <c r="T374" s="32"/>
      <c r="U374" s="18"/>
      <c r="V374" s="18">
        <v>0</v>
      </c>
      <c r="W374" s="18">
        <v>0</v>
      </c>
      <c r="X374" s="18"/>
      <c r="Y374" s="18">
        <f>SUM(Y375:Y376)</f>
        <v>0</v>
      </c>
      <c r="Z374" s="18">
        <f>SUM(Z375:Z376)</f>
        <v>0</v>
      </c>
      <c r="AA374" s="18">
        <f>SUM(AA375:AA376)</f>
        <v>0</v>
      </c>
      <c r="AB374" s="18">
        <f>SUM(AB375:AB376)</f>
        <v>0</v>
      </c>
      <c r="AC374" s="18"/>
      <c r="AD374" s="18">
        <f t="shared" ref="AD374:AK374" si="180">SUM(AD375:AD376)</f>
        <v>0</v>
      </c>
      <c r="AE374" s="18">
        <f t="shared" si="180"/>
        <v>0</v>
      </c>
      <c r="AF374" s="18">
        <f t="shared" si="180"/>
        <v>0</v>
      </c>
      <c r="AG374" s="18">
        <f t="shared" si="180"/>
        <v>0</v>
      </c>
      <c r="AH374" s="18">
        <f t="shared" si="180"/>
        <v>0</v>
      </c>
      <c r="AI374" s="32">
        <f t="shared" si="180"/>
        <v>0</v>
      </c>
      <c r="AJ374" s="32">
        <f t="shared" si="180"/>
        <v>0</v>
      </c>
      <c r="AK374" s="32">
        <f t="shared" si="180"/>
        <v>0</v>
      </c>
      <c r="AL374" s="32"/>
      <c r="AM374" s="32">
        <f t="shared" ref="AM374:AQ374" si="181">SUM(AM375:AM376)</f>
        <v>0</v>
      </c>
      <c r="AN374" s="32">
        <f t="shared" si="181"/>
        <v>0</v>
      </c>
      <c r="AO374" s="32"/>
      <c r="AP374" s="32">
        <f t="shared" si="181"/>
        <v>0</v>
      </c>
      <c r="AQ374" s="32">
        <f t="shared" si="181"/>
        <v>0</v>
      </c>
      <c r="AR374" s="70"/>
      <c r="AS374" s="23"/>
      <c r="AT374" s="23"/>
      <c r="AU374" s="33"/>
      <c r="AV374" s="33"/>
      <c r="AW374" s="33"/>
    </row>
    <row r="375" s="1" customFormat="1" ht="39" customHeight="1" spans="1:49">
      <c r="A375" s="25"/>
      <c r="B375" s="24">
        <f t="shared" si="179"/>
        <v>261</v>
      </c>
      <c r="C375" s="21"/>
      <c r="D375" s="21" t="s">
        <v>1726</v>
      </c>
      <c r="E375" s="21"/>
      <c r="F375" s="21"/>
      <c r="G375" s="21" t="s">
        <v>200</v>
      </c>
      <c r="H375" s="21" t="s">
        <v>755</v>
      </c>
      <c r="I375" s="21" t="s">
        <v>755</v>
      </c>
      <c r="J375" s="21" t="s">
        <v>209</v>
      </c>
      <c r="K375" s="21">
        <v>5000</v>
      </c>
      <c r="L375" s="21"/>
      <c r="M375" s="43" t="s">
        <v>1727</v>
      </c>
      <c r="N375" s="21"/>
      <c r="O375" s="21" t="s">
        <v>61</v>
      </c>
      <c r="P375" s="21"/>
      <c r="Q375" s="21"/>
      <c r="R375" s="21"/>
      <c r="S375" s="21"/>
      <c r="T375" s="21"/>
      <c r="U375" s="25"/>
      <c r="V375" s="25"/>
      <c r="W375" s="25"/>
      <c r="X375" s="25"/>
      <c r="Y375" s="25"/>
      <c r="Z375" s="25"/>
      <c r="AA375" s="25"/>
      <c r="AB375" s="25"/>
      <c r="AC375" s="25"/>
      <c r="AD375" s="25"/>
      <c r="AE375" s="25"/>
      <c r="AF375" s="25"/>
      <c r="AG375" s="21"/>
      <c r="AH375" s="21"/>
      <c r="AI375" s="21"/>
      <c r="AJ375" s="21"/>
      <c r="AK375" s="21"/>
      <c r="AL375" s="21"/>
      <c r="AM375" s="21"/>
      <c r="AN375" s="21"/>
      <c r="AO375" s="21"/>
      <c r="AP375" s="21"/>
      <c r="AQ375" s="21"/>
      <c r="AR375" s="70"/>
      <c r="AS375" s="23"/>
      <c r="AT375" s="23"/>
      <c r="AU375" s="23"/>
      <c r="AV375" s="23"/>
      <c r="AW375" s="23" t="s">
        <v>757</v>
      </c>
    </row>
    <row r="376" s="1" customFormat="1" ht="100" customHeight="1" spans="1:49">
      <c r="A376" s="25" t="s">
        <v>1728</v>
      </c>
      <c r="B376" s="21">
        <f>B375+1</f>
        <v>262</v>
      </c>
      <c r="C376" s="21"/>
      <c r="D376" s="28" t="s">
        <v>1729</v>
      </c>
      <c r="E376" s="21" t="s">
        <v>893</v>
      </c>
      <c r="F376" s="21" t="s">
        <v>83</v>
      </c>
      <c r="G376" s="21" t="s">
        <v>200</v>
      </c>
      <c r="H376" s="21" t="s">
        <v>755</v>
      </c>
      <c r="I376" s="21" t="s">
        <v>1730</v>
      </c>
      <c r="J376" s="21" t="s">
        <v>58</v>
      </c>
      <c r="K376" s="21">
        <v>100000</v>
      </c>
      <c r="L376" s="21"/>
      <c r="M376" s="43" t="s">
        <v>1731</v>
      </c>
      <c r="N376" s="21"/>
      <c r="O376" s="21" t="s">
        <v>335</v>
      </c>
      <c r="P376" s="21"/>
      <c r="Q376" s="21" t="s">
        <v>1732</v>
      </c>
      <c r="R376" s="21" t="s">
        <v>1733</v>
      </c>
      <c r="S376" s="21"/>
      <c r="T376" s="21"/>
      <c r="U376" s="25"/>
      <c r="V376" s="25"/>
      <c r="W376" s="25"/>
      <c r="X376" s="25"/>
      <c r="Y376" s="25"/>
      <c r="Z376" s="25"/>
      <c r="AA376" s="25"/>
      <c r="AB376" s="25"/>
      <c r="AC376" s="25"/>
      <c r="AD376" s="25"/>
      <c r="AE376" s="25"/>
      <c r="AF376" s="25"/>
      <c r="AG376" s="21"/>
      <c r="AH376" s="21"/>
      <c r="AI376" s="21"/>
      <c r="AJ376" s="21"/>
      <c r="AK376" s="21"/>
      <c r="AL376" s="21"/>
      <c r="AM376" s="21"/>
      <c r="AN376" s="21"/>
      <c r="AO376" s="21"/>
      <c r="AP376" s="21"/>
      <c r="AQ376" s="21"/>
      <c r="AR376" s="70" t="s">
        <v>1734</v>
      </c>
      <c r="AS376" s="23"/>
      <c r="AT376" s="23"/>
      <c r="AU376" s="23"/>
      <c r="AV376" s="23"/>
      <c r="AW376" s="23" t="s">
        <v>757</v>
      </c>
    </row>
    <row r="377" s="1" customFormat="1" ht="15" spans="1:49">
      <c r="A377" s="15"/>
      <c r="B377" s="29" t="s">
        <v>1735</v>
      </c>
      <c r="C377" s="30"/>
      <c r="D377" s="31"/>
      <c r="E377" s="32" t="s">
        <v>952</v>
      </c>
      <c r="F377" s="33"/>
      <c r="G377" s="33"/>
      <c r="H377" s="33"/>
      <c r="I377" s="33"/>
      <c r="J377" s="33"/>
      <c r="K377" s="32">
        <f>SUM(K378)</f>
        <v>800</v>
      </c>
      <c r="L377" s="32">
        <f>SUM(L378)</f>
        <v>800</v>
      </c>
      <c r="M377" s="45"/>
      <c r="N377" s="32"/>
      <c r="O377" s="32"/>
      <c r="P377" s="32"/>
      <c r="Q377" s="32"/>
      <c r="R377" s="32"/>
      <c r="S377" s="32"/>
      <c r="T377" s="32"/>
      <c r="U377" s="18"/>
      <c r="V377" s="18">
        <v>0</v>
      </c>
      <c r="W377" s="18">
        <v>0</v>
      </c>
      <c r="X377" s="18"/>
      <c r="Y377" s="18">
        <f>SUM(Y378)</f>
        <v>0</v>
      </c>
      <c r="Z377" s="18">
        <f>SUM(Z378)</f>
        <v>0</v>
      </c>
      <c r="AA377" s="18">
        <f>SUM(AA378)</f>
        <v>0</v>
      </c>
      <c r="AB377" s="18">
        <f>SUM(AB378)</f>
        <v>0</v>
      </c>
      <c r="AC377" s="18"/>
      <c r="AD377" s="18">
        <f t="shared" ref="AD377:AK377" si="182">SUM(AD378)</f>
        <v>0</v>
      </c>
      <c r="AE377" s="18">
        <f t="shared" si="182"/>
        <v>0</v>
      </c>
      <c r="AF377" s="18">
        <f t="shared" si="182"/>
        <v>0</v>
      </c>
      <c r="AG377" s="18">
        <f t="shared" si="182"/>
        <v>0</v>
      </c>
      <c r="AH377" s="18">
        <f t="shared" si="182"/>
        <v>35</v>
      </c>
      <c r="AI377" s="32">
        <f t="shared" si="182"/>
        <v>308</v>
      </c>
      <c r="AJ377" s="32">
        <f t="shared" si="182"/>
        <v>308</v>
      </c>
      <c r="AK377" s="32">
        <f t="shared" si="182"/>
        <v>308</v>
      </c>
      <c r="AL377" s="32"/>
      <c r="AM377" s="32">
        <f t="shared" ref="AM377:AQ377" si="183">SUM(AM378)</f>
        <v>308</v>
      </c>
      <c r="AN377" s="32">
        <f t="shared" si="183"/>
        <v>350</v>
      </c>
      <c r="AO377" s="32"/>
      <c r="AP377" s="32">
        <f t="shared" si="183"/>
        <v>810</v>
      </c>
      <c r="AQ377" s="32">
        <f t="shared" si="183"/>
        <v>810</v>
      </c>
      <c r="AR377" s="70"/>
      <c r="AS377" s="23"/>
      <c r="AT377" s="23"/>
      <c r="AU377" s="33"/>
      <c r="AV377" s="33"/>
      <c r="AW377" s="33"/>
    </row>
    <row r="378" s="1" customFormat="1" ht="85" customHeight="1" spans="1:49">
      <c r="A378" s="25"/>
      <c r="B378" s="24">
        <f t="shared" si="179"/>
        <v>263</v>
      </c>
      <c r="C378" s="24"/>
      <c r="D378" s="28" t="s">
        <v>1736</v>
      </c>
      <c r="E378" s="21" t="s">
        <v>695</v>
      </c>
      <c r="F378" s="21"/>
      <c r="G378" s="21" t="s">
        <v>96</v>
      </c>
      <c r="H378" s="21" t="s">
        <v>973</v>
      </c>
      <c r="I378" s="21" t="s">
        <v>558</v>
      </c>
      <c r="J378" s="21" t="s">
        <v>209</v>
      </c>
      <c r="K378" s="21">
        <v>800</v>
      </c>
      <c r="L378" s="21">
        <v>800</v>
      </c>
      <c r="M378" s="43" t="s">
        <v>1737</v>
      </c>
      <c r="N378" s="21" t="s">
        <v>350</v>
      </c>
      <c r="O378" s="21" t="s">
        <v>335</v>
      </c>
      <c r="P378" s="21"/>
      <c r="Q378" s="21" t="s">
        <v>1738</v>
      </c>
      <c r="R378" s="21" t="s">
        <v>1739</v>
      </c>
      <c r="S378" s="28" t="s">
        <v>187</v>
      </c>
      <c r="T378" s="28" t="s">
        <v>1740</v>
      </c>
      <c r="U378" s="25"/>
      <c r="V378" s="25"/>
      <c r="W378" s="25"/>
      <c r="X378" s="25"/>
      <c r="Y378" s="25"/>
      <c r="Z378" s="25"/>
      <c r="AA378" s="25"/>
      <c r="AB378" s="25"/>
      <c r="AC378" s="25"/>
      <c r="AD378" s="25"/>
      <c r="AE378" s="25"/>
      <c r="AF378" s="25"/>
      <c r="AG378" s="21"/>
      <c r="AH378" s="21">
        <v>35</v>
      </c>
      <c r="AI378" s="21">
        <v>308</v>
      </c>
      <c r="AJ378" s="21">
        <f>SUM(AI378)</f>
        <v>308</v>
      </c>
      <c r="AK378" s="21">
        <v>308</v>
      </c>
      <c r="AL378" s="21"/>
      <c r="AM378" s="21">
        <f>AJ378+AL378</f>
        <v>308</v>
      </c>
      <c r="AN378" s="21">
        <v>350</v>
      </c>
      <c r="AO378" s="21">
        <v>205</v>
      </c>
      <c r="AP378" s="21">
        <v>810</v>
      </c>
      <c r="AQ378" s="21">
        <v>810</v>
      </c>
      <c r="AR378" s="71" t="s">
        <v>1741</v>
      </c>
      <c r="AS378" s="23" t="s">
        <v>64</v>
      </c>
      <c r="AT378" s="23" t="s">
        <v>147</v>
      </c>
      <c r="AU378" s="23" t="s">
        <v>64</v>
      </c>
      <c r="AV378" s="23" t="s">
        <v>1742</v>
      </c>
      <c r="AW378" s="23" t="s">
        <v>562</v>
      </c>
    </row>
    <row r="379" s="1" customFormat="1" ht="15" spans="1:49">
      <c r="A379" s="15"/>
      <c r="B379" s="29" t="s">
        <v>1743</v>
      </c>
      <c r="C379" s="30"/>
      <c r="D379" s="31"/>
      <c r="E379" s="32" t="s">
        <v>1744</v>
      </c>
      <c r="F379" s="33"/>
      <c r="G379" s="33"/>
      <c r="H379" s="33"/>
      <c r="I379" s="33"/>
      <c r="J379" s="33"/>
      <c r="K379" s="32">
        <f>SUM(K380:K383)</f>
        <v>8930</v>
      </c>
      <c r="L379" s="32">
        <f>SUM(L380:L383)</f>
        <v>800</v>
      </c>
      <c r="M379" s="45"/>
      <c r="N379" s="32"/>
      <c r="O379" s="32"/>
      <c r="P379" s="32"/>
      <c r="Q379" s="32"/>
      <c r="R379" s="32"/>
      <c r="S379" s="32"/>
      <c r="T379" s="32"/>
      <c r="U379" s="18"/>
      <c r="V379" s="18">
        <v>0</v>
      </c>
      <c r="W379" s="18">
        <v>0</v>
      </c>
      <c r="X379" s="18"/>
      <c r="Y379" s="18">
        <f>SUM(Y380:Y383)</f>
        <v>0</v>
      </c>
      <c r="Z379" s="18">
        <f>SUM(Z380:Z383)</f>
        <v>0</v>
      </c>
      <c r="AA379" s="18">
        <f>SUM(AA380:AA383)</f>
        <v>0</v>
      </c>
      <c r="AB379" s="18">
        <f>SUM(AB380:AB383)</f>
        <v>0</v>
      </c>
      <c r="AC379" s="18"/>
      <c r="AD379" s="18">
        <f t="shared" ref="AD379:AK379" si="184">SUM(AD380:AD383)</f>
        <v>0</v>
      </c>
      <c r="AE379" s="18">
        <f t="shared" si="184"/>
        <v>0</v>
      </c>
      <c r="AF379" s="18">
        <f t="shared" si="184"/>
        <v>0</v>
      </c>
      <c r="AG379" s="18">
        <f t="shared" si="184"/>
        <v>0</v>
      </c>
      <c r="AH379" s="18">
        <f t="shared" si="184"/>
        <v>0</v>
      </c>
      <c r="AI379" s="32">
        <f t="shared" si="184"/>
        <v>0</v>
      </c>
      <c r="AJ379" s="32">
        <f t="shared" si="184"/>
        <v>0</v>
      </c>
      <c r="AK379" s="32">
        <f t="shared" si="184"/>
        <v>0</v>
      </c>
      <c r="AL379" s="32"/>
      <c r="AM379" s="32">
        <f t="shared" ref="AM379:AQ379" si="185">SUM(AM380:AM383)</f>
        <v>0</v>
      </c>
      <c r="AN379" s="32">
        <f t="shared" si="185"/>
        <v>0</v>
      </c>
      <c r="AO379" s="32"/>
      <c r="AP379" s="32">
        <f t="shared" si="185"/>
        <v>0</v>
      </c>
      <c r="AQ379" s="32">
        <f t="shared" si="185"/>
        <v>0</v>
      </c>
      <c r="AR379" s="70"/>
      <c r="AS379" s="23"/>
      <c r="AT379" s="23"/>
      <c r="AU379" s="33"/>
      <c r="AV379" s="33"/>
      <c r="AW379" s="33"/>
    </row>
    <row r="380" s="1" customFormat="1" ht="55" customHeight="1" spans="1:49">
      <c r="A380" s="25"/>
      <c r="B380" s="24">
        <f>B378+1</f>
        <v>264</v>
      </c>
      <c r="C380" s="21"/>
      <c r="D380" s="21" t="s">
        <v>1745</v>
      </c>
      <c r="E380" s="21" t="s">
        <v>1304</v>
      </c>
      <c r="F380" s="21"/>
      <c r="G380" s="21" t="s">
        <v>55</v>
      </c>
      <c r="H380" s="21" t="s">
        <v>439</v>
      </c>
      <c r="I380" s="21" t="s">
        <v>1746</v>
      </c>
      <c r="J380" s="21" t="s">
        <v>58</v>
      </c>
      <c r="K380" s="21">
        <v>2000</v>
      </c>
      <c r="L380" s="21">
        <v>800</v>
      </c>
      <c r="M380" s="43" t="s">
        <v>1747</v>
      </c>
      <c r="N380" s="21" t="s">
        <v>334</v>
      </c>
      <c r="O380" s="21" t="s">
        <v>61</v>
      </c>
      <c r="P380" s="21" t="s">
        <v>62</v>
      </c>
      <c r="Q380" s="21" t="s">
        <v>63</v>
      </c>
      <c r="R380" s="21" t="s">
        <v>63</v>
      </c>
      <c r="S380" s="21"/>
      <c r="T380" s="21"/>
      <c r="U380" s="25"/>
      <c r="V380" s="25"/>
      <c r="W380" s="25"/>
      <c r="X380" s="25"/>
      <c r="Y380" s="25"/>
      <c r="Z380" s="25"/>
      <c r="AA380" s="25"/>
      <c r="AB380" s="25"/>
      <c r="AC380" s="25"/>
      <c r="AD380" s="25"/>
      <c r="AE380" s="25"/>
      <c r="AF380" s="25"/>
      <c r="AG380" s="21"/>
      <c r="AH380" s="21"/>
      <c r="AI380" s="21"/>
      <c r="AJ380" s="21"/>
      <c r="AK380" s="21"/>
      <c r="AL380" s="21"/>
      <c r="AM380" s="21"/>
      <c r="AN380" s="21"/>
      <c r="AO380" s="21"/>
      <c r="AP380" s="21"/>
      <c r="AQ380" s="21"/>
      <c r="AR380" s="70" t="s">
        <v>1748</v>
      </c>
      <c r="AS380" s="23" t="s">
        <v>64</v>
      </c>
      <c r="AT380" s="23" t="s">
        <v>101</v>
      </c>
      <c r="AU380" s="23"/>
      <c r="AV380" s="23"/>
      <c r="AW380" s="23" t="s">
        <v>445</v>
      </c>
    </row>
    <row r="381" s="1" customFormat="1" ht="97.5" spans="1:49">
      <c r="A381" s="161"/>
      <c r="B381" s="21">
        <f t="shared" ref="B381:B383" si="186">B380+1</f>
        <v>265</v>
      </c>
      <c r="C381" s="21"/>
      <c r="D381" s="21" t="s">
        <v>1749</v>
      </c>
      <c r="E381" s="21"/>
      <c r="F381" s="21"/>
      <c r="G381" s="21" t="s">
        <v>200</v>
      </c>
      <c r="H381" s="21" t="s">
        <v>378</v>
      </c>
      <c r="I381" s="21" t="s">
        <v>439</v>
      </c>
      <c r="J381" s="21" t="s">
        <v>209</v>
      </c>
      <c r="K381" s="21">
        <v>930</v>
      </c>
      <c r="L381" s="21"/>
      <c r="M381" s="43" t="s">
        <v>1750</v>
      </c>
      <c r="N381" s="21"/>
      <c r="O381" s="21" t="s">
        <v>397</v>
      </c>
      <c r="P381" s="21"/>
      <c r="Q381" s="21" t="s">
        <v>1751</v>
      </c>
      <c r="R381" s="21" t="s">
        <v>1752</v>
      </c>
      <c r="S381" s="21"/>
      <c r="T381" s="21"/>
      <c r="U381" s="25"/>
      <c r="V381" s="25"/>
      <c r="W381" s="25"/>
      <c r="X381" s="25"/>
      <c r="Y381" s="25"/>
      <c r="Z381" s="25"/>
      <c r="AA381" s="25"/>
      <c r="AB381" s="25"/>
      <c r="AC381" s="25"/>
      <c r="AD381" s="25"/>
      <c r="AE381" s="25"/>
      <c r="AF381" s="25"/>
      <c r="AG381" s="21"/>
      <c r="AH381" s="21"/>
      <c r="AI381" s="21"/>
      <c r="AJ381" s="21"/>
      <c r="AK381" s="21"/>
      <c r="AL381" s="21"/>
      <c r="AM381" s="21"/>
      <c r="AN381" s="21"/>
      <c r="AO381" s="21"/>
      <c r="AP381" s="21"/>
      <c r="AQ381" s="21"/>
      <c r="AR381" s="70"/>
      <c r="AS381" s="23"/>
      <c r="AT381" s="23"/>
      <c r="AU381" s="23"/>
      <c r="AV381" s="23"/>
      <c r="AW381" s="21" t="s">
        <v>445</v>
      </c>
    </row>
    <row r="382" s="1" customFormat="1" ht="72.75" spans="1:49">
      <c r="A382" s="25"/>
      <c r="B382" s="21">
        <f t="shared" si="186"/>
        <v>266</v>
      </c>
      <c r="C382" s="21"/>
      <c r="D382" s="21" t="s">
        <v>623</v>
      </c>
      <c r="E382" s="21"/>
      <c r="F382" s="21"/>
      <c r="G382" s="21" t="s">
        <v>200</v>
      </c>
      <c r="H382" s="21" t="s">
        <v>378</v>
      </c>
      <c r="I382" s="21" t="s">
        <v>439</v>
      </c>
      <c r="J382" s="21" t="s">
        <v>209</v>
      </c>
      <c r="K382" s="21">
        <v>3000</v>
      </c>
      <c r="L382" s="21"/>
      <c r="M382" s="43" t="s">
        <v>624</v>
      </c>
      <c r="N382" s="21"/>
      <c r="O382" s="21" t="s">
        <v>618</v>
      </c>
      <c r="P382" s="21"/>
      <c r="Q382" s="21"/>
      <c r="R382" s="21"/>
      <c r="S382" s="21"/>
      <c r="T382" s="21"/>
      <c r="U382" s="25"/>
      <c r="V382" s="25"/>
      <c r="W382" s="25"/>
      <c r="X382" s="25"/>
      <c r="Y382" s="25"/>
      <c r="Z382" s="25"/>
      <c r="AA382" s="25"/>
      <c r="AB382" s="25"/>
      <c r="AC382" s="25"/>
      <c r="AD382" s="25"/>
      <c r="AE382" s="25"/>
      <c r="AF382" s="25"/>
      <c r="AG382" s="21"/>
      <c r="AH382" s="21"/>
      <c r="AI382" s="21"/>
      <c r="AJ382" s="21"/>
      <c r="AK382" s="21"/>
      <c r="AL382" s="21"/>
      <c r="AM382" s="21"/>
      <c r="AN382" s="21"/>
      <c r="AO382" s="21"/>
      <c r="AP382" s="21"/>
      <c r="AQ382" s="21"/>
      <c r="AR382" s="70"/>
      <c r="AS382" s="23"/>
      <c r="AT382" s="23"/>
      <c r="AU382" s="23"/>
      <c r="AV382" s="23"/>
      <c r="AW382" s="23" t="s">
        <v>445</v>
      </c>
    </row>
    <row r="383" s="1" customFormat="1" ht="132" spans="1:49">
      <c r="A383" s="25"/>
      <c r="B383" s="21">
        <f t="shared" si="186"/>
        <v>267</v>
      </c>
      <c r="C383" s="21"/>
      <c r="D383" s="21" t="s">
        <v>1753</v>
      </c>
      <c r="E383" s="21"/>
      <c r="F383" s="21"/>
      <c r="G383" s="21" t="s">
        <v>200</v>
      </c>
      <c r="H383" s="21" t="s">
        <v>439</v>
      </c>
      <c r="I383" s="21" t="s">
        <v>1754</v>
      </c>
      <c r="J383" s="21" t="s">
        <v>58</v>
      </c>
      <c r="K383" s="21">
        <v>3000</v>
      </c>
      <c r="L383" s="21"/>
      <c r="M383" s="43" t="s">
        <v>1755</v>
      </c>
      <c r="N383" s="21"/>
      <c r="O383" s="21" t="s">
        <v>335</v>
      </c>
      <c r="P383" s="21"/>
      <c r="Q383" s="21" t="s">
        <v>1756</v>
      </c>
      <c r="R383" s="21" t="s">
        <v>1757</v>
      </c>
      <c r="S383" s="21"/>
      <c r="T383" s="21"/>
      <c r="U383" s="25"/>
      <c r="V383" s="25"/>
      <c r="W383" s="25"/>
      <c r="X383" s="25"/>
      <c r="Y383" s="25"/>
      <c r="Z383" s="25"/>
      <c r="AA383" s="25"/>
      <c r="AB383" s="25"/>
      <c r="AC383" s="25"/>
      <c r="AD383" s="25"/>
      <c r="AE383" s="25"/>
      <c r="AF383" s="25"/>
      <c r="AG383" s="21"/>
      <c r="AH383" s="21"/>
      <c r="AI383" s="21"/>
      <c r="AJ383" s="21"/>
      <c r="AK383" s="21"/>
      <c r="AL383" s="21"/>
      <c r="AM383" s="21"/>
      <c r="AN383" s="21"/>
      <c r="AO383" s="21"/>
      <c r="AP383" s="21"/>
      <c r="AQ383" s="21"/>
      <c r="AR383" s="70"/>
      <c r="AS383" s="23"/>
      <c r="AT383" s="23"/>
      <c r="AU383" s="23"/>
      <c r="AV383" s="23" t="s">
        <v>1758</v>
      </c>
      <c r="AW383" s="23" t="s">
        <v>445</v>
      </c>
    </row>
    <row r="384" s="1" customFormat="1" ht="24.75" spans="1:49">
      <c r="A384" s="15"/>
      <c r="B384" s="29" t="s">
        <v>1759</v>
      </c>
      <c r="C384" s="30"/>
      <c r="D384" s="31"/>
      <c r="E384" s="36" t="s">
        <v>1760</v>
      </c>
      <c r="F384" s="33"/>
      <c r="G384" s="33"/>
      <c r="H384" s="33"/>
      <c r="I384" s="33"/>
      <c r="J384" s="33"/>
      <c r="K384" s="32">
        <f>SUM(K385:K394)</f>
        <v>894395</v>
      </c>
      <c r="L384" s="32">
        <f>SUM(L385:L394)</f>
        <v>10550</v>
      </c>
      <c r="M384" s="45"/>
      <c r="N384" s="32"/>
      <c r="O384" s="32"/>
      <c r="P384" s="32"/>
      <c r="Q384" s="32"/>
      <c r="R384" s="32"/>
      <c r="S384" s="32"/>
      <c r="T384" s="32"/>
      <c r="U384" s="18"/>
      <c r="V384" s="18">
        <v>1010</v>
      </c>
      <c r="W384" s="18">
        <v>1500</v>
      </c>
      <c r="X384" s="18"/>
      <c r="Y384" s="18">
        <f>SUM(Y385:Y394)</f>
        <v>810</v>
      </c>
      <c r="Z384" s="18">
        <f>SUM(Z385:Z394)</f>
        <v>310</v>
      </c>
      <c r="AA384" s="18">
        <f>SUM(AA385:AA394)</f>
        <v>1420</v>
      </c>
      <c r="AB384" s="18">
        <f>SUM(AB385:AB394)</f>
        <v>2607</v>
      </c>
      <c r="AC384" s="18"/>
      <c r="AD384" s="18">
        <f t="shared" ref="AD384:AK384" si="187">SUM(AD385:AD394)</f>
        <v>1620</v>
      </c>
      <c r="AE384" s="18">
        <f t="shared" si="187"/>
        <v>2807</v>
      </c>
      <c r="AF384" s="18">
        <f t="shared" si="187"/>
        <v>200</v>
      </c>
      <c r="AG384" s="18">
        <f t="shared" si="187"/>
        <v>1820</v>
      </c>
      <c r="AH384" s="18">
        <f t="shared" si="187"/>
        <v>3280</v>
      </c>
      <c r="AI384" s="32">
        <f t="shared" si="187"/>
        <v>0</v>
      </c>
      <c r="AJ384" s="32">
        <f t="shared" si="187"/>
        <v>1820</v>
      </c>
      <c r="AK384" s="32">
        <f t="shared" si="187"/>
        <v>3660</v>
      </c>
      <c r="AL384" s="32"/>
      <c r="AM384" s="32">
        <f t="shared" ref="AM384:AQ384" si="188">SUM(AM385:AM394)</f>
        <v>1820</v>
      </c>
      <c r="AN384" s="32">
        <f t="shared" si="188"/>
        <v>3829</v>
      </c>
      <c r="AO384" s="32"/>
      <c r="AP384" s="32">
        <f t="shared" si="188"/>
        <v>1820</v>
      </c>
      <c r="AQ384" s="32">
        <f t="shared" si="188"/>
        <v>4050</v>
      </c>
      <c r="AR384" s="70"/>
      <c r="AS384" s="23"/>
      <c r="AT384" s="23"/>
      <c r="AU384" s="33"/>
      <c r="AV384" s="33"/>
      <c r="AW384" s="33"/>
    </row>
    <row r="385" s="1" customFormat="1" ht="151.5" spans="1:49">
      <c r="A385" s="20" t="s">
        <v>1761</v>
      </c>
      <c r="B385" s="21">
        <f>B383+1</f>
        <v>268</v>
      </c>
      <c r="C385" s="21"/>
      <c r="D385" s="23" t="s">
        <v>1762</v>
      </c>
      <c r="E385" s="23"/>
      <c r="F385" s="23" t="s">
        <v>83</v>
      </c>
      <c r="G385" s="21" t="s">
        <v>55</v>
      </c>
      <c r="H385" s="21" t="s">
        <v>321</v>
      </c>
      <c r="I385" s="21" t="s">
        <v>321</v>
      </c>
      <c r="J385" s="21" t="s">
        <v>209</v>
      </c>
      <c r="K385" s="21">
        <v>5745</v>
      </c>
      <c r="L385" s="21">
        <v>1500</v>
      </c>
      <c r="M385" s="43" t="s">
        <v>1763</v>
      </c>
      <c r="N385" s="21" t="s">
        <v>1764</v>
      </c>
      <c r="O385" s="21" t="s">
        <v>618</v>
      </c>
      <c r="P385" s="21" t="s">
        <v>1765</v>
      </c>
      <c r="Q385" s="21" t="s">
        <v>63</v>
      </c>
      <c r="R385" s="21" t="s">
        <v>1766</v>
      </c>
      <c r="S385" s="21" t="s">
        <v>64</v>
      </c>
      <c r="T385" s="28" t="s">
        <v>1767</v>
      </c>
      <c r="U385" s="25">
        <v>200</v>
      </c>
      <c r="V385" s="25">
        <v>810</v>
      </c>
      <c r="W385" s="25">
        <v>1150</v>
      </c>
      <c r="X385" s="25"/>
      <c r="Y385" s="25">
        <v>810</v>
      </c>
      <c r="Z385" s="25">
        <v>200</v>
      </c>
      <c r="AA385" s="25">
        <f>Y385+Z385</f>
        <v>1010</v>
      </c>
      <c r="AB385" s="25">
        <v>1697</v>
      </c>
      <c r="AC385" s="25"/>
      <c r="AD385" s="25">
        <v>1010</v>
      </c>
      <c r="AE385" s="25">
        <v>1697</v>
      </c>
      <c r="AF385" s="52"/>
      <c r="AG385" s="25">
        <v>1010</v>
      </c>
      <c r="AH385" s="25">
        <v>1880</v>
      </c>
      <c r="AI385" s="21"/>
      <c r="AJ385" s="21">
        <v>1010</v>
      </c>
      <c r="AK385" s="21">
        <v>2160</v>
      </c>
      <c r="AL385" s="21">
        <v>0</v>
      </c>
      <c r="AM385" s="21">
        <v>1010</v>
      </c>
      <c r="AN385" s="21">
        <v>2279</v>
      </c>
      <c r="AO385" s="21"/>
      <c r="AP385" s="21">
        <v>1010</v>
      </c>
      <c r="AQ385" s="21">
        <v>2500</v>
      </c>
      <c r="AR385" s="77" t="s">
        <v>66</v>
      </c>
      <c r="AS385" s="23" t="s">
        <v>64</v>
      </c>
      <c r="AT385" s="75"/>
      <c r="AU385" s="23"/>
      <c r="AV385" s="23"/>
      <c r="AW385" s="23" t="s">
        <v>328</v>
      </c>
    </row>
    <row r="386" s="1" customFormat="1" ht="152.25" spans="1:49">
      <c r="A386" s="25"/>
      <c r="B386" s="24">
        <f t="shared" ref="B386:B394" si="189">B385+1</f>
        <v>269</v>
      </c>
      <c r="C386" s="24"/>
      <c r="D386" s="21" t="s">
        <v>1768</v>
      </c>
      <c r="E386" s="21" t="s">
        <v>1769</v>
      </c>
      <c r="F386" s="21"/>
      <c r="G386" s="21" t="s">
        <v>55</v>
      </c>
      <c r="H386" s="21" t="s">
        <v>1029</v>
      </c>
      <c r="I386" s="21" t="s">
        <v>321</v>
      </c>
      <c r="J386" s="21" t="s">
        <v>209</v>
      </c>
      <c r="K386" s="21">
        <v>950</v>
      </c>
      <c r="L386" s="21">
        <v>550</v>
      </c>
      <c r="M386" s="43" t="s">
        <v>1770</v>
      </c>
      <c r="N386" s="21" t="s">
        <v>1771</v>
      </c>
      <c r="O386" s="21" t="s">
        <v>397</v>
      </c>
      <c r="P386" s="21" t="s">
        <v>1772</v>
      </c>
      <c r="Q386" s="21" t="s">
        <v>63</v>
      </c>
      <c r="R386" s="21" t="s">
        <v>63</v>
      </c>
      <c r="S386" s="21"/>
      <c r="T386" s="21"/>
      <c r="U386" s="25"/>
      <c r="V386" s="25"/>
      <c r="W386" s="25">
        <v>120</v>
      </c>
      <c r="X386" s="25"/>
      <c r="Y386" s="25"/>
      <c r="Z386" s="25"/>
      <c r="AA386" s="25"/>
      <c r="AB386" s="25">
        <v>500</v>
      </c>
      <c r="AC386" s="25"/>
      <c r="AD386" s="25"/>
      <c r="AE386" s="25">
        <v>500</v>
      </c>
      <c r="AF386" s="25"/>
      <c r="AG386" s="21"/>
      <c r="AH386" s="21">
        <v>500</v>
      </c>
      <c r="AI386" s="21"/>
      <c r="AJ386" s="21"/>
      <c r="AK386" s="21">
        <v>500</v>
      </c>
      <c r="AL386" s="21"/>
      <c r="AM386" s="21"/>
      <c r="AN386" s="21">
        <v>550</v>
      </c>
      <c r="AO386" s="21"/>
      <c r="AP386" s="21"/>
      <c r="AQ386" s="21">
        <v>550</v>
      </c>
      <c r="AR386" s="78" t="s">
        <v>66</v>
      </c>
      <c r="AS386" s="23" t="s">
        <v>64</v>
      </c>
      <c r="AT386" s="75"/>
      <c r="AU386" s="23" t="s">
        <v>64</v>
      </c>
      <c r="AV386" s="23"/>
      <c r="AW386" s="23" t="s">
        <v>328</v>
      </c>
    </row>
    <row r="387" s="1" customFormat="1" ht="72.75" spans="1:49">
      <c r="A387" s="20" t="s">
        <v>1773</v>
      </c>
      <c r="B387" s="21">
        <f t="shared" si="189"/>
        <v>270</v>
      </c>
      <c r="C387" s="21"/>
      <c r="D387" s="23" t="s">
        <v>1774</v>
      </c>
      <c r="E387" s="23" t="s">
        <v>377</v>
      </c>
      <c r="F387" s="23" t="s">
        <v>83</v>
      </c>
      <c r="G387" s="21" t="s">
        <v>96</v>
      </c>
      <c r="H387" s="21" t="s">
        <v>378</v>
      </c>
      <c r="I387" s="21" t="s">
        <v>1775</v>
      </c>
      <c r="J387" s="21" t="s">
        <v>58</v>
      </c>
      <c r="K387" s="21">
        <v>815100</v>
      </c>
      <c r="L387" s="56">
        <v>3000</v>
      </c>
      <c r="M387" s="167" t="s">
        <v>1776</v>
      </c>
      <c r="N387" s="56" t="s">
        <v>1777</v>
      </c>
      <c r="O387" s="56" t="s">
        <v>1778</v>
      </c>
      <c r="P387" s="56" t="s">
        <v>1779</v>
      </c>
      <c r="Q387" s="56" t="s">
        <v>1780</v>
      </c>
      <c r="R387" s="56" t="s">
        <v>63</v>
      </c>
      <c r="S387" s="56"/>
      <c r="T387" s="56"/>
      <c r="U387" s="52"/>
      <c r="V387" s="52"/>
      <c r="W387" s="52"/>
      <c r="X387" s="52"/>
      <c r="Y387" s="52"/>
      <c r="Z387" s="52"/>
      <c r="AA387" s="52"/>
      <c r="AB387" s="52"/>
      <c r="AC387" s="52"/>
      <c r="AD387" s="52"/>
      <c r="AE387" s="52"/>
      <c r="AF387" s="52"/>
      <c r="AG387" s="56"/>
      <c r="AH387" s="56"/>
      <c r="AI387" s="56"/>
      <c r="AJ387" s="56"/>
      <c r="AK387" s="56"/>
      <c r="AL387" s="56"/>
      <c r="AM387" s="56"/>
      <c r="AN387" s="56"/>
      <c r="AO387" s="56"/>
      <c r="AP387" s="56"/>
      <c r="AQ387" s="56"/>
      <c r="AR387" s="70" t="s">
        <v>1781</v>
      </c>
      <c r="AS387" s="23"/>
      <c r="AT387" s="75" t="s">
        <v>836</v>
      </c>
      <c r="AU387" s="23"/>
      <c r="AV387" s="23"/>
      <c r="AW387" s="23" t="s">
        <v>328</v>
      </c>
    </row>
    <row r="388" s="1" customFormat="1" ht="100.5" spans="1:49">
      <c r="A388" s="25"/>
      <c r="B388" s="24">
        <f t="shared" si="189"/>
        <v>271</v>
      </c>
      <c r="C388" s="24"/>
      <c r="D388" s="21" t="s">
        <v>1782</v>
      </c>
      <c r="E388" s="21" t="s">
        <v>1769</v>
      </c>
      <c r="F388" s="21"/>
      <c r="G388" s="21" t="s">
        <v>96</v>
      </c>
      <c r="H388" s="21" t="s">
        <v>321</v>
      </c>
      <c r="I388" s="21" t="s">
        <v>1783</v>
      </c>
      <c r="J388" s="21" t="s">
        <v>58</v>
      </c>
      <c r="K388" s="21">
        <v>60000</v>
      </c>
      <c r="L388" s="56">
        <v>5000</v>
      </c>
      <c r="M388" s="167" t="s">
        <v>1784</v>
      </c>
      <c r="N388" s="56" t="s">
        <v>1777</v>
      </c>
      <c r="O388" s="56" t="s">
        <v>1778</v>
      </c>
      <c r="P388" s="56" t="s">
        <v>1785</v>
      </c>
      <c r="Q388" s="56" t="s">
        <v>1786</v>
      </c>
      <c r="R388" s="56" t="s">
        <v>63</v>
      </c>
      <c r="S388" s="56"/>
      <c r="T388" s="56"/>
      <c r="U388" s="52"/>
      <c r="V388" s="52"/>
      <c r="W388" s="52"/>
      <c r="X388" s="52"/>
      <c r="Y388" s="52"/>
      <c r="Z388" s="52"/>
      <c r="AA388" s="52"/>
      <c r="AB388" s="52"/>
      <c r="AC388" s="52"/>
      <c r="AD388" s="52"/>
      <c r="AE388" s="52"/>
      <c r="AF388" s="52"/>
      <c r="AG388" s="56"/>
      <c r="AH388" s="56"/>
      <c r="AI388" s="56"/>
      <c r="AJ388" s="56"/>
      <c r="AK388" s="56"/>
      <c r="AL388" s="56"/>
      <c r="AM388" s="56"/>
      <c r="AN388" s="56"/>
      <c r="AO388" s="56"/>
      <c r="AP388" s="56"/>
      <c r="AQ388" s="56"/>
      <c r="AR388" s="70" t="s">
        <v>1787</v>
      </c>
      <c r="AS388" s="23"/>
      <c r="AT388" s="75" t="s">
        <v>836</v>
      </c>
      <c r="AU388" s="23"/>
      <c r="AV388" s="23"/>
      <c r="AW388" s="23" t="s">
        <v>328</v>
      </c>
    </row>
    <row r="389" s="1" customFormat="1" ht="60.75" spans="1:49">
      <c r="A389" s="25"/>
      <c r="B389" s="24">
        <f t="shared" si="189"/>
        <v>272</v>
      </c>
      <c r="C389" s="24"/>
      <c r="D389" s="21" t="s">
        <v>1788</v>
      </c>
      <c r="E389" s="21" t="s">
        <v>1769</v>
      </c>
      <c r="F389" s="21"/>
      <c r="G389" s="21" t="s">
        <v>96</v>
      </c>
      <c r="H389" s="21" t="s">
        <v>321</v>
      </c>
      <c r="I389" s="21" t="s">
        <v>321</v>
      </c>
      <c r="J389" s="21" t="s">
        <v>209</v>
      </c>
      <c r="K389" s="21">
        <v>500</v>
      </c>
      <c r="L389" s="21">
        <v>500</v>
      </c>
      <c r="M389" s="43" t="s">
        <v>1789</v>
      </c>
      <c r="N389" s="21" t="s">
        <v>1790</v>
      </c>
      <c r="O389" s="21" t="s">
        <v>683</v>
      </c>
      <c r="P389" s="21"/>
      <c r="Q389" s="21" t="s">
        <v>1791</v>
      </c>
      <c r="R389" s="21" t="s">
        <v>1792</v>
      </c>
      <c r="S389" s="21"/>
      <c r="T389" s="21"/>
      <c r="U389" s="25"/>
      <c r="V389" s="25"/>
      <c r="W389" s="25"/>
      <c r="X389" s="25"/>
      <c r="Y389" s="25"/>
      <c r="Z389" s="25"/>
      <c r="AA389" s="25"/>
      <c r="AB389" s="25"/>
      <c r="AC389" s="25"/>
      <c r="AD389" s="25"/>
      <c r="AE389" s="25"/>
      <c r="AF389" s="25"/>
      <c r="AG389" s="21"/>
      <c r="AH389" s="21"/>
      <c r="AI389" s="21"/>
      <c r="AJ389" s="21"/>
      <c r="AK389" s="21"/>
      <c r="AL389" s="21"/>
      <c r="AM389" s="21"/>
      <c r="AN389" s="21"/>
      <c r="AO389" s="21"/>
      <c r="AP389" s="21"/>
      <c r="AQ389" s="21"/>
      <c r="AR389" s="70" t="s">
        <v>1793</v>
      </c>
      <c r="AS389" s="23"/>
      <c r="AT389" s="75" t="s">
        <v>176</v>
      </c>
      <c r="AU389" s="23" t="s">
        <v>64</v>
      </c>
      <c r="AV389" s="23" t="s">
        <v>1794</v>
      </c>
      <c r="AW389" s="23" t="s">
        <v>328</v>
      </c>
    </row>
    <row r="390" s="1" customFormat="1" ht="36" spans="1:49">
      <c r="A390" s="20"/>
      <c r="B390" s="21">
        <f t="shared" si="189"/>
        <v>273</v>
      </c>
      <c r="C390" s="21"/>
      <c r="D390" s="23" t="s">
        <v>1795</v>
      </c>
      <c r="E390" s="21"/>
      <c r="F390" s="23"/>
      <c r="G390" s="21" t="s">
        <v>651</v>
      </c>
      <c r="H390" s="21" t="s">
        <v>321</v>
      </c>
      <c r="I390" s="21" t="s">
        <v>321</v>
      </c>
      <c r="J390" s="21" t="s">
        <v>209</v>
      </c>
      <c r="K390" s="21">
        <v>1000</v>
      </c>
      <c r="L390" s="21"/>
      <c r="M390" s="43" t="s">
        <v>1796</v>
      </c>
      <c r="N390" s="21"/>
      <c r="O390" s="21" t="s">
        <v>397</v>
      </c>
      <c r="P390" s="21"/>
      <c r="Q390" s="21"/>
      <c r="R390" s="21"/>
      <c r="S390" s="21" t="s">
        <v>64</v>
      </c>
      <c r="T390" s="21" t="s">
        <v>1797</v>
      </c>
      <c r="U390" s="25">
        <v>200</v>
      </c>
      <c r="V390" s="25">
        <v>200</v>
      </c>
      <c r="W390" s="25">
        <v>230</v>
      </c>
      <c r="X390" s="25">
        <v>100</v>
      </c>
      <c r="Y390" s="25"/>
      <c r="Z390" s="25">
        <v>110</v>
      </c>
      <c r="AA390" s="25">
        <v>410</v>
      </c>
      <c r="AB390" s="25">
        <v>410</v>
      </c>
      <c r="AC390" s="25">
        <v>200</v>
      </c>
      <c r="AD390" s="25">
        <f>AA390+AC390</f>
        <v>610</v>
      </c>
      <c r="AE390" s="25">
        <v>610</v>
      </c>
      <c r="AF390" s="52">
        <v>200</v>
      </c>
      <c r="AG390" s="21">
        <f>AD390+AF390</f>
        <v>810</v>
      </c>
      <c r="AH390" s="21">
        <v>900</v>
      </c>
      <c r="AI390" s="21"/>
      <c r="AJ390" s="21">
        <f>AG390+AI390</f>
        <v>810</v>
      </c>
      <c r="AK390" s="21">
        <v>1000</v>
      </c>
      <c r="AL390" s="21">
        <v>0</v>
      </c>
      <c r="AM390" s="21">
        <f>AJ390+AL390</f>
        <v>810</v>
      </c>
      <c r="AN390" s="21">
        <v>1000</v>
      </c>
      <c r="AO390" s="21"/>
      <c r="AP390" s="21">
        <f>AM390+AO390</f>
        <v>810</v>
      </c>
      <c r="AQ390" s="21">
        <v>1000</v>
      </c>
      <c r="AR390" s="71" t="s">
        <v>66</v>
      </c>
      <c r="AS390" s="23" t="s">
        <v>64</v>
      </c>
      <c r="AT390" s="75" t="s">
        <v>211</v>
      </c>
      <c r="AU390" s="23"/>
      <c r="AV390" s="23"/>
      <c r="AW390" s="23" t="s">
        <v>328</v>
      </c>
    </row>
    <row r="391" s="1" customFormat="1" ht="36" spans="1:49">
      <c r="A391" s="20"/>
      <c r="B391" s="21">
        <f t="shared" si="189"/>
        <v>274</v>
      </c>
      <c r="C391" s="21"/>
      <c r="D391" s="23" t="s">
        <v>1798</v>
      </c>
      <c r="E391" s="21"/>
      <c r="F391" s="21"/>
      <c r="G391" s="21" t="s">
        <v>200</v>
      </c>
      <c r="H391" s="21" t="s">
        <v>321</v>
      </c>
      <c r="I391" s="21" t="s">
        <v>321</v>
      </c>
      <c r="J391" s="21" t="s">
        <v>209</v>
      </c>
      <c r="K391" s="21">
        <v>1500</v>
      </c>
      <c r="L391" s="21"/>
      <c r="M391" s="43" t="s">
        <v>1799</v>
      </c>
      <c r="N391" s="21"/>
      <c r="O391" s="21" t="s">
        <v>397</v>
      </c>
      <c r="P391" s="21"/>
      <c r="Q391" s="21"/>
      <c r="R391" s="21"/>
      <c r="S391" s="21"/>
      <c r="T391" s="21"/>
      <c r="U391" s="25"/>
      <c r="V391" s="25"/>
      <c r="W391" s="25"/>
      <c r="X391" s="25"/>
      <c r="Y391" s="25"/>
      <c r="Z391" s="25"/>
      <c r="AA391" s="25"/>
      <c r="AB391" s="25"/>
      <c r="AC391" s="25"/>
      <c r="AD391" s="25"/>
      <c r="AE391" s="25"/>
      <c r="AF391" s="25"/>
      <c r="AG391" s="21"/>
      <c r="AH391" s="21"/>
      <c r="AI391" s="21"/>
      <c r="AJ391" s="21"/>
      <c r="AK391" s="21"/>
      <c r="AL391" s="21"/>
      <c r="AM391" s="21"/>
      <c r="AN391" s="21"/>
      <c r="AO391" s="21"/>
      <c r="AP391" s="21"/>
      <c r="AQ391" s="21"/>
      <c r="AR391" s="70"/>
      <c r="AS391" s="23"/>
      <c r="AT391" s="75"/>
      <c r="AU391" s="23"/>
      <c r="AV391" s="23"/>
      <c r="AW391" s="23" t="s">
        <v>328</v>
      </c>
    </row>
    <row r="392" s="1" customFormat="1" ht="36" spans="1:49">
      <c r="A392" s="20"/>
      <c r="B392" s="21">
        <f t="shared" si="189"/>
        <v>275</v>
      </c>
      <c r="C392" s="21"/>
      <c r="D392" s="23" t="s">
        <v>1800</v>
      </c>
      <c r="E392" s="21"/>
      <c r="F392" s="21"/>
      <c r="G392" s="21" t="s">
        <v>200</v>
      </c>
      <c r="H392" s="21" t="s">
        <v>321</v>
      </c>
      <c r="I392" s="21" t="s">
        <v>1801</v>
      </c>
      <c r="J392" s="21" t="s">
        <v>58</v>
      </c>
      <c r="K392" s="21">
        <v>8000</v>
      </c>
      <c r="L392" s="21"/>
      <c r="M392" s="43" t="s">
        <v>1802</v>
      </c>
      <c r="N392" s="21"/>
      <c r="O392" s="21" t="s">
        <v>335</v>
      </c>
      <c r="P392" s="21"/>
      <c r="Q392" s="21"/>
      <c r="R392" s="21"/>
      <c r="S392" s="21"/>
      <c r="T392" s="21"/>
      <c r="U392" s="25"/>
      <c r="V392" s="25"/>
      <c r="W392" s="25"/>
      <c r="X392" s="25"/>
      <c r="Y392" s="25"/>
      <c r="Z392" s="25"/>
      <c r="AA392" s="25"/>
      <c r="AB392" s="25"/>
      <c r="AC392" s="25"/>
      <c r="AD392" s="25"/>
      <c r="AE392" s="25"/>
      <c r="AF392" s="25"/>
      <c r="AG392" s="21"/>
      <c r="AH392" s="21"/>
      <c r="AI392" s="21"/>
      <c r="AJ392" s="21"/>
      <c r="AK392" s="21"/>
      <c r="AL392" s="21"/>
      <c r="AM392" s="21"/>
      <c r="AN392" s="21"/>
      <c r="AO392" s="21"/>
      <c r="AP392" s="21"/>
      <c r="AQ392" s="21"/>
      <c r="AR392" s="70"/>
      <c r="AS392" s="23"/>
      <c r="AT392" s="75"/>
      <c r="AU392" s="23"/>
      <c r="AV392" s="23"/>
      <c r="AW392" s="23" t="s">
        <v>328</v>
      </c>
    </row>
    <row r="393" s="1" customFormat="1" ht="37.5" spans="1:49">
      <c r="A393" s="20"/>
      <c r="B393" s="24">
        <f t="shared" si="189"/>
        <v>276</v>
      </c>
      <c r="C393" s="21"/>
      <c r="D393" s="23" t="s">
        <v>1803</v>
      </c>
      <c r="E393" s="21"/>
      <c r="F393" s="21"/>
      <c r="G393" s="21" t="s">
        <v>200</v>
      </c>
      <c r="H393" s="21" t="s">
        <v>321</v>
      </c>
      <c r="I393" s="21" t="s">
        <v>321</v>
      </c>
      <c r="J393" s="21" t="s">
        <v>209</v>
      </c>
      <c r="K393" s="21">
        <v>600</v>
      </c>
      <c r="L393" s="21"/>
      <c r="M393" s="43" t="s">
        <v>1804</v>
      </c>
      <c r="N393" s="21"/>
      <c r="O393" s="21" t="s">
        <v>335</v>
      </c>
      <c r="P393" s="21"/>
      <c r="Q393" s="21"/>
      <c r="R393" s="21"/>
      <c r="S393" s="21"/>
      <c r="T393" s="21"/>
      <c r="U393" s="25"/>
      <c r="V393" s="25"/>
      <c r="W393" s="25"/>
      <c r="X393" s="25"/>
      <c r="Y393" s="25"/>
      <c r="Z393" s="25"/>
      <c r="AA393" s="25"/>
      <c r="AB393" s="25"/>
      <c r="AC393" s="25"/>
      <c r="AD393" s="25"/>
      <c r="AE393" s="25"/>
      <c r="AF393" s="25"/>
      <c r="AG393" s="21"/>
      <c r="AH393" s="21"/>
      <c r="AI393" s="21"/>
      <c r="AJ393" s="21"/>
      <c r="AK393" s="21"/>
      <c r="AL393" s="21"/>
      <c r="AM393" s="21"/>
      <c r="AN393" s="21"/>
      <c r="AO393" s="21"/>
      <c r="AP393" s="21"/>
      <c r="AQ393" s="21"/>
      <c r="AR393" s="70"/>
      <c r="AS393" s="23"/>
      <c r="AT393" s="75"/>
      <c r="AU393" s="23"/>
      <c r="AV393" s="23"/>
      <c r="AW393" s="23" t="s">
        <v>328</v>
      </c>
    </row>
    <row r="394" s="1" customFormat="1" ht="49.5" spans="1:49">
      <c r="A394" s="20"/>
      <c r="B394" s="24">
        <f t="shared" si="189"/>
        <v>277</v>
      </c>
      <c r="C394" s="21"/>
      <c r="D394" s="23" t="s">
        <v>1805</v>
      </c>
      <c r="E394" s="21"/>
      <c r="F394" s="21"/>
      <c r="G394" s="21" t="s">
        <v>200</v>
      </c>
      <c r="H394" s="21" t="s">
        <v>321</v>
      </c>
      <c r="I394" s="21" t="s">
        <v>321</v>
      </c>
      <c r="J394" s="21" t="s">
        <v>209</v>
      </c>
      <c r="K394" s="21">
        <v>1000</v>
      </c>
      <c r="L394" s="21"/>
      <c r="M394" s="43" t="s">
        <v>1806</v>
      </c>
      <c r="N394" s="21"/>
      <c r="O394" s="21" t="s">
        <v>335</v>
      </c>
      <c r="P394" s="21"/>
      <c r="Q394" s="21"/>
      <c r="R394" s="21"/>
      <c r="S394" s="21"/>
      <c r="T394" s="21"/>
      <c r="U394" s="25"/>
      <c r="V394" s="25"/>
      <c r="W394" s="25"/>
      <c r="X394" s="25"/>
      <c r="Y394" s="25"/>
      <c r="Z394" s="25"/>
      <c r="AA394" s="25"/>
      <c r="AB394" s="25"/>
      <c r="AC394" s="25"/>
      <c r="AD394" s="25"/>
      <c r="AE394" s="25"/>
      <c r="AF394" s="25"/>
      <c r="AG394" s="21"/>
      <c r="AH394" s="21"/>
      <c r="AI394" s="21"/>
      <c r="AJ394" s="21"/>
      <c r="AK394" s="21"/>
      <c r="AL394" s="21"/>
      <c r="AM394" s="21"/>
      <c r="AN394" s="21"/>
      <c r="AO394" s="21"/>
      <c r="AP394" s="21"/>
      <c r="AQ394" s="21"/>
      <c r="AR394" s="70"/>
      <c r="AS394" s="23"/>
      <c r="AT394" s="75"/>
      <c r="AU394" s="23"/>
      <c r="AV394" s="23"/>
      <c r="AW394" s="23" t="s">
        <v>328</v>
      </c>
    </row>
    <row r="395" s="1" customFormat="1" ht="15" spans="1:49">
      <c r="A395" s="15"/>
      <c r="B395" s="29" t="s">
        <v>1807</v>
      </c>
      <c r="C395" s="30"/>
      <c r="D395" s="31"/>
      <c r="E395" s="32" t="s">
        <v>1808</v>
      </c>
      <c r="F395" s="33"/>
      <c r="G395" s="33"/>
      <c r="H395" s="33"/>
      <c r="I395" s="33"/>
      <c r="J395" s="33"/>
      <c r="K395" s="32">
        <f>SUM(K396:K399)</f>
        <v>9500</v>
      </c>
      <c r="L395" s="32">
        <f>SUM(L396:L399)</f>
        <v>500</v>
      </c>
      <c r="M395" s="45"/>
      <c r="N395" s="32"/>
      <c r="O395" s="32"/>
      <c r="P395" s="32"/>
      <c r="Q395" s="32"/>
      <c r="R395" s="32"/>
      <c r="S395" s="32"/>
      <c r="T395" s="32"/>
      <c r="U395" s="18"/>
      <c r="V395" s="18">
        <v>0</v>
      </c>
      <c r="W395" s="18">
        <v>0</v>
      </c>
      <c r="X395" s="18"/>
      <c r="Y395" s="18">
        <f>SUM(Y396:Y399)</f>
        <v>0</v>
      </c>
      <c r="Z395" s="18">
        <f>SUM(Z396:Z399)</f>
        <v>0</v>
      </c>
      <c r="AA395" s="18">
        <f>SUM(AA396:AA399)</f>
        <v>0</v>
      </c>
      <c r="AB395" s="18">
        <f>SUM(AB396:AB399)</f>
        <v>0</v>
      </c>
      <c r="AC395" s="18"/>
      <c r="AD395" s="18">
        <f t="shared" ref="AD395:AK395" si="190">SUM(AD396:AD399)</f>
        <v>0</v>
      </c>
      <c r="AE395" s="18">
        <f t="shared" si="190"/>
        <v>0</v>
      </c>
      <c r="AF395" s="18">
        <f t="shared" si="190"/>
        <v>0</v>
      </c>
      <c r="AG395" s="18">
        <f t="shared" si="190"/>
        <v>0</v>
      </c>
      <c r="AH395" s="18">
        <f t="shared" si="190"/>
        <v>0</v>
      </c>
      <c r="AI395" s="32">
        <f t="shared" si="190"/>
        <v>0</v>
      </c>
      <c r="AJ395" s="32">
        <f t="shared" si="190"/>
        <v>0</v>
      </c>
      <c r="AK395" s="32">
        <f t="shared" si="190"/>
        <v>0</v>
      </c>
      <c r="AL395" s="32"/>
      <c r="AM395" s="32">
        <f t="shared" ref="AM395:AQ395" si="191">SUM(AM396:AM399)</f>
        <v>0</v>
      </c>
      <c r="AN395" s="32">
        <f t="shared" si="191"/>
        <v>0</v>
      </c>
      <c r="AO395" s="32"/>
      <c r="AP395" s="32">
        <f t="shared" si="191"/>
        <v>0</v>
      </c>
      <c r="AQ395" s="32">
        <f t="shared" si="191"/>
        <v>0</v>
      </c>
      <c r="AR395" s="70"/>
      <c r="AS395" s="23"/>
      <c r="AT395" s="23"/>
      <c r="AU395" s="33"/>
      <c r="AV395" s="33"/>
      <c r="AW395" s="33"/>
    </row>
    <row r="396" s="1" customFormat="1" ht="213.75" spans="1:49">
      <c r="A396" s="25"/>
      <c r="B396" s="21">
        <f>B394+1</f>
        <v>278</v>
      </c>
      <c r="C396" s="21"/>
      <c r="D396" s="21" t="s">
        <v>1809</v>
      </c>
      <c r="E396" s="21" t="s">
        <v>1810</v>
      </c>
      <c r="F396" s="21"/>
      <c r="G396" s="21" t="s">
        <v>96</v>
      </c>
      <c r="H396" s="21" t="s">
        <v>448</v>
      </c>
      <c r="I396" s="21" t="s">
        <v>1811</v>
      </c>
      <c r="J396" s="21" t="s">
        <v>58</v>
      </c>
      <c r="K396" s="21">
        <v>1500</v>
      </c>
      <c r="L396" s="21">
        <v>500</v>
      </c>
      <c r="M396" s="43" t="s">
        <v>1812</v>
      </c>
      <c r="N396" s="21" t="s">
        <v>1813</v>
      </c>
      <c r="O396" s="21" t="s">
        <v>335</v>
      </c>
      <c r="P396" s="21"/>
      <c r="Q396" s="21" t="s">
        <v>63</v>
      </c>
      <c r="R396" s="21" t="s">
        <v>63</v>
      </c>
      <c r="S396" s="21"/>
      <c r="T396" s="21"/>
      <c r="U396" s="25"/>
      <c r="V396" s="25"/>
      <c r="W396" s="25"/>
      <c r="X396" s="25"/>
      <c r="Y396" s="25"/>
      <c r="Z396" s="25"/>
      <c r="AA396" s="25"/>
      <c r="AB396" s="25"/>
      <c r="AC396" s="25"/>
      <c r="AD396" s="25"/>
      <c r="AE396" s="25"/>
      <c r="AF396" s="25"/>
      <c r="AG396" s="21"/>
      <c r="AH396" s="21"/>
      <c r="AI396" s="21"/>
      <c r="AJ396" s="21"/>
      <c r="AK396" s="21"/>
      <c r="AL396" s="21"/>
      <c r="AM396" s="21"/>
      <c r="AN396" s="21"/>
      <c r="AO396" s="21"/>
      <c r="AP396" s="21"/>
      <c r="AQ396" s="21"/>
      <c r="AR396" s="71" t="s">
        <v>1814</v>
      </c>
      <c r="AS396" s="23"/>
      <c r="AT396" s="74" t="s">
        <v>275</v>
      </c>
      <c r="AU396" s="23"/>
      <c r="AV396" s="23"/>
      <c r="AW396" s="23" t="s">
        <v>452</v>
      </c>
    </row>
    <row r="397" s="1" customFormat="1" ht="114.75" spans="1:49">
      <c r="A397" s="25"/>
      <c r="B397" s="24">
        <f t="shared" ref="B397:B399" si="192">B396+1</f>
        <v>279</v>
      </c>
      <c r="C397" s="21"/>
      <c r="D397" s="21" t="s">
        <v>1815</v>
      </c>
      <c r="E397" s="21"/>
      <c r="F397" s="21"/>
      <c r="G397" s="21" t="s">
        <v>200</v>
      </c>
      <c r="H397" s="21" t="s">
        <v>448</v>
      </c>
      <c r="I397" s="21" t="s">
        <v>1816</v>
      </c>
      <c r="J397" s="21" t="s">
        <v>58</v>
      </c>
      <c r="K397" s="21">
        <v>3000</v>
      </c>
      <c r="L397" s="21"/>
      <c r="M397" s="43" t="s">
        <v>1817</v>
      </c>
      <c r="N397" s="21"/>
      <c r="O397" s="21" t="s">
        <v>397</v>
      </c>
      <c r="P397" s="21"/>
      <c r="Q397" s="21"/>
      <c r="R397" s="21"/>
      <c r="S397" s="21"/>
      <c r="T397" s="21"/>
      <c r="U397" s="25"/>
      <c r="V397" s="25"/>
      <c r="W397" s="25"/>
      <c r="X397" s="25"/>
      <c r="Y397" s="25"/>
      <c r="Z397" s="25"/>
      <c r="AA397" s="25"/>
      <c r="AB397" s="25"/>
      <c r="AC397" s="25"/>
      <c r="AD397" s="25"/>
      <c r="AE397" s="25"/>
      <c r="AF397" s="25"/>
      <c r="AG397" s="21"/>
      <c r="AH397" s="21"/>
      <c r="AI397" s="21"/>
      <c r="AJ397" s="21"/>
      <c r="AK397" s="21"/>
      <c r="AL397" s="21"/>
      <c r="AM397" s="21"/>
      <c r="AN397" s="21"/>
      <c r="AO397" s="21"/>
      <c r="AP397" s="21"/>
      <c r="AQ397" s="21"/>
      <c r="AR397" s="70"/>
      <c r="AS397" s="23"/>
      <c r="AT397" s="23"/>
      <c r="AU397" s="23"/>
      <c r="AV397" s="23"/>
      <c r="AW397" s="23" t="s">
        <v>452</v>
      </c>
    </row>
    <row r="398" s="1" customFormat="1" ht="113.25" spans="1:49">
      <c r="A398" s="25"/>
      <c r="B398" s="24">
        <f t="shared" si="192"/>
        <v>280</v>
      </c>
      <c r="C398" s="21"/>
      <c r="D398" s="21" t="s">
        <v>1818</v>
      </c>
      <c r="E398" s="21"/>
      <c r="F398" s="21"/>
      <c r="G398" s="21" t="s">
        <v>200</v>
      </c>
      <c r="H398" s="21" t="s">
        <v>448</v>
      </c>
      <c r="I398" s="21" t="s">
        <v>1819</v>
      </c>
      <c r="J398" s="21" t="s">
        <v>58</v>
      </c>
      <c r="K398" s="21">
        <v>2500</v>
      </c>
      <c r="L398" s="21"/>
      <c r="M398" s="43" t="s">
        <v>1820</v>
      </c>
      <c r="N398" s="21"/>
      <c r="O398" s="21" t="s">
        <v>397</v>
      </c>
      <c r="P398" s="21"/>
      <c r="Q398" s="21" t="s">
        <v>1335</v>
      </c>
      <c r="R398" s="21"/>
      <c r="S398" s="21"/>
      <c r="T398" s="21"/>
      <c r="U398" s="25"/>
      <c r="V398" s="25"/>
      <c r="W398" s="25"/>
      <c r="X398" s="25"/>
      <c r="Y398" s="25"/>
      <c r="Z398" s="25"/>
      <c r="AA398" s="25"/>
      <c r="AB398" s="25"/>
      <c r="AC398" s="25"/>
      <c r="AD398" s="25"/>
      <c r="AE398" s="25"/>
      <c r="AF398" s="25"/>
      <c r="AG398" s="21"/>
      <c r="AH398" s="21"/>
      <c r="AI398" s="21"/>
      <c r="AJ398" s="21"/>
      <c r="AK398" s="21"/>
      <c r="AL398" s="21"/>
      <c r="AM398" s="21"/>
      <c r="AN398" s="21"/>
      <c r="AO398" s="21"/>
      <c r="AP398" s="21"/>
      <c r="AQ398" s="21"/>
      <c r="AR398" s="70"/>
      <c r="AS398" s="23"/>
      <c r="AT398" s="23"/>
      <c r="AU398" s="23"/>
      <c r="AV398" s="23"/>
      <c r="AW398" s="23" t="s">
        <v>452</v>
      </c>
    </row>
    <row r="399" s="1" customFormat="1" ht="63.75" spans="1:49">
      <c r="A399" s="25"/>
      <c r="B399" s="24">
        <f t="shared" si="192"/>
        <v>281</v>
      </c>
      <c r="C399" s="21"/>
      <c r="D399" s="21" t="s">
        <v>1821</v>
      </c>
      <c r="E399" s="21"/>
      <c r="F399" s="21"/>
      <c r="G399" s="21" t="s">
        <v>200</v>
      </c>
      <c r="H399" s="21" t="s">
        <v>448</v>
      </c>
      <c r="I399" s="21" t="s">
        <v>1816</v>
      </c>
      <c r="J399" s="21" t="s">
        <v>58</v>
      </c>
      <c r="K399" s="21">
        <v>2500</v>
      </c>
      <c r="L399" s="21"/>
      <c r="M399" s="43" t="s">
        <v>1822</v>
      </c>
      <c r="N399" s="21"/>
      <c r="O399" s="21" t="s">
        <v>335</v>
      </c>
      <c r="P399" s="21"/>
      <c r="Q399" s="21"/>
      <c r="R399" s="21"/>
      <c r="S399" s="21"/>
      <c r="T399" s="21"/>
      <c r="U399" s="25"/>
      <c r="V399" s="25"/>
      <c r="W399" s="25"/>
      <c r="X399" s="25"/>
      <c r="Y399" s="25"/>
      <c r="Z399" s="25"/>
      <c r="AA399" s="25"/>
      <c r="AB399" s="25"/>
      <c r="AC399" s="25"/>
      <c r="AD399" s="25"/>
      <c r="AE399" s="25"/>
      <c r="AF399" s="25"/>
      <c r="AG399" s="21"/>
      <c r="AH399" s="21"/>
      <c r="AI399" s="21"/>
      <c r="AJ399" s="21"/>
      <c r="AK399" s="21"/>
      <c r="AL399" s="21"/>
      <c r="AM399" s="21"/>
      <c r="AN399" s="21"/>
      <c r="AO399" s="21"/>
      <c r="AP399" s="21"/>
      <c r="AQ399" s="21"/>
      <c r="AR399" s="70"/>
      <c r="AS399" s="23"/>
      <c r="AT399" s="23"/>
      <c r="AU399" s="23"/>
      <c r="AV399" s="23"/>
      <c r="AW399" s="23" t="s">
        <v>452</v>
      </c>
    </row>
    <row r="400" s="1" customFormat="1" ht="15" spans="1:49">
      <c r="A400" s="15"/>
      <c r="B400" s="29" t="s">
        <v>1823</v>
      </c>
      <c r="C400" s="30"/>
      <c r="D400" s="31"/>
      <c r="E400" s="32" t="s">
        <v>865</v>
      </c>
      <c r="F400" s="33"/>
      <c r="G400" s="33"/>
      <c r="H400" s="33"/>
      <c r="I400" s="33"/>
      <c r="J400" s="33"/>
      <c r="K400" s="32">
        <f>SUM(K401)</f>
        <v>535</v>
      </c>
      <c r="L400" s="32">
        <f>SUM(L401)</f>
        <v>200</v>
      </c>
      <c r="M400" s="45"/>
      <c r="N400" s="32"/>
      <c r="O400" s="32"/>
      <c r="P400" s="32"/>
      <c r="Q400" s="32"/>
      <c r="R400" s="32"/>
      <c r="S400" s="32"/>
      <c r="T400" s="32"/>
      <c r="U400" s="18"/>
      <c r="V400" s="18">
        <v>0</v>
      </c>
      <c r="W400" s="18">
        <v>10</v>
      </c>
      <c r="X400" s="18"/>
      <c r="Y400" s="18">
        <f>SUM(Y401)</f>
        <v>310</v>
      </c>
      <c r="Z400" s="18">
        <f>SUM(Z401)</f>
        <v>305</v>
      </c>
      <c r="AA400" s="18">
        <f>SUM(AA401)</f>
        <v>615</v>
      </c>
      <c r="AB400" s="18">
        <f>SUM(AB401)</f>
        <v>615</v>
      </c>
      <c r="AC400" s="18"/>
      <c r="AD400" s="18">
        <f t="shared" ref="AD400:AK400" si="193">SUM(AD401)</f>
        <v>902</v>
      </c>
      <c r="AE400" s="18">
        <f t="shared" si="193"/>
        <v>902</v>
      </c>
      <c r="AF400" s="18">
        <f t="shared" si="193"/>
        <v>31</v>
      </c>
      <c r="AG400" s="18">
        <f t="shared" si="193"/>
        <v>933</v>
      </c>
      <c r="AH400" s="18">
        <f t="shared" si="193"/>
        <v>950</v>
      </c>
      <c r="AI400" s="32">
        <f t="shared" si="193"/>
        <v>0</v>
      </c>
      <c r="AJ400" s="32">
        <f t="shared" si="193"/>
        <v>933</v>
      </c>
      <c r="AK400" s="32">
        <f t="shared" si="193"/>
        <v>950</v>
      </c>
      <c r="AL400" s="32"/>
      <c r="AM400" s="32">
        <f t="shared" ref="AM400:AQ400" si="194">SUM(AM401)</f>
        <v>933</v>
      </c>
      <c r="AN400" s="32">
        <f t="shared" si="194"/>
        <v>950</v>
      </c>
      <c r="AO400" s="32"/>
      <c r="AP400" s="32">
        <f t="shared" si="194"/>
        <v>933</v>
      </c>
      <c r="AQ400" s="32">
        <f t="shared" si="194"/>
        <v>950</v>
      </c>
      <c r="AR400" s="70"/>
      <c r="AS400" s="23"/>
      <c r="AT400" s="23"/>
      <c r="AU400" s="33"/>
      <c r="AV400" s="33"/>
      <c r="AW400" s="33"/>
    </row>
    <row r="401" s="1" customFormat="1" ht="138.75" spans="1:49">
      <c r="A401" s="25"/>
      <c r="B401" s="62">
        <f t="shared" ref="B401:B405" si="195">B399+1</f>
        <v>282</v>
      </c>
      <c r="C401" s="62"/>
      <c r="D401" s="21" t="s">
        <v>1824</v>
      </c>
      <c r="E401" s="62" t="s">
        <v>875</v>
      </c>
      <c r="F401" s="62"/>
      <c r="G401" s="62" t="s">
        <v>55</v>
      </c>
      <c r="H401" s="21" t="s">
        <v>781</v>
      </c>
      <c r="I401" s="27" t="s">
        <v>480</v>
      </c>
      <c r="J401" s="27" t="s">
        <v>209</v>
      </c>
      <c r="K401" s="168">
        <v>535</v>
      </c>
      <c r="L401" s="62">
        <v>200</v>
      </c>
      <c r="M401" s="86" t="s">
        <v>1825</v>
      </c>
      <c r="N401" s="23" t="s">
        <v>1174</v>
      </c>
      <c r="O401" s="62" t="s">
        <v>61</v>
      </c>
      <c r="P401" s="62" t="s">
        <v>1826</v>
      </c>
      <c r="Q401" s="62"/>
      <c r="R401" s="62"/>
      <c r="S401" s="62" t="s">
        <v>64</v>
      </c>
      <c r="T401" s="22" t="s">
        <v>1827</v>
      </c>
      <c r="U401" s="61"/>
      <c r="V401" s="61"/>
      <c r="W401" s="61">
        <v>10</v>
      </c>
      <c r="X401" s="61">
        <v>310</v>
      </c>
      <c r="Y401" s="61">
        <v>310</v>
      </c>
      <c r="Z401" s="61">
        <v>305</v>
      </c>
      <c r="AA401" s="61">
        <f>Y401+Z401</f>
        <v>615</v>
      </c>
      <c r="AB401" s="61">
        <v>615</v>
      </c>
      <c r="AC401" s="25">
        <v>287</v>
      </c>
      <c r="AD401" s="61">
        <f>AA401+AC401</f>
        <v>902</v>
      </c>
      <c r="AE401" s="61">
        <v>902</v>
      </c>
      <c r="AF401" s="52">
        <v>31</v>
      </c>
      <c r="AG401" s="62">
        <f>AD401+AF401</f>
        <v>933</v>
      </c>
      <c r="AH401" s="62">
        <v>950</v>
      </c>
      <c r="AI401" s="62"/>
      <c r="AJ401" s="62">
        <f>AG401+AI401</f>
        <v>933</v>
      </c>
      <c r="AK401" s="62">
        <v>950</v>
      </c>
      <c r="AL401" s="62">
        <v>0</v>
      </c>
      <c r="AM401" s="62">
        <f>AJ401+AL401</f>
        <v>933</v>
      </c>
      <c r="AN401" s="62">
        <v>950</v>
      </c>
      <c r="AO401" s="62"/>
      <c r="AP401" s="62">
        <f>AM401+AO401</f>
        <v>933</v>
      </c>
      <c r="AQ401" s="62">
        <v>950</v>
      </c>
      <c r="AR401" s="71" t="s">
        <v>1828</v>
      </c>
      <c r="AS401" s="23" t="s">
        <v>64</v>
      </c>
      <c r="AT401" s="23" t="s">
        <v>124</v>
      </c>
      <c r="AU401" s="62"/>
      <c r="AV401" s="62"/>
      <c r="AW401" s="62" t="s">
        <v>487</v>
      </c>
    </row>
    <row r="402" s="1" customFormat="1" ht="24.75" spans="1:49">
      <c r="A402" s="15"/>
      <c r="B402" s="29" t="s">
        <v>1829</v>
      </c>
      <c r="C402" s="30"/>
      <c r="D402" s="31"/>
      <c r="E402" s="36" t="s">
        <v>1830</v>
      </c>
      <c r="F402" s="33"/>
      <c r="G402" s="33"/>
      <c r="H402" s="33"/>
      <c r="I402" s="33"/>
      <c r="J402" s="33"/>
      <c r="K402" s="32">
        <f>SUM(K403)</f>
        <v>1400</v>
      </c>
      <c r="L402" s="32">
        <f>SUM(L403)</f>
        <v>1400</v>
      </c>
      <c r="M402" s="45"/>
      <c r="N402" s="32"/>
      <c r="O402" s="32"/>
      <c r="P402" s="32"/>
      <c r="Q402" s="32"/>
      <c r="R402" s="32"/>
      <c r="S402" s="32"/>
      <c r="T402" s="32"/>
      <c r="U402" s="18"/>
      <c r="V402" s="18">
        <v>0</v>
      </c>
      <c r="W402" s="18">
        <v>0</v>
      </c>
      <c r="X402" s="18"/>
      <c r="Y402" s="18">
        <f>SUM(Y403)</f>
        <v>0</v>
      </c>
      <c r="Z402" s="18">
        <f>SUM(Z403)</f>
        <v>0</v>
      </c>
      <c r="AA402" s="18">
        <f>SUM(AA403)</f>
        <v>0</v>
      </c>
      <c r="AB402" s="18">
        <f>SUM(AB403)</f>
        <v>0</v>
      </c>
      <c r="AC402" s="18"/>
      <c r="AD402" s="18">
        <f t="shared" ref="AD402:AK402" si="196">SUM(AD403)</f>
        <v>0</v>
      </c>
      <c r="AE402" s="18">
        <f t="shared" si="196"/>
        <v>0</v>
      </c>
      <c r="AF402" s="18">
        <f t="shared" si="196"/>
        <v>0</v>
      </c>
      <c r="AG402" s="18">
        <f t="shared" si="196"/>
        <v>0</v>
      </c>
      <c r="AH402" s="18">
        <f t="shared" si="196"/>
        <v>0</v>
      </c>
      <c r="AI402" s="32">
        <f t="shared" si="196"/>
        <v>0</v>
      </c>
      <c r="AJ402" s="32">
        <f t="shared" si="196"/>
        <v>0</v>
      </c>
      <c r="AK402" s="32">
        <f t="shared" si="196"/>
        <v>0</v>
      </c>
      <c r="AL402" s="32"/>
      <c r="AM402" s="32">
        <f t="shared" ref="AM402:AQ402" si="197">SUM(AM403)</f>
        <v>0</v>
      </c>
      <c r="AN402" s="32">
        <f t="shared" si="197"/>
        <v>0</v>
      </c>
      <c r="AO402" s="32"/>
      <c r="AP402" s="32">
        <f t="shared" si="197"/>
        <v>0</v>
      </c>
      <c r="AQ402" s="32">
        <f t="shared" si="197"/>
        <v>0</v>
      </c>
      <c r="AR402" s="70"/>
      <c r="AS402" s="23"/>
      <c r="AT402" s="23"/>
      <c r="AU402" s="33"/>
      <c r="AV402" s="33"/>
      <c r="AW402" s="33"/>
    </row>
    <row r="403" s="1" customFormat="1" ht="60" spans="1:49">
      <c r="A403" s="25"/>
      <c r="B403" s="21">
        <f t="shared" si="195"/>
        <v>283</v>
      </c>
      <c r="C403" s="24"/>
      <c r="D403" s="21" t="s">
        <v>1831</v>
      </c>
      <c r="E403" s="21" t="s">
        <v>1832</v>
      </c>
      <c r="F403" s="21"/>
      <c r="G403" s="21" t="s">
        <v>96</v>
      </c>
      <c r="H403" s="21" t="s">
        <v>1833</v>
      </c>
      <c r="I403" s="21" t="s">
        <v>1834</v>
      </c>
      <c r="J403" s="21" t="s">
        <v>58</v>
      </c>
      <c r="K403" s="21">
        <v>1400</v>
      </c>
      <c r="L403" s="21">
        <v>1400</v>
      </c>
      <c r="M403" s="43" t="s">
        <v>1835</v>
      </c>
      <c r="N403" s="21" t="s">
        <v>431</v>
      </c>
      <c r="O403" s="21" t="s">
        <v>74</v>
      </c>
      <c r="P403" s="21" t="s">
        <v>62</v>
      </c>
      <c r="Q403" s="21" t="s">
        <v>1836</v>
      </c>
      <c r="R403" s="21" t="s">
        <v>1837</v>
      </c>
      <c r="S403" s="21"/>
      <c r="T403" s="21"/>
      <c r="U403" s="25"/>
      <c r="V403" s="25"/>
      <c r="W403" s="25"/>
      <c r="X403" s="25"/>
      <c r="Y403" s="25"/>
      <c r="Z403" s="25"/>
      <c r="AA403" s="25"/>
      <c r="AB403" s="25"/>
      <c r="AC403" s="25"/>
      <c r="AD403" s="25"/>
      <c r="AE403" s="25"/>
      <c r="AF403" s="25"/>
      <c r="AG403" s="21"/>
      <c r="AH403" s="21"/>
      <c r="AI403" s="21"/>
      <c r="AJ403" s="21"/>
      <c r="AK403" s="21"/>
      <c r="AL403" s="21"/>
      <c r="AM403" s="21"/>
      <c r="AN403" s="21"/>
      <c r="AO403" s="21"/>
      <c r="AP403" s="21"/>
      <c r="AQ403" s="21"/>
      <c r="AR403" s="71" t="s">
        <v>1838</v>
      </c>
      <c r="AS403" s="23"/>
      <c r="AT403" s="74" t="s">
        <v>147</v>
      </c>
      <c r="AU403" s="23"/>
      <c r="AV403" s="23"/>
      <c r="AW403" s="23" t="s">
        <v>1839</v>
      </c>
    </row>
    <row r="404" s="1" customFormat="1" ht="24.75" spans="1:49">
      <c r="A404" s="15"/>
      <c r="B404" s="29" t="s">
        <v>1840</v>
      </c>
      <c r="C404" s="30"/>
      <c r="D404" s="31"/>
      <c r="E404" s="36" t="s">
        <v>1841</v>
      </c>
      <c r="F404" s="33"/>
      <c r="G404" s="33"/>
      <c r="H404" s="33"/>
      <c r="I404" s="33"/>
      <c r="J404" s="33"/>
      <c r="K404" s="32">
        <f>SUM(K405:K408)</f>
        <v>12690</v>
      </c>
      <c r="L404" s="32">
        <f>SUM(L405:L408)</f>
        <v>2300</v>
      </c>
      <c r="M404" s="45"/>
      <c r="N404" s="32"/>
      <c r="O404" s="32"/>
      <c r="P404" s="32"/>
      <c r="Q404" s="32"/>
      <c r="R404" s="32"/>
      <c r="S404" s="32"/>
      <c r="T404" s="32"/>
      <c r="U404" s="18"/>
      <c r="V404" s="18">
        <v>0</v>
      </c>
      <c r="W404" s="18">
        <v>300</v>
      </c>
      <c r="X404" s="18"/>
      <c r="Y404" s="18">
        <f>SUM(Y405:Y408)</f>
        <v>0</v>
      </c>
      <c r="Z404" s="18">
        <f>SUM(Z405:Z408)</f>
        <v>480</v>
      </c>
      <c r="AA404" s="18">
        <f>SUM(AA405:AA408)</f>
        <v>480</v>
      </c>
      <c r="AB404" s="18">
        <f>SUM(AB405:AB408)</f>
        <v>1570</v>
      </c>
      <c r="AC404" s="18"/>
      <c r="AD404" s="18">
        <f t="shared" ref="AD404:AK404" si="198">SUM(AD405:AD408)</f>
        <v>984</v>
      </c>
      <c r="AE404" s="18">
        <f t="shared" si="198"/>
        <v>1784</v>
      </c>
      <c r="AF404" s="18">
        <f t="shared" si="198"/>
        <v>0</v>
      </c>
      <c r="AG404" s="18">
        <f t="shared" si="198"/>
        <v>984</v>
      </c>
      <c r="AH404" s="18">
        <f t="shared" si="198"/>
        <v>1925</v>
      </c>
      <c r="AI404" s="32">
        <f t="shared" si="198"/>
        <v>0</v>
      </c>
      <c r="AJ404" s="32">
        <f t="shared" si="198"/>
        <v>984</v>
      </c>
      <c r="AK404" s="32">
        <f t="shared" si="198"/>
        <v>1925</v>
      </c>
      <c r="AL404" s="32"/>
      <c r="AM404" s="32">
        <f t="shared" ref="AM404:AQ404" si="199">SUM(AM405:AM408)</f>
        <v>1198</v>
      </c>
      <c r="AN404" s="32">
        <f t="shared" si="199"/>
        <v>2198</v>
      </c>
      <c r="AO404" s="32"/>
      <c r="AP404" s="32">
        <f t="shared" si="199"/>
        <v>1198</v>
      </c>
      <c r="AQ404" s="32">
        <f t="shared" si="199"/>
        <v>2198</v>
      </c>
      <c r="AR404" s="70"/>
      <c r="AS404" s="23"/>
      <c r="AT404" s="23"/>
      <c r="AU404" s="33"/>
      <c r="AV404" s="33"/>
      <c r="AW404" s="33"/>
    </row>
    <row r="405" s="1" customFormat="1" ht="266.25" spans="1:49">
      <c r="A405" s="25"/>
      <c r="B405" s="24">
        <f t="shared" si="195"/>
        <v>284</v>
      </c>
      <c r="C405" s="24"/>
      <c r="D405" s="21" t="s">
        <v>1842</v>
      </c>
      <c r="E405" s="23" t="s">
        <v>1843</v>
      </c>
      <c r="F405" s="23"/>
      <c r="G405" s="21" t="s">
        <v>55</v>
      </c>
      <c r="H405" s="21" t="s">
        <v>1055</v>
      </c>
      <c r="I405" s="21" t="s">
        <v>471</v>
      </c>
      <c r="J405" s="21" t="s">
        <v>209</v>
      </c>
      <c r="K405" s="21">
        <v>1800</v>
      </c>
      <c r="L405" s="21">
        <v>800</v>
      </c>
      <c r="M405" s="43" t="s">
        <v>1844</v>
      </c>
      <c r="N405" s="21" t="s">
        <v>1317</v>
      </c>
      <c r="O405" s="21" t="s">
        <v>618</v>
      </c>
      <c r="P405" s="23"/>
      <c r="Q405" s="23" t="s">
        <v>63</v>
      </c>
      <c r="R405" s="85" t="s">
        <v>63</v>
      </c>
      <c r="S405" s="23" t="s">
        <v>64</v>
      </c>
      <c r="T405" s="22" t="s">
        <v>1845</v>
      </c>
      <c r="U405" s="25"/>
      <c r="V405" s="170">
        <v>0</v>
      </c>
      <c r="W405" s="170">
        <v>200</v>
      </c>
      <c r="X405" s="25"/>
      <c r="Y405" s="170"/>
      <c r="Z405" s="170"/>
      <c r="AA405" s="170"/>
      <c r="AB405" s="170">
        <v>800</v>
      </c>
      <c r="AC405" s="25"/>
      <c r="AD405" s="170"/>
      <c r="AE405" s="170">
        <v>800</v>
      </c>
      <c r="AF405" s="52"/>
      <c r="AG405" s="171"/>
      <c r="AH405" s="171">
        <v>800</v>
      </c>
      <c r="AI405" s="171"/>
      <c r="AJ405" s="171"/>
      <c r="AK405" s="171">
        <v>800</v>
      </c>
      <c r="AL405" s="171">
        <v>0</v>
      </c>
      <c r="AM405" s="171"/>
      <c r="AN405" s="171">
        <v>1000</v>
      </c>
      <c r="AO405" s="171"/>
      <c r="AP405" s="171"/>
      <c r="AQ405" s="171">
        <v>1000</v>
      </c>
      <c r="AR405" s="70" t="s">
        <v>1846</v>
      </c>
      <c r="AS405" s="23" t="s">
        <v>64</v>
      </c>
      <c r="AT405" s="23" t="s">
        <v>275</v>
      </c>
      <c r="AU405" s="85"/>
      <c r="AV405" s="23" t="s">
        <v>1742</v>
      </c>
      <c r="AW405" s="23" t="s">
        <v>477</v>
      </c>
    </row>
    <row r="406" s="1" customFormat="1" ht="87" spans="1:49">
      <c r="A406" s="25"/>
      <c r="B406" s="24">
        <f t="shared" ref="B406:B408" si="200">B405+1</f>
        <v>285</v>
      </c>
      <c r="C406" s="24"/>
      <c r="D406" s="21" t="s">
        <v>1847</v>
      </c>
      <c r="E406" s="23" t="s">
        <v>1843</v>
      </c>
      <c r="F406" s="21"/>
      <c r="G406" s="21" t="s">
        <v>96</v>
      </c>
      <c r="H406" s="21" t="s">
        <v>471</v>
      </c>
      <c r="I406" s="21" t="s">
        <v>1848</v>
      </c>
      <c r="J406" s="21" t="s">
        <v>58</v>
      </c>
      <c r="K406" s="21">
        <v>6000</v>
      </c>
      <c r="L406" s="21">
        <v>1500</v>
      </c>
      <c r="M406" s="43" t="s">
        <v>1849</v>
      </c>
      <c r="N406" s="21" t="s">
        <v>1502</v>
      </c>
      <c r="O406" s="21" t="s">
        <v>74</v>
      </c>
      <c r="P406" s="23" t="s">
        <v>62</v>
      </c>
      <c r="Q406" s="54" t="s">
        <v>1850</v>
      </c>
      <c r="R406" s="85" t="s">
        <v>63</v>
      </c>
      <c r="S406" s="23" t="s">
        <v>64</v>
      </c>
      <c r="T406" s="22" t="s">
        <v>1851</v>
      </c>
      <c r="U406" s="25"/>
      <c r="V406" s="20"/>
      <c r="W406" s="20">
        <v>100</v>
      </c>
      <c r="X406" s="25"/>
      <c r="Y406" s="20"/>
      <c r="Z406" s="20">
        <v>480</v>
      </c>
      <c r="AA406" s="20">
        <v>480</v>
      </c>
      <c r="AB406" s="20">
        <v>770</v>
      </c>
      <c r="AC406" s="25">
        <v>504</v>
      </c>
      <c r="AD406" s="20">
        <f>AA406+AC406</f>
        <v>984</v>
      </c>
      <c r="AE406" s="20">
        <v>984</v>
      </c>
      <c r="AF406" s="52"/>
      <c r="AG406" s="23">
        <v>984</v>
      </c>
      <c r="AH406" s="23">
        <v>1125</v>
      </c>
      <c r="AI406" s="23"/>
      <c r="AJ406" s="23">
        <v>984</v>
      </c>
      <c r="AK406" s="23">
        <v>1125</v>
      </c>
      <c r="AL406" s="23">
        <v>474</v>
      </c>
      <c r="AM406" s="23">
        <v>1198</v>
      </c>
      <c r="AN406" s="23">
        <v>1198</v>
      </c>
      <c r="AO406" s="23"/>
      <c r="AP406" s="23">
        <v>1198</v>
      </c>
      <c r="AQ406" s="23">
        <v>1198</v>
      </c>
      <c r="AR406" s="71" t="s">
        <v>1852</v>
      </c>
      <c r="AS406" s="23" t="s">
        <v>64</v>
      </c>
      <c r="AT406" s="23" t="s">
        <v>124</v>
      </c>
      <c r="AU406" s="85"/>
      <c r="AV406" s="23"/>
      <c r="AW406" s="23" t="s">
        <v>477</v>
      </c>
    </row>
    <row r="407" s="1" customFormat="1" ht="342.75" spans="1:49">
      <c r="A407" s="25"/>
      <c r="B407" s="24">
        <f t="shared" si="200"/>
        <v>286</v>
      </c>
      <c r="C407" s="23"/>
      <c r="D407" s="21" t="s">
        <v>1853</v>
      </c>
      <c r="E407" s="23"/>
      <c r="F407" s="21"/>
      <c r="G407" s="21" t="s">
        <v>200</v>
      </c>
      <c r="H407" s="21" t="s">
        <v>471</v>
      </c>
      <c r="I407" s="21" t="s">
        <v>471</v>
      </c>
      <c r="J407" s="21" t="s">
        <v>209</v>
      </c>
      <c r="K407" s="21">
        <v>4090</v>
      </c>
      <c r="L407" s="21"/>
      <c r="M407" s="43" t="s">
        <v>1854</v>
      </c>
      <c r="N407" s="21"/>
      <c r="O407" s="21" t="s">
        <v>397</v>
      </c>
      <c r="P407" s="23"/>
      <c r="Q407" s="92" t="s">
        <v>1855</v>
      </c>
      <c r="R407" s="23"/>
      <c r="S407" s="23"/>
      <c r="T407" s="23"/>
      <c r="U407" s="20"/>
      <c r="V407" s="20"/>
      <c r="W407" s="20"/>
      <c r="X407" s="25"/>
      <c r="Y407" s="20"/>
      <c r="Z407" s="20"/>
      <c r="AA407" s="20"/>
      <c r="AB407" s="20"/>
      <c r="AC407" s="20"/>
      <c r="AD407" s="20"/>
      <c r="AE407" s="20"/>
      <c r="AF407" s="20"/>
      <c r="AG407" s="23"/>
      <c r="AH407" s="23"/>
      <c r="AI407" s="23"/>
      <c r="AJ407" s="23"/>
      <c r="AK407" s="23"/>
      <c r="AL407" s="23"/>
      <c r="AM407" s="23"/>
      <c r="AN407" s="23"/>
      <c r="AO407" s="23"/>
      <c r="AP407" s="23"/>
      <c r="AQ407" s="23"/>
      <c r="AR407" s="70" t="s">
        <v>1856</v>
      </c>
      <c r="AS407" s="23"/>
      <c r="AT407" s="122" t="s">
        <v>284</v>
      </c>
      <c r="AU407" s="23"/>
      <c r="AV407" s="23"/>
      <c r="AW407" s="23" t="s">
        <v>477</v>
      </c>
    </row>
    <row r="408" s="1" customFormat="1" ht="49.5" spans="1:49">
      <c r="A408" s="115"/>
      <c r="B408" s="21">
        <f t="shared" si="200"/>
        <v>287</v>
      </c>
      <c r="C408" s="21"/>
      <c r="D408" s="116" t="s">
        <v>1857</v>
      </c>
      <c r="E408" s="23"/>
      <c r="F408" s="21"/>
      <c r="G408" s="21" t="s">
        <v>200</v>
      </c>
      <c r="H408" s="21" t="s">
        <v>1858</v>
      </c>
      <c r="I408" s="21" t="s">
        <v>471</v>
      </c>
      <c r="J408" s="21" t="s">
        <v>209</v>
      </c>
      <c r="K408" s="168">
        <v>800</v>
      </c>
      <c r="L408" s="21"/>
      <c r="M408" s="169" t="s">
        <v>1859</v>
      </c>
      <c r="N408" s="21"/>
      <c r="O408" s="21" t="s">
        <v>335</v>
      </c>
      <c r="P408" s="23"/>
      <c r="Q408" s="54"/>
      <c r="R408" s="54"/>
      <c r="S408" s="23"/>
      <c r="T408" s="23"/>
      <c r="U408" s="20"/>
      <c r="V408" s="20"/>
      <c r="W408" s="20"/>
      <c r="X408" s="25"/>
      <c r="Y408" s="20"/>
      <c r="Z408" s="20"/>
      <c r="AA408" s="20"/>
      <c r="AB408" s="20"/>
      <c r="AC408" s="20"/>
      <c r="AD408" s="20"/>
      <c r="AE408" s="20"/>
      <c r="AF408" s="20"/>
      <c r="AG408" s="23"/>
      <c r="AH408" s="23"/>
      <c r="AI408" s="23"/>
      <c r="AJ408" s="23"/>
      <c r="AK408" s="23"/>
      <c r="AL408" s="23"/>
      <c r="AM408" s="23"/>
      <c r="AN408" s="23"/>
      <c r="AO408" s="23"/>
      <c r="AP408" s="23"/>
      <c r="AQ408" s="23"/>
      <c r="AR408" s="70" t="s">
        <v>1856</v>
      </c>
      <c r="AS408" s="23"/>
      <c r="AT408" s="122" t="s">
        <v>284</v>
      </c>
      <c r="AU408" s="23"/>
      <c r="AV408" s="23"/>
      <c r="AW408" s="23" t="s">
        <v>477</v>
      </c>
    </row>
  </sheetData>
  <autoFilter xmlns:etc="http://www.wps.cn/officeDocument/2017/etCustomData" ref="B3:AW408" etc:filterBottomFollowUsedRange="0">
    <extLst/>
  </autoFilter>
  <mergeCells count="56">
    <mergeCell ref="B1:AW1"/>
    <mergeCell ref="AV2:AW2"/>
    <mergeCell ref="B4:AW4"/>
    <mergeCell ref="B6:D6"/>
    <mergeCell ref="B32:D32"/>
    <mergeCell ref="B47:D47"/>
    <mergeCell ref="B53:D53"/>
    <mergeCell ref="B61:D61"/>
    <mergeCell ref="B115:D115"/>
    <mergeCell ref="B141:D141"/>
    <mergeCell ref="B162:D162"/>
    <mergeCell ref="B169:D169"/>
    <mergeCell ref="B176:D176"/>
    <mergeCell ref="B182:D182"/>
    <mergeCell ref="B189:D189"/>
    <mergeCell ref="B191:D191"/>
    <mergeCell ref="B193:D193"/>
    <mergeCell ref="B200:D200"/>
    <mergeCell ref="B204:D204"/>
    <mergeCell ref="B210:D210"/>
    <mergeCell ref="B228:D228"/>
    <mergeCell ref="B258:D258"/>
    <mergeCell ref="B261:D261"/>
    <mergeCell ref="B263:D263"/>
    <mergeCell ref="B273:D273"/>
    <mergeCell ref="B285:D285"/>
    <mergeCell ref="B295:D295"/>
    <mergeCell ref="B315:D315"/>
    <mergeCell ref="B327:D327"/>
    <mergeCell ref="B336:D336"/>
    <mergeCell ref="B345:D345"/>
    <mergeCell ref="B347:D347"/>
    <mergeCell ref="B353:D353"/>
    <mergeCell ref="B365:D365"/>
    <mergeCell ref="B367:D367"/>
    <mergeCell ref="B372:D372"/>
    <mergeCell ref="B374:D374"/>
    <mergeCell ref="B377:D377"/>
    <mergeCell ref="B379:D379"/>
    <mergeCell ref="B384:D384"/>
    <mergeCell ref="B395:D395"/>
    <mergeCell ref="B400:D400"/>
    <mergeCell ref="B402:D402"/>
    <mergeCell ref="B404:D404"/>
    <mergeCell ref="T126:T127"/>
    <mergeCell ref="AF126:AF127"/>
    <mergeCell ref="AG126:AG127"/>
    <mergeCell ref="AH126:AH127"/>
    <mergeCell ref="AI126:AI127"/>
    <mergeCell ref="AJ126:AJ127"/>
    <mergeCell ref="AK126:AK127"/>
    <mergeCell ref="AL126:AL127"/>
    <mergeCell ref="AM126:AM127"/>
    <mergeCell ref="AN126:AN127"/>
    <mergeCell ref="AP126:AP127"/>
    <mergeCell ref="AQ126:AQ127"/>
  </mergeCells>
  <conditionalFormatting sqref="A157:A158">
    <cfRule type="duplicateValues" dxfId="0" priority="3"/>
  </conditionalFormatting>
  <conditionalFormatting sqref="D157:D158">
    <cfRule type="duplicateValues" dxfId="0" priority="1"/>
  </conditionalFormatting>
  <dataValidations count="3">
    <dataValidation type="list" allowBlank="1" showInputMessage="1" showErrorMessage="1" sqref="F29 G190 G192 G257 G346 G366 G373 G378 G403 G7:G23 G25:G31 G33:G46 G48:G52 G54:G60 G62:G66 G74:G85 G87:G88 G90:G112 G116:G127 G129:G140 G142:G161 G163:G168 G170:G175 G177:G181 G183:G187 G194:G214 G216:G227 G229:G233 G236:G244 G246:G255 G259:G262 G264:G272 G274:G284 G286:G294 G296:G300 G302:G314 G316:G326 G328:G334 G337:G339 G341:G344 G348:G352 G354:G364 G368:G371 G375:G376 G380:G383 G385:G394 G396:G399 G405:G408">
      <formula1>"续建,新开工,储备"</formula1>
    </dataValidation>
    <dataValidation type="list" allowBlank="1" showInputMessage="1" showErrorMessage="1" sqref="O54 O190 O192 O257 O346 O366 O373 O378 O401 O403 O7:O23 O25:O31 O34:O46 O48:O52 O56:O60 O62:O114 O116:O121 O123:O140 O142:O161 O163:O168 O170:O175 O177:O181 O183:O188 O195:O204 O206:O210 O212:O216 O218:O227 O229:O233 O236:O244 O246:O255 O259:O262 O264:O272 O274:O284 O286:O294 O296:O311 O316:O326 O328:O335 O337:O344 O348:O352 O354:O364 O368:O371 O375:O376 O380:O383 O385:O394 O396:O399 O405:O408">
      <formula1>"工业类,基础设施类,文化旅游类,农林类,社会事业类,生态环保类"</formula1>
    </dataValidation>
    <dataValidation type="list" allowBlank="1" showInputMessage="1" showErrorMessage="1" sqref="J190 J192 J257 J346 J348 J366 J373 J378 J403 J7:J23 J25:J31 J33:J46 J48:J52 J54:J60 J62:J88 J90:J114 J116:J140 J142:J161 J163:J168 J170:J175 J177:J181 J183:J188 J194:J227 J229:J233 J236:J244 J246:J247 J249:J255 J259:J262 J264:J272 J274:J284 J286:J294 J296:J312 J316:J326 J328:J334 J337:J344 J354:J364 J368:J371 J375:J376 J380:J383 J385:J394 J396:J399 J405:J407">
      <formula1>"政府投资,社会投资,国企投资"</formula1>
    </dataValidation>
  </dataValidations>
  <printOptions horizontalCentered="1"/>
  <pageMargins left="0.750694444444444" right="0.750694444444444" top="1" bottom="1" header="0.5" footer="0.5"/>
  <pageSetup paperSize="9" scale="63"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Flash</cp:lastModifiedBy>
  <dcterms:created xsi:type="dcterms:W3CDTF">2024-12-05T01:40:00Z</dcterms:created>
  <dcterms:modified xsi:type="dcterms:W3CDTF">2025-11-21T00:55:37Z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71F0B4B3FBD04D00BD7E2C93284912E5_13</vt:lpwstr>
  </property>
  <property fmtid="{D5CDD505-2E9C-101B-9397-08002B2CF9AE}" pid="3" name="KSOProductBuildVer">
    <vt:lpwstr>2052-12.1.0.23125</vt:lpwstr>
  </property>
  <property fmtid="{D5CDD505-2E9C-101B-9397-08002B2CF9AE}" pid="4" name="KSOReadingLayout">
    <vt:bool>false</vt:bool>
  </property>
</Properties>
</file>